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updateLinks="always"/>
  <mc:AlternateContent xmlns:mc="http://schemas.openxmlformats.org/markup-compatibility/2006">
    <mc:Choice Requires="x15">
      <x15ac:absPath xmlns:x15ac="http://schemas.microsoft.com/office/spreadsheetml/2010/11/ac" url="C:\Users\Luciana\Documents\Estructura\OneDrive_2022-09-08\Proyecto\1. Artefactos proyecto\1.1. Artefactos estratégicos\1.1.6. Mapa de historias de usuario\"/>
    </mc:Choice>
  </mc:AlternateContent>
  <xr:revisionPtr revIDLastSave="2734" documentId="8_{8BDB0B6C-EDF3-4068-BAC5-C6BE460CEDC3}" xr6:coauthVersionLast="47" xr6:coauthVersionMax="47" xr10:uidLastSave="{78B7372F-50AF-4F5C-928F-ED8D6007019D}"/>
  <bookViews>
    <workbookView xWindow="-120" yWindow="-120" windowWidth="20640" windowHeight="11160" firstSheet="9" activeTab="96" xr2:uid="{00000000-000D-0000-FFFF-FFFF00000000}"/>
  </bookViews>
  <sheets>
    <sheet name="Desarrollo sprints" sheetId="3" r:id="rId1"/>
    <sheet name="Plan de liberaciones (2)" sheetId="99" state="hidden" r:id="rId2"/>
    <sheet name="Plan de liberaciones (3)" sheetId="107" state="hidden" r:id="rId3"/>
    <sheet name="Plan de liberaciones" sheetId="100" r:id="rId4"/>
    <sheet name="Plan de liberaciones(1)" sheetId="5" state="hidden" r:id="rId5"/>
    <sheet name="Product Backlog HUs(1)" sheetId="6" r:id="rId6"/>
    <sheet name="Mapa de historias de usuario" sheetId="1" r:id="rId7"/>
    <sheet name="Product Backlog HUs" sheetId="98" r:id="rId8"/>
    <sheet name="Tallas" sheetId="97" r:id="rId9"/>
    <sheet name="HU1" sheetId="4" r:id="rId10"/>
    <sheet name="HU2" sheetId="8" r:id="rId11"/>
    <sheet name="HU3" sheetId="9" r:id="rId12"/>
    <sheet name="HU4" sheetId="10" r:id="rId13"/>
    <sheet name="HU5" sheetId="11" r:id="rId14"/>
    <sheet name="HU6" sheetId="105" r:id="rId15"/>
    <sheet name="HU7" sheetId="106" r:id="rId16"/>
    <sheet name="HU8" sheetId="14" r:id="rId17"/>
    <sheet name="HU9" sheetId="15" r:id="rId18"/>
    <sheet name="HU10" sheetId="16" r:id="rId19"/>
    <sheet name="HU11" sheetId="17" r:id="rId20"/>
    <sheet name="HU12" sheetId="18" r:id="rId21"/>
    <sheet name="HU13" sheetId="19" r:id="rId22"/>
    <sheet name="HU14" sheetId="20" r:id="rId23"/>
    <sheet name="HU15" sheetId="21" r:id="rId24"/>
    <sheet name="HU16" sheetId="22" r:id="rId25"/>
    <sheet name="HU17" sheetId="23" r:id="rId26"/>
    <sheet name="HU18" sheetId="24" r:id="rId27"/>
    <sheet name="HU19" sheetId="25" r:id="rId28"/>
    <sheet name="HU20" sheetId="26" r:id="rId29"/>
    <sheet name="HU21" sheetId="27" r:id="rId30"/>
    <sheet name="HU22" sheetId="28" r:id="rId31"/>
    <sheet name="HU23" sheetId="29" r:id="rId32"/>
    <sheet name="HU24" sheetId="30" r:id="rId33"/>
    <sheet name="HU25" sheetId="31" r:id="rId34"/>
    <sheet name="HU26" sheetId="32" r:id="rId35"/>
    <sheet name="HU27" sheetId="33" r:id="rId36"/>
    <sheet name="HU28" sheetId="34" r:id="rId37"/>
    <sheet name="HU29" sheetId="35" r:id="rId38"/>
    <sheet name="HU30" sheetId="36" r:id="rId39"/>
    <sheet name="HU31" sheetId="37" r:id="rId40"/>
    <sheet name="HU32" sheetId="38" r:id="rId41"/>
    <sheet name="HU33" sheetId="39" r:id="rId42"/>
    <sheet name="HU34" sheetId="40" r:id="rId43"/>
    <sheet name="HU35" sheetId="41" r:id="rId44"/>
    <sheet name="HU36" sheetId="42" r:id="rId45"/>
    <sheet name="HU37" sheetId="43" r:id="rId46"/>
    <sheet name="HU38" sheetId="44" r:id="rId47"/>
    <sheet name="HU39" sheetId="45" r:id="rId48"/>
    <sheet name="HU40" sheetId="46" r:id="rId49"/>
    <sheet name="HU41" sheetId="47" r:id="rId50"/>
    <sheet name="HU42" sheetId="48" r:id="rId51"/>
    <sheet name="HU43" sheetId="49" r:id="rId52"/>
    <sheet name="HU44" sheetId="50" r:id="rId53"/>
    <sheet name="HU45" sheetId="51" r:id="rId54"/>
    <sheet name="HU46" sheetId="52" r:id="rId55"/>
    <sheet name="HU47" sheetId="53" r:id="rId56"/>
    <sheet name="HU48" sheetId="54" r:id="rId57"/>
    <sheet name="HU49" sheetId="55" r:id="rId58"/>
    <sheet name="HU50" sheetId="56" r:id="rId59"/>
    <sheet name="HU51" sheetId="57" r:id="rId60"/>
    <sheet name="HU52" sheetId="58" r:id="rId61"/>
    <sheet name="HU53" sheetId="59" r:id="rId62"/>
    <sheet name="HU54" sheetId="60" r:id="rId63"/>
    <sheet name="HU55" sheetId="61" r:id="rId64"/>
    <sheet name="HU56" sheetId="62" r:id="rId65"/>
    <sheet name="HU57" sheetId="63" r:id="rId66"/>
    <sheet name="HU58" sheetId="64" r:id="rId67"/>
    <sheet name="HU59" sheetId="65" r:id="rId68"/>
    <sheet name="HU60" sheetId="66" r:id="rId69"/>
    <sheet name="HU61" sheetId="67" r:id="rId70"/>
    <sheet name="HU62" sheetId="68" r:id="rId71"/>
    <sheet name="HU63" sheetId="69" r:id="rId72"/>
    <sheet name="HU64" sheetId="70" r:id="rId73"/>
    <sheet name="HU65" sheetId="71" r:id="rId74"/>
    <sheet name="HU66" sheetId="72" r:id="rId75"/>
    <sheet name="HU67" sheetId="73" r:id="rId76"/>
    <sheet name="HU68" sheetId="74" r:id="rId77"/>
    <sheet name="HU69" sheetId="75" r:id="rId78"/>
    <sheet name="HU70" sheetId="76" r:id="rId79"/>
    <sheet name="HU71" sheetId="77" r:id="rId80"/>
    <sheet name="HU72" sheetId="78" r:id="rId81"/>
    <sheet name="HU73" sheetId="79" r:id="rId82"/>
    <sheet name="HU74" sheetId="80" r:id="rId83"/>
    <sheet name="HU75" sheetId="81" r:id="rId84"/>
    <sheet name="HU76" sheetId="82" r:id="rId85"/>
    <sheet name="HU77" sheetId="83" r:id="rId86"/>
    <sheet name="HU78" sheetId="84" r:id="rId87"/>
    <sheet name="HU79" sheetId="85" r:id="rId88"/>
    <sheet name="HU80" sheetId="86" r:id="rId89"/>
    <sheet name="HU81" sheetId="87" r:id="rId90"/>
    <sheet name="HU82" sheetId="88" r:id="rId91"/>
    <sheet name="HU83" sheetId="89" r:id="rId92"/>
    <sheet name="HU84" sheetId="90" r:id="rId93"/>
    <sheet name="HU85" sheetId="91" r:id="rId94"/>
    <sheet name="HU86" sheetId="92" r:id="rId95"/>
    <sheet name="HU87" sheetId="93" r:id="rId96"/>
    <sheet name="HU88" sheetId="94" r:id="rId97"/>
  </sheets>
  <externalReferences>
    <externalReference r:id="rId98"/>
  </externalReferences>
  <definedNames>
    <definedName name="_xlnm._FilterDatabase" localSheetId="7" hidden="1">'Product Backlog HUs'!$A$1:$AA$1</definedName>
    <definedName name="_xlnm._FilterDatabase" localSheetId="5" hidden="1">'Product Backlog HUs(1)'!$A$1:$AA$1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5" l="1"/>
  <c r="E89" i="100"/>
  <c r="E82" i="100"/>
  <c r="E78" i="100"/>
  <c r="A3" i="100"/>
  <c r="A4" i="100"/>
  <c r="A5" i="100"/>
  <c r="A6" i="100"/>
  <c r="A7" i="100"/>
  <c r="A8" i="100"/>
  <c r="A9" i="100"/>
  <c r="A10" i="100"/>
  <c r="A11" i="100"/>
  <c r="A12" i="100"/>
  <c r="A13" i="100"/>
  <c r="A14" i="100"/>
  <c r="A15" i="100"/>
  <c r="A16" i="100"/>
  <c r="A17" i="100"/>
  <c r="A18" i="100"/>
  <c r="A19" i="100"/>
  <c r="A20" i="100"/>
  <c r="A21" i="100"/>
  <c r="A22" i="100"/>
  <c r="A23" i="100"/>
  <c r="A24" i="100"/>
  <c r="A25" i="100"/>
  <c r="A26" i="100"/>
  <c r="A27" i="100"/>
  <c r="A28" i="100"/>
  <c r="A29" i="100"/>
  <c r="A30" i="100"/>
  <c r="A31" i="100"/>
  <c r="A32" i="100"/>
  <c r="A33" i="100"/>
  <c r="A34" i="100"/>
  <c r="A35" i="100"/>
  <c r="A36" i="100"/>
  <c r="A37" i="100"/>
  <c r="A38" i="100"/>
  <c r="A39" i="100"/>
  <c r="A40" i="100"/>
  <c r="A41" i="100"/>
  <c r="A42" i="100"/>
  <c r="A43" i="100"/>
  <c r="A44" i="100"/>
  <c r="A45" i="100"/>
  <c r="A46" i="100"/>
  <c r="A47" i="100"/>
  <c r="A48" i="100"/>
  <c r="A49" i="100"/>
  <c r="A50" i="100"/>
  <c r="A51" i="100"/>
  <c r="A52" i="100"/>
  <c r="A53" i="100"/>
  <c r="A54" i="100"/>
  <c r="A55" i="100"/>
  <c r="A56" i="100"/>
  <c r="A57" i="100"/>
  <c r="A58" i="100"/>
  <c r="A59" i="100"/>
  <c r="A60" i="100"/>
  <c r="A61" i="100"/>
  <c r="A62" i="100"/>
  <c r="A63" i="100"/>
  <c r="A64" i="100"/>
  <c r="A65" i="100"/>
  <c r="A66" i="100"/>
  <c r="A67" i="100"/>
  <c r="A68" i="100"/>
  <c r="A69" i="100"/>
  <c r="A70" i="100"/>
  <c r="A71" i="100"/>
  <c r="A72" i="100"/>
  <c r="A73" i="100"/>
  <c r="A74" i="100"/>
  <c r="A75" i="100"/>
  <c r="A76" i="100"/>
  <c r="A77" i="100"/>
  <c r="A78" i="100"/>
  <c r="A79" i="100"/>
  <c r="A80" i="100"/>
  <c r="A81" i="100"/>
  <c r="A82" i="100"/>
  <c r="A83" i="100"/>
  <c r="A84" i="100"/>
  <c r="A85" i="100"/>
  <c r="A86" i="100"/>
  <c r="A87" i="100"/>
  <c r="A88" i="100"/>
  <c r="A89" i="100"/>
  <c r="A2" i="100"/>
  <c r="Q93" i="100"/>
  <c r="Q92" i="100"/>
  <c r="Q91" i="100"/>
  <c r="Q90" i="100"/>
  <c r="Q99" i="100"/>
  <c r="Q98" i="100"/>
  <c r="Q97" i="100"/>
  <c r="Q96" i="100"/>
  <c r="Q95" i="100"/>
  <c r="Q94" i="100"/>
  <c r="Q69" i="100"/>
  <c r="Q77" i="100"/>
  <c r="Q76" i="100"/>
  <c r="Q65" i="100"/>
  <c r="Q64" i="100"/>
  <c r="Q63" i="100"/>
  <c r="Q62" i="100"/>
  <c r="Q68" i="100"/>
  <c r="Q67" i="100"/>
  <c r="Q66" i="100"/>
  <c r="Q10" i="100"/>
  <c r="Q53" i="100"/>
  <c r="Q52" i="100"/>
  <c r="Q61" i="100"/>
  <c r="Q60" i="100"/>
  <c r="Q59" i="100"/>
  <c r="Q58" i="100"/>
  <c r="Q57" i="100"/>
  <c r="Q56" i="100"/>
  <c r="Q55" i="100"/>
  <c r="Q54" i="100"/>
  <c r="Q51" i="100"/>
  <c r="Q50" i="100"/>
  <c r="Q49" i="100"/>
  <c r="Q48" i="100"/>
  <c r="Q47" i="100"/>
  <c r="Q86" i="100"/>
  <c r="Q89" i="100"/>
  <c r="Q88" i="100"/>
  <c r="Q85" i="100"/>
  <c r="Q84" i="100"/>
  <c r="Q83" i="100"/>
  <c r="Q82" i="100"/>
  <c r="Q87" i="100"/>
  <c r="Q14" i="100"/>
  <c r="Q13" i="100"/>
  <c r="Q81" i="100"/>
  <c r="Q80" i="100"/>
  <c r="Q79" i="100"/>
  <c r="Q78" i="100"/>
  <c r="Q44" i="100"/>
  <c r="Q46" i="100"/>
  <c r="Q45" i="100"/>
  <c r="Q43" i="100"/>
  <c r="Q42" i="100"/>
  <c r="Q41" i="100"/>
  <c r="Q36" i="100"/>
  <c r="Q40" i="100"/>
  <c r="Q39" i="100"/>
  <c r="Q38" i="100"/>
  <c r="Q37" i="100"/>
  <c r="Q33" i="100"/>
  <c r="Q35" i="100"/>
  <c r="Q34" i="100"/>
  <c r="Q32" i="100"/>
  <c r="Q31" i="100"/>
  <c r="Q30" i="100"/>
  <c r="Q75" i="100"/>
  <c r="Q74" i="100"/>
  <c r="Q73" i="100"/>
  <c r="Q72" i="100"/>
  <c r="Q71" i="100"/>
  <c r="Q70" i="100"/>
  <c r="Q27" i="100"/>
  <c r="Q29" i="100"/>
  <c r="Q28" i="100"/>
  <c r="Q26" i="100"/>
  <c r="Q22" i="100"/>
  <c r="Q25" i="100"/>
  <c r="Q24" i="100"/>
  <c r="Q23" i="100"/>
  <c r="Q21" i="100"/>
  <c r="Q20" i="100"/>
  <c r="Q19" i="100"/>
  <c r="Q18" i="100"/>
  <c r="Q16" i="100"/>
  <c r="Q15" i="100"/>
  <c r="Q12" i="100"/>
  <c r="Q11" i="100"/>
  <c r="Q9" i="100"/>
  <c r="Q17" i="100"/>
  <c r="Q8" i="100"/>
  <c r="Q7" i="100"/>
  <c r="Q6" i="100"/>
  <c r="Q5" i="100"/>
  <c r="Q4" i="100"/>
  <c r="Q3" i="100"/>
  <c r="Q2" i="100"/>
  <c r="Q103" i="100" s="1"/>
  <c r="R99" i="107"/>
  <c r="R98" i="107"/>
  <c r="R97" i="107"/>
  <c r="R96" i="107"/>
  <c r="R95" i="107"/>
  <c r="R94" i="107"/>
  <c r="R93" i="107"/>
  <c r="R92" i="107"/>
  <c r="R91" i="107"/>
  <c r="R90" i="107"/>
  <c r="R89" i="107"/>
  <c r="A89" i="107"/>
  <c r="R88" i="107"/>
  <c r="A88" i="107"/>
  <c r="R87" i="107"/>
  <c r="A87" i="107"/>
  <c r="R86" i="107"/>
  <c r="A86" i="107"/>
  <c r="R85" i="107"/>
  <c r="A85" i="107"/>
  <c r="R84" i="107"/>
  <c r="A84" i="107"/>
  <c r="R83" i="107"/>
  <c r="A83" i="107"/>
  <c r="R82" i="107"/>
  <c r="A82" i="107"/>
  <c r="R81" i="107"/>
  <c r="A81" i="107"/>
  <c r="R80" i="107"/>
  <c r="A80" i="107"/>
  <c r="R79" i="107"/>
  <c r="A79" i="107"/>
  <c r="R78" i="107"/>
  <c r="A78" i="107"/>
  <c r="R77" i="107"/>
  <c r="A77" i="107"/>
  <c r="R76" i="107"/>
  <c r="A76" i="107"/>
  <c r="R75" i="107"/>
  <c r="A75" i="107"/>
  <c r="R74" i="107"/>
  <c r="A74" i="107"/>
  <c r="R73" i="107"/>
  <c r="A73" i="107"/>
  <c r="R72" i="107"/>
  <c r="A72" i="107"/>
  <c r="R71" i="107"/>
  <c r="A71" i="107"/>
  <c r="R70" i="107"/>
  <c r="A70" i="107"/>
  <c r="R69" i="107"/>
  <c r="A69" i="107"/>
  <c r="R68" i="107"/>
  <c r="A68" i="107"/>
  <c r="R67" i="107"/>
  <c r="A67" i="107"/>
  <c r="R66" i="107"/>
  <c r="A66" i="107"/>
  <c r="R65" i="107"/>
  <c r="A65" i="107"/>
  <c r="R64" i="107"/>
  <c r="A64" i="107"/>
  <c r="R63" i="107"/>
  <c r="A63" i="107"/>
  <c r="R62" i="107"/>
  <c r="A62" i="107"/>
  <c r="R61" i="107"/>
  <c r="A61" i="107"/>
  <c r="R60" i="107"/>
  <c r="A60" i="107"/>
  <c r="R59" i="107"/>
  <c r="A59" i="107"/>
  <c r="R58" i="107"/>
  <c r="A58" i="107"/>
  <c r="R57" i="107"/>
  <c r="A57" i="107"/>
  <c r="R56" i="107"/>
  <c r="A56" i="107"/>
  <c r="R55" i="107"/>
  <c r="A55" i="107"/>
  <c r="R54" i="107"/>
  <c r="A54" i="107"/>
  <c r="R53" i="107"/>
  <c r="A53" i="107"/>
  <c r="R52" i="107"/>
  <c r="A52" i="107"/>
  <c r="R51" i="107"/>
  <c r="A51" i="107"/>
  <c r="R50" i="107"/>
  <c r="A50" i="107"/>
  <c r="R49" i="107"/>
  <c r="A49" i="107"/>
  <c r="R48" i="107"/>
  <c r="A48" i="107"/>
  <c r="R47" i="107"/>
  <c r="A47" i="107"/>
  <c r="R46" i="107"/>
  <c r="A46" i="107"/>
  <c r="R45" i="107"/>
  <c r="A45" i="107"/>
  <c r="R44" i="107"/>
  <c r="A44" i="107"/>
  <c r="R43" i="107"/>
  <c r="A43" i="107"/>
  <c r="R42" i="107"/>
  <c r="A42" i="107"/>
  <c r="R41" i="107"/>
  <c r="A41" i="107"/>
  <c r="R40" i="107"/>
  <c r="A40" i="107"/>
  <c r="R39" i="107"/>
  <c r="A39" i="107"/>
  <c r="R38" i="107"/>
  <c r="A38" i="107"/>
  <c r="R37" i="107"/>
  <c r="A37" i="107"/>
  <c r="R36" i="107"/>
  <c r="A36" i="107"/>
  <c r="R35" i="107"/>
  <c r="A35" i="107"/>
  <c r="R34" i="107"/>
  <c r="A34" i="107"/>
  <c r="R33" i="107"/>
  <c r="A33" i="107"/>
  <c r="R32" i="107"/>
  <c r="A32" i="107"/>
  <c r="R31" i="107"/>
  <c r="A31" i="107"/>
  <c r="R30" i="107"/>
  <c r="A30" i="107"/>
  <c r="R29" i="107"/>
  <c r="A29" i="107"/>
  <c r="R28" i="107"/>
  <c r="A28" i="107"/>
  <c r="R27" i="107"/>
  <c r="A27" i="107"/>
  <c r="R26" i="107"/>
  <c r="A26" i="107"/>
  <c r="R25" i="107"/>
  <c r="A25" i="107"/>
  <c r="R24" i="107"/>
  <c r="A24" i="107"/>
  <c r="R23" i="107"/>
  <c r="A23" i="107"/>
  <c r="R22" i="107"/>
  <c r="A22" i="107"/>
  <c r="R21" i="107"/>
  <c r="A21" i="107"/>
  <c r="R20" i="107"/>
  <c r="A20" i="107"/>
  <c r="R19" i="107"/>
  <c r="A19" i="107"/>
  <c r="R18" i="107"/>
  <c r="A18" i="107"/>
  <c r="R17" i="107"/>
  <c r="A17" i="107"/>
  <c r="R16" i="107"/>
  <c r="A16" i="107"/>
  <c r="R15" i="107"/>
  <c r="A15" i="107"/>
  <c r="R14" i="107"/>
  <c r="A14" i="107"/>
  <c r="R13" i="107"/>
  <c r="A13" i="107"/>
  <c r="R12" i="107"/>
  <c r="A12" i="107"/>
  <c r="R11" i="107"/>
  <c r="A11" i="107"/>
  <c r="R10" i="107"/>
  <c r="A10" i="107"/>
  <c r="R9" i="107"/>
  <c r="A9" i="107"/>
  <c r="R8" i="107"/>
  <c r="A8" i="107"/>
  <c r="R7" i="107"/>
  <c r="A7" i="107"/>
  <c r="R6" i="107"/>
  <c r="A6" i="107"/>
  <c r="R5" i="107"/>
  <c r="A5" i="107"/>
  <c r="R4" i="107"/>
  <c r="A4" i="107"/>
  <c r="R3" i="107"/>
  <c r="A3" i="107"/>
  <c r="R2" i="107"/>
  <c r="R101" i="107" s="1"/>
  <c r="A2" i="107"/>
  <c r="G3" i="97"/>
  <c r="G2" i="97"/>
  <c r="D12" i="6"/>
  <c r="E13" i="106"/>
  <c r="E12" i="106"/>
  <c r="E11" i="106"/>
  <c r="E10" i="106"/>
  <c r="A10" i="106"/>
  <c r="A8" i="106"/>
  <c r="B7" i="106"/>
  <c r="B6" i="106"/>
  <c r="B5" i="106"/>
  <c r="A3" i="106"/>
  <c r="E13" i="105"/>
  <c r="E12" i="105"/>
  <c r="E11" i="105"/>
  <c r="E10" i="105"/>
  <c r="A10" i="105"/>
  <c r="A8" i="105"/>
  <c r="B7" i="105"/>
  <c r="B6" i="105"/>
  <c r="B5" i="105"/>
  <c r="A3" i="105"/>
  <c r="A8" i="8"/>
  <c r="A3" i="64"/>
  <c r="A8" i="64"/>
  <c r="A8" i="57"/>
  <c r="B7" i="57"/>
  <c r="E10" i="4"/>
  <c r="B7" i="4"/>
  <c r="B6" i="4"/>
  <c r="B5" i="4"/>
  <c r="B5" i="100"/>
  <c r="B4" i="100"/>
  <c r="B3" i="100"/>
  <c r="B2" i="100"/>
  <c r="T2" i="5"/>
  <c r="T99" i="99"/>
  <c r="T98" i="99"/>
  <c r="T97" i="99"/>
  <c r="T96" i="99"/>
  <c r="T95" i="99"/>
  <c r="T94" i="99"/>
  <c r="T93" i="99"/>
  <c r="T92" i="99"/>
  <c r="T91" i="99"/>
  <c r="T90" i="99"/>
  <c r="T89" i="99"/>
  <c r="A89" i="99"/>
  <c r="T88" i="99"/>
  <c r="A88" i="99"/>
  <c r="T87" i="99"/>
  <c r="A87" i="99"/>
  <c r="T86" i="99"/>
  <c r="A86" i="99"/>
  <c r="T85" i="99"/>
  <c r="A85" i="99"/>
  <c r="T84" i="99"/>
  <c r="A84" i="99"/>
  <c r="T83" i="99"/>
  <c r="A83" i="99"/>
  <c r="T82" i="99"/>
  <c r="A82" i="99"/>
  <c r="T81" i="99"/>
  <c r="A81" i="99"/>
  <c r="T80" i="99"/>
  <c r="A80" i="99"/>
  <c r="T79" i="99"/>
  <c r="A79" i="99"/>
  <c r="T78" i="99"/>
  <c r="A78" i="99"/>
  <c r="T77" i="99"/>
  <c r="A77" i="99"/>
  <c r="T76" i="99"/>
  <c r="A76" i="99"/>
  <c r="T75" i="99"/>
  <c r="A75" i="99"/>
  <c r="T74" i="99"/>
  <c r="A74" i="99"/>
  <c r="T73" i="99"/>
  <c r="A73" i="99"/>
  <c r="T72" i="99"/>
  <c r="A72" i="99"/>
  <c r="T71" i="99"/>
  <c r="A71" i="99"/>
  <c r="T70" i="99"/>
  <c r="A70" i="99"/>
  <c r="T69" i="99"/>
  <c r="A69" i="99"/>
  <c r="T68" i="99"/>
  <c r="A68" i="99"/>
  <c r="T67" i="99"/>
  <c r="A67" i="99"/>
  <c r="T66" i="99"/>
  <c r="A66" i="99"/>
  <c r="T65" i="99"/>
  <c r="A65" i="99"/>
  <c r="T64" i="99"/>
  <c r="A64" i="99"/>
  <c r="T63" i="99"/>
  <c r="A63" i="99"/>
  <c r="T62" i="99"/>
  <c r="A62" i="99"/>
  <c r="T61" i="99"/>
  <c r="A61" i="99"/>
  <c r="T60" i="99"/>
  <c r="A60" i="99"/>
  <c r="T59" i="99"/>
  <c r="A59" i="99"/>
  <c r="T58" i="99"/>
  <c r="A58" i="99"/>
  <c r="T57" i="99"/>
  <c r="A57" i="99"/>
  <c r="T56" i="99"/>
  <c r="A56" i="99"/>
  <c r="T55" i="99"/>
  <c r="A55" i="99"/>
  <c r="T54" i="99"/>
  <c r="A54" i="99"/>
  <c r="T53" i="99"/>
  <c r="A53" i="99"/>
  <c r="T52" i="99"/>
  <c r="A52" i="99"/>
  <c r="T51" i="99"/>
  <c r="A51" i="99"/>
  <c r="T50" i="99"/>
  <c r="A50" i="99"/>
  <c r="T49" i="99"/>
  <c r="A49" i="99"/>
  <c r="T48" i="99"/>
  <c r="A48" i="99"/>
  <c r="T47" i="99"/>
  <c r="A47" i="99"/>
  <c r="T46" i="99"/>
  <c r="A46" i="99"/>
  <c r="T45" i="99"/>
  <c r="A45" i="99"/>
  <c r="T44" i="99"/>
  <c r="A44" i="99"/>
  <c r="T43" i="99"/>
  <c r="A43" i="99"/>
  <c r="T42" i="99"/>
  <c r="A42" i="99"/>
  <c r="T41" i="99"/>
  <c r="A41" i="99"/>
  <c r="T40" i="99"/>
  <c r="A40" i="99"/>
  <c r="T39" i="99"/>
  <c r="A39" i="99"/>
  <c r="T38" i="99"/>
  <c r="A38" i="99"/>
  <c r="T37" i="99"/>
  <c r="A37" i="99"/>
  <c r="T36" i="99"/>
  <c r="A36" i="99"/>
  <c r="T35" i="99"/>
  <c r="A35" i="99"/>
  <c r="T34" i="99"/>
  <c r="A34" i="99"/>
  <c r="T33" i="99"/>
  <c r="A33" i="99"/>
  <c r="T32" i="99"/>
  <c r="A32" i="99"/>
  <c r="T31" i="99"/>
  <c r="A31" i="99"/>
  <c r="T30" i="99"/>
  <c r="A30" i="99"/>
  <c r="T29" i="99"/>
  <c r="A29" i="99"/>
  <c r="T28" i="99"/>
  <c r="A28" i="99"/>
  <c r="T27" i="99"/>
  <c r="A27" i="99"/>
  <c r="T26" i="99"/>
  <c r="A26" i="99"/>
  <c r="T25" i="99"/>
  <c r="A25" i="99"/>
  <c r="T24" i="99"/>
  <c r="A24" i="99"/>
  <c r="T23" i="99"/>
  <c r="A23" i="99"/>
  <c r="T22" i="99"/>
  <c r="A22" i="99"/>
  <c r="T21" i="99"/>
  <c r="A21" i="99"/>
  <c r="T20" i="99"/>
  <c r="A20" i="99"/>
  <c r="T19" i="99"/>
  <c r="A19" i="99"/>
  <c r="T18" i="99"/>
  <c r="A18" i="99"/>
  <c r="T17" i="99"/>
  <c r="A17" i="99"/>
  <c r="T16" i="99"/>
  <c r="A16" i="99"/>
  <c r="T15" i="99"/>
  <c r="A15" i="99"/>
  <c r="T14" i="99"/>
  <c r="A14" i="99"/>
  <c r="T13" i="99"/>
  <c r="A13" i="99"/>
  <c r="T12" i="99"/>
  <c r="A12" i="99"/>
  <c r="T11" i="99"/>
  <c r="A11" i="99"/>
  <c r="T10" i="99"/>
  <c r="A10" i="99"/>
  <c r="T9" i="99"/>
  <c r="A9" i="99"/>
  <c r="T8" i="99"/>
  <c r="A8" i="99"/>
  <c r="T7" i="99"/>
  <c r="A7" i="99"/>
  <c r="T6" i="99"/>
  <c r="A6" i="99"/>
  <c r="T5" i="99"/>
  <c r="A5" i="99"/>
  <c r="T4" i="99"/>
  <c r="A4" i="99"/>
  <c r="T3" i="99"/>
  <c r="A3" i="99"/>
  <c r="T2" i="99"/>
  <c r="T101" i="99" s="1"/>
  <c r="A2" i="99"/>
  <c r="M21" i="98"/>
  <c r="M11" i="98"/>
  <c r="M15" i="98"/>
  <c r="M20" i="98"/>
  <c r="M10" i="98"/>
  <c r="M14" i="98"/>
  <c r="M51" i="98"/>
  <c r="M52" i="98"/>
  <c r="M82" i="98"/>
  <c r="M50" i="98"/>
  <c r="M2" i="98"/>
  <c r="M3" i="98"/>
  <c r="M39" i="98"/>
  <c r="M48" i="98"/>
  <c r="M80" i="98"/>
  <c r="M33" i="98"/>
  <c r="M37" i="98"/>
  <c r="M81" i="98"/>
  <c r="M55" i="98"/>
  <c r="M54" i="98"/>
  <c r="M43" i="98"/>
  <c r="M30" i="98"/>
  <c r="M78" i="98"/>
  <c r="M79" i="98"/>
  <c r="M89" i="98"/>
  <c r="M77" i="98"/>
  <c r="M31" i="98"/>
  <c r="M12" i="98"/>
  <c r="M87" i="98"/>
  <c r="M88" i="98"/>
  <c r="M56" i="98"/>
  <c r="M28" i="98"/>
  <c r="M27" i="98"/>
  <c r="M57" i="98"/>
  <c r="M61" i="98"/>
  <c r="M69" i="98"/>
  <c r="M64" i="98"/>
  <c r="M66" i="98"/>
  <c r="M83" i="98"/>
  <c r="M84" i="98"/>
  <c r="M73" i="98"/>
  <c r="M76" i="98"/>
  <c r="M41" i="98"/>
  <c r="M42" i="98"/>
  <c r="M40" i="98"/>
  <c r="M85" i="98"/>
  <c r="M86" i="98"/>
  <c r="M75" i="98"/>
  <c r="M74" i="98"/>
  <c r="M44" i="98"/>
  <c r="M46" i="98"/>
  <c r="M49" i="98"/>
  <c r="M45" i="98"/>
  <c r="M47" i="98"/>
  <c r="M35" i="98"/>
  <c r="M34" i="98"/>
  <c r="M38" i="98"/>
  <c r="M36" i="98"/>
  <c r="M71" i="98"/>
  <c r="M70" i="98"/>
  <c r="M72" i="98"/>
  <c r="M67" i="98"/>
  <c r="M68" i="98"/>
  <c r="M65" i="98"/>
  <c r="M6" i="98"/>
  <c r="M9" i="98"/>
  <c r="M4" i="98"/>
  <c r="M5" i="98"/>
  <c r="M8" i="98"/>
  <c r="M7" i="98"/>
  <c r="M13" i="98"/>
  <c r="M29" i="98"/>
  <c r="M23" i="98"/>
  <c r="M26" i="98"/>
  <c r="M24" i="98"/>
  <c r="M25" i="98"/>
  <c r="M32" i="98"/>
  <c r="M53" i="98"/>
  <c r="M60" i="98"/>
  <c r="M63" i="98"/>
  <c r="M58" i="98"/>
  <c r="M59" i="98"/>
  <c r="M62" i="98"/>
  <c r="M16" i="98"/>
  <c r="M18" i="98"/>
  <c r="M17" i="98"/>
  <c r="M22" i="98"/>
  <c r="M19" i="98"/>
  <c r="A8" i="5"/>
  <c r="BB89" i="1"/>
  <c r="BB88" i="1"/>
  <c r="BB87" i="1"/>
  <c r="BB86" i="1"/>
  <c r="BB85" i="1"/>
  <c r="BB84" i="1"/>
  <c r="BB83" i="1"/>
  <c r="BB82" i="1"/>
  <c r="BB81" i="1"/>
  <c r="BB80" i="1"/>
  <c r="BB79" i="1"/>
  <c r="BB78" i="1"/>
  <c r="BB77" i="1"/>
  <c r="BB76" i="1"/>
  <c r="BB75" i="1"/>
  <c r="BB74" i="1"/>
  <c r="BB73" i="1"/>
  <c r="BB72" i="1"/>
  <c r="BB71" i="1"/>
  <c r="BB70" i="1"/>
  <c r="BB69" i="1"/>
  <c r="BB68" i="1"/>
  <c r="BB67" i="1"/>
  <c r="BB66" i="1"/>
  <c r="BB65" i="1"/>
  <c r="BB64" i="1"/>
  <c r="BB63" i="1"/>
  <c r="BB62" i="1"/>
  <c r="BB61" i="1"/>
  <c r="BB60" i="1"/>
  <c r="BB59" i="1"/>
  <c r="BB58" i="1"/>
  <c r="BB57" i="1"/>
  <c r="BB56" i="1"/>
  <c r="BB55" i="1"/>
  <c r="BB54" i="1"/>
  <c r="BB53" i="1"/>
  <c r="BB52" i="1"/>
  <c r="BB51" i="1"/>
  <c r="BB50" i="1"/>
  <c r="BB49" i="1"/>
  <c r="BB48" i="1"/>
  <c r="BB47" i="1"/>
  <c r="BB46" i="1"/>
  <c r="BB45" i="1"/>
  <c r="BB44" i="1"/>
  <c r="BB43" i="1"/>
  <c r="BB42" i="1"/>
  <c r="BB41" i="1"/>
  <c r="BB40" i="1"/>
  <c r="BB39" i="1"/>
  <c r="BB38" i="1"/>
  <c r="BB37" i="1"/>
  <c r="BB36" i="1"/>
  <c r="BB35" i="1"/>
  <c r="D36" i="1" s="1"/>
  <c r="BB34" i="1"/>
  <c r="BB33" i="1"/>
  <c r="BB32" i="1"/>
  <c r="BB31" i="1"/>
  <c r="BB30" i="1"/>
  <c r="BB29" i="1"/>
  <c r="BB28" i="1"/>
  <c r="BB27" i="1"/>
  <c r="BB26" i="1"/>
  <c r="BB25" i="1"/>
  <c r="BB24" i="1"/>
  <c r="BB23" i="1"/>
  <c r="BB22" i="1"/>
  <c r="BB21" i="1"/>
  <c r="BB20" i="1"/>
  <c r="BB19" i="1"/>
  <c r="BB18" i="1"/>
  <c r="BB17" i="1"/>
  <c r="BB16" i="1"/>
  <c r="BB15" i="1"/>
  <c r="BB14" i="1"/>
  <c r="BB13" i="1"/>
  <c r="BB12" i="1"/>
  <c r="BB11" i="1"/>
  <c r="BB10" i="1"/>
  <c r="BB9" i="1"/>
  <c r="BB8" i="1"/>
  <c r="BB7" i="1"/>
  <c r="BB6" i="1"/>
  <c r="BB5" i="1"/>
  <c r="G6" i="1" s="1"/>
  <c r="BB4" i="1"/>
  <c r="BB3" i="1"/>
  <c r="BB2" i="1"/>
  <c r="D3" i="1"/>
  <c r="E3" i="1"/>
  <c r="F3" i="1"/>
  <c r="G3" i="1"/>
  <c r="H3" i="1"/>
  <c r="I3" i="1"/>
  <c r="J3" i="1"/>
  <c r="K3" i="1"/>
  <c r="L3" i="1"/>
  <c r="M3" i="1"/>
  <c r="N3" i="1"/>
  <c r="O3" i="1"/>
  <c r="Q3" i="1"/>
  <c r="R3" i="1"/>
  <c r="S3" i="1"/>
  <c r="T3" i="1"/>
  <c r="U3" i="1"/>
  <c r="V3" i="1"/>
  <c r="X3" i="1"/>
  <c r="Y3" i="1"/>
  <c r="Z3" i="1"/>
  <c r="AA3" i="1"/>
  <c r="AB3" i="1"/>
  <c r="AC3" i="1"/>
  <c r="AE3" i="1"/>
  <c r="AF3" i="1"/>
  <c r="B5" i="20"/>
  <c r="AS2" i="1"/>
  <c r="AT2" i="1"/>
  <c r="G3" i="6"/>
  <c r="H6" i="6"/>
  <c r="AS32" i="1"/>
  <c r="AT32" i="1" s="1"/>
  <c r="AS19" i="1"/>
  <c r="AT19" i="1" s="1"/>
  <c r="BA14" i="1" s="1"/>
  <c r="AS24" i="1"/>
  <c r="AT24" i="1" s="1"/>
  <c r="BA13" i="1" s="1"/>
  <c r="AS25" i="1"/>
  <c r="AT25" i="1" s="1"/>
  <c r="AS49" i="1"/>
  <c r="AT49" i="1" s="1"/>
  <c r="AS53" i="1"/>
  <c r="AT53" i="1" s="1"/>
  <c r="AS50" i="1"/>
  <c r="AT50" i="1" s="1"/>
  <c r="AS26" i="1"/>
  <c r="AT26" i="1" s="1"/>
  <c r="AS38" i="1"/>
  <c r="AT38" i="1" s="1"/>
  <c r="AS54" i="1"/>
  <c r="AT54" i="1" s="1"/>
  <c r="AS56" i="1"/>
  <c r="AT56" i="1" s="1"/>
  <c r="AS47" i="1"/>
  <c r="AT47" i="1" s="1"/>
  <c r="AS28" i="1"/>
  <c r="AT28" i="1" s="1"/>
  <c r="AS51" i="1"/>
  <c r="AT51" i="1" s="1"/>
  <c r="AS57" i="1"/>
  <c r="AT57" i="1" s="1"/>
  <c r="AS55" i="1"/>
  <c r="AT55" i="1" s="1"/>
  <c r="AS52" i="1"/>
  <c r="AT52" i="1" s="1"/>
  <c r="AS60" i="1"/>
  <c r="AT60" i="1" s="1"/>
  <c r="AS58" i="1"/>
  <c r="AT58" i="1" s="1"/>
  <c r="AS42" i="1"/>
  <c r="AT42" i="1" s="1"/>
  <c r="AS59" i="1"/>
  <c r="AT59" i="1" s="1"/>
  <c r="AS61" i="1"/>
  <c r="AT61" i="1" s="1"/>
  <c r="AS11" i="1"/>
  <c r="AT11" i="1" s="1"/>
  <c r="AS84" i="1"/>
  <c r="AT84" i="1" s="1"/>
  <c r="AS88" i="1"/>
  <c r="AT88" i="1" s="1"/>
  <c r="AS78" i="1"/>
  <c r="AT78" i="1" s="1"/>
  <c r="AS27" i="1"/>
  <c r="AT27" i="1" s="1"/>
  <c r="AS43" i="1"/>
  <c r="AT43" i="1" s="1"/>
  <c r="AS39" i="1"/>
  <c r="AT39" i="1" s="1"/>
  <c r="AS44" i="1"/>
  <c r="AT44" i="1" s="1"/>
  <c r="AS45" i="1"/>
  <c r="AT45" i="1" s="1"/>
  <c r="AS12" i="1"/>
  <c r="AT12" i="1" s="1"/>
  <c r="AS46" i="1"/>
  <c r="AT46" i="1" s="1"/>
  <c r="AS62" i="1"/>
  <c r="AT62" i="1" s="1"/>
  <c r="AS63" i="1"/>
  <c r="AT63" i="1" s="1"/>
  <c r="AS64" i="1"/>
  <c r="AT64" i="1" s="1"/>
  <c r="AS13" i="1"/>
  <c r="AT13" i="1" s="1"/>
  <c r="AS22" i="1"/>
  <c r="AT22" i="1" s="1"/>
  <c r="AS14" i="1"/>
  <c r="AT14" i="1" s="1"/>
  <c r="BA10" i="1" s="1"/>
  <c r="AS48" i="1"/>
  <c r="AT48" i="1" s="1"/>
  <c r="AS67" i="1"/>
  <c r="AT67" i="1" s="1"/>
  <c r="BA64" i="1" s="1"/>
  <c r="AS65" i="1"/>
  <c r="AT65" i="1" s="1"/>
  <c r="AS66" i="1"/>
  <c r="AT66" i="1" s="1"/>
  <c r="AS40" i="1"/>
  <c r="AT40" i="1" s="1"/>
  <c r="BA40" i="1" s="1"/>
  <c r="AS15" i="1"/>
  <c r="AT15" i="1" s="1"/>
  <c r="AS7" i="1"/>
  <c r="AT7" i="1" s="1"/>
  <c r="AS29" i="1"/>
  <c r="AT29" i="1" s="1"/>
  <c r="AS23" i="1"/>
  <c r="AT23" i="1" s="1"/>
  <c r="BA2" i="1" s="1"/>
  <c r="AS68" i="1"/>
  <c r="AT68" i="1" s="1"/>
  <c r="AS69" i="1"/>
  <c r="AT69" i="1" s="1"/>
  <c r="BA68" i="1" s="1"/>
  <c r="AS70" i="1"/>
  <c r="AT70" i="1" s="1"/>
  <c r="AS71" i="1"/>
  <c r="AT71" i="1" s="1"/>
  <c r="AS74" i="1"/>
  <c r="AT74" i="1" s="1"/>
  <c r="AS75" i="1"/>
  <c r="AT75" i="1" s="1"/>
  <c r="AS8" i="1"/>
  <c r="AT8" i="1" s="1"/>
  <c r="BA3" i="1" s="1"/>
  <c r="AS9" i="1"/>
  <c r="AT9" i="1" s="1"/>
  <c r="BA9" i="1" s="1"/>
  <c r="AS79" i="1"/>
  <c r="AT79" i="1" s="1"/>
  <c r="AS16" i="1"/>
  <c r="AT16" i="1" s="1"/>
  <c r="BA16" i="1" s="1"/>
  <c r="AS3" i="1"/>
  <c r="AT3" i="1" s="1"/>
  <c r="BA11" i="1" s="1"/>
  <c r="AS4" i="1"/>
  <c r="AT4" i="1" s="1"/>
  <c r="AS34" i="1"/>
  <c r="AT34" i="1" s="1"/>
  <c r="AS80" i="1"/>
  <c r="AT80" i="1" s="1"/>
  <c r="AS36" i="1"/>
  <c r="AT36" i="1" s="1"/>
  <c r="BA35" i="1" s="1"/>
  <c r="AS5" i="1"/>
  <c r="AT5" i="1" s="1"/>
  <c r="AS72" i="1"/>
  <c r="AT72" i="1" s="1"/>
  <c r="AS73" i="1"/>
  <c r="AT73" i="1" s="1"/>
  <c r="AS6" i="1"/>
  <c r="AT6" i="1" s="1"/>
  <c r="AS76" i="1"/>
  <c r="AT76" i="1" s="1"/>
  <c r="AS77" i="1"/>
  <c r="AT77" i="1" s="1"/>
  <c r="AS31" i="1"/>
  <c r="AT31" i="1" s="1"/>
  <c r="BA29" i="1" s="1"/>
  <c r="AS81" i="1"/>
  <c r="AT81" i="1" s="1"/>
  <c r="AS35" i="1"/>
  <c r="AT35" i="1" s="1"/>
  <c r="AS17" i="1"/>
  <c r="AT17" i="1" s="1"/>
  <c r="AS18" i="1"/>
  <c r="AT18" i="1" s="1"/>
  <c r="AS20" i="1"/>
  <c r="AT20" i="1" s="1"/>
  <c r="AS82" i="1"/>
  <c r="AT82" i="1" s="1"/>
  <c r="BA80" i="1" s="1"/>
  <c r="AS21" i="1"/>
  <c r="AT21" i="1" s="1"/>
  <c r="AS37" i="1"/>
  <c r="AT37" i="1" s="1"/>
  <c r="BA36" i="1" s="1"/>
  <c r="AS83" i="1"/>
  <c r="AT83" i="1" s="1"/>
  <c r="AS85" i="1"/>
  <c r="AT85" i="1" s="1"/>
  <c r="BA82" i="1" s="1"/>
  <c r="AS86" i="1"/>
  <c r="AT86" i="1" s="1"/>
  <c r="BA83" i="1" s="1"/>
  <c r="AS87" i="1"/>
  <c r="AT87" i="1" s="1"/>
  <c r="BA84" i="1" s="1"/>
  <c r="AS89" i="1"/>
  <c r="AT89" i="1" s="1"/>
  <c r="BA85" i="1" s="1"/>
  <c r="AS41" i="1"/>
  <c r="AT41" i="1" s="1"/>
  <c r="BA37" i="1" s="1"/>
  <c r="AS33" i="1"/>
  <c r="AT33" i="1" s="1"/>
  <c r="BA33" i="1" s="1"/>
  <c r="AS30" i="1"/>
  <c r="AT30" i="1" s="1"/>
  <c r="BA31" i="1" s="1"/>
  <c r="AS10" i="1"/>
  <c r="AT10" i="1" s="1"/>
  <c r="BA20" i="1" s="1"/>
  <c r="A12" i="5"/>
  <c r="A10" i="5"/>
  <c r="C4" i="6"/>
  <c r="A50" i="5"/>
  <c r="B50" i="5"/>
  <c r="A51" i="5"/>
  <c r="B51" i="5"/>
  <c r="A53" i="5"/>
  <c r="B53" i="5"/>
  <c r="A52" i="5"/>
  <c r="B52" i="5"/>
  <c r="A54" i="5"/>
  <c r="B54" i="5"/>
  <c r="A56" i="5"/>
  <c r="B56" i="5"/>
  <c r="A57" i="5"/>
  <c r="B57" i="5"/>
  <c r="A55" i="5"/>
  <c r="B55" i="5"/>
  <c r="A60" i="5"/>
  <c r="B60" i="5"/>
  <c r="A59" i="5"/>
  <c r="B59" i="5"/>
  <c r="A43" i="5"/>
  <c r="B43" i="5"/>
  <c r="A58" i="5"/>
  <c r="B58" i="5"/>
  <c r="A61" i="5"/>
  <c r="B61" i="5"/>
  <c r="A44" i="5"/>
  <c r="B44" i="5"/>
  <c r="A41" i="5"/>
  <c r="B41" i="5"/>
  <c r="A45" i="5"/>
  <c r="B45" i="5"/>
  <c r="A46" i="5"/>
  <c r="B46" i="5"/>
  <c r="A62" i="5"/>
  <c r="B62" i="5"/>
  <c r="A63" i="5"/>
  <c r="B63" i="5"/>
  <c r="A64" i="5"/>
  <c r="B64" i="5"/>
  <c r="A67" i="5"/>
  <c r="B67" i="5"/>
  <c r="A65" i="5"/>
  <c r="B65" i="5"/>
  <c r="A66" i="5"/>
  <c r="B66" i="5"/>
  <c r="A68" i="5"/>
  <c r="B68" i="5"/>
  <c r="A69" i="5"/>
  <c r="B69" i="5"/>
  <c r="A70" i="5"/>
  <c r="B70" i="5"/>
  <c r="A73" i="5"/>
  <c r="B73" i="5"/>
  <c r="A74" i="5"/>
  <c r="B74" i="5"/>
  <c r="A75" i="5"/>
  <c r="B75" i="5"/>
  <c r="A78" i="5"/>
  <c r="B78" i="5"/>
  <c r="A79" i="5"/>
  <c r="B79" i="5"/>
  <c r="A71" i="5"/>
  <c r="B71" i="5"/>
  <c r="A72" i="5"/>
  <c r="B72" i="5"/>
  <c r="A76" i="5"/>
  <c r="B76" i="5"/>
  <c r="A77" i="5"/>
  <c r="B77" i="5"/>
  <c r="A81" i="5"/>
  <c r="B81" i="5"/>
  <c r="A82" i="5"/>
  <c r="B82" i="5"/>
  <c r="A83" i="5"/>
  <c r="B83" i="5"/>
  <c r="A84" i="5"/>
  <c r="B84" i="5"/>
  <c r="A85" i="5"/>
  <c r="B85" i="5"/>
  <c r="A86" i="5"/>
  <c r="B86" i="5"/>
  <c r="A88" i="5"/>
  <c r="B88" i="5"/>
  <c r="A80" i="5"/>
  <c r="B80" i="5"/>
  <c r="A89" i="5"/>
  <c r="B89" i="5"/>
  <c r="A87" i="5"/>
  <c r="B87" i="5"/>
  <c r="A35" i="5"/>
  <c r="B35" i="5"/>
  <c r="A36" i="5"/>
  <c r="B36" i="5"/>
  <c r="A37" i="5"/>
  <c r="B37" i="5"/>
  <c r="A38" i="5"/>
  <c r="B38" i="5"/>
  <c r="A42" i="5"/>
  <c r="B42" i="5"/>
  <c r="A47" i="5"/>
  <c r="B47" i="5"/>
  <c r="A39" i="5"/>
  <c r="B39" i="5"/>
  <c r="A40" i="5"/>
  <c r="B40" i="5"/>
  <c r="A48" i="5"/>
  <c r="B48" i="5"/>
  <c r="A49" i="5"/>
  <c r="B49" i="5"/>
  <c r="B12" i="5"/>
  <c r="A18" i="5"/>
  <c r="B18" i="5"/>
  <c r="A19" i="5"/>
  <c r="B19" i="5"/>
  <c r="B8" i="5"/>
  <c r="A21" i="5"/>
  <c r="B21" i="5"/>
  <c r="A22" i="5"/>
  <c r="B22" i="5"/>
  <c r="A9" i="5"/>
  <c r="B9" i="5"/>
  <c r="A24" i="5"/>
  <c r="B24" i="5"/>
  <c r="A13" i="5"/>
  <c r="B13" i="5"/>
  <c r="A23" i="5"/>
  <c r="B23" i="5"/>
  <c r="A26" i="5"/>
  <c r="B26" i="5"/>
  <c r="B10" i="5"/>
  <c r="A11" i="5"/>
  <c r="B11" i="5"/>
  <c r="A20" i="5"/>
  <c r="B20" i="5"/>
  <c r="A25" i="5"/>
  <c r="B25" i="5"/>
  <c r="A27" i="5"/>
  <c r="B27" i="5"/>
  <c r="A28" i="5"/>
  <c r="B28" i="5"/>
  <c r="A15" i="5"/>
  <c r="B15" i="5"/>
  <c r="A16" i="5"/>
  <c r="B16" i="5"/>
  <c r="A17" i="5"/>
  <c r="B17" i="5"/>
  <c r="A29" i="5"/>
  <c r="B29" i="5"/>
  <c r="A30" i="5"/>
  <c r="B30" i="5"/>
  <c r="A14" i="5"/>
  <c r="B14" i="5"/>
  <c r="A31" i="5"/>
  <c r="B31" i="5"/>
  <c r="A32" i="5"/>
  <c r="A33" i="5"/>
  <c r="B33" i="5"/>
  <c r="A34" i="5"/>
  <c r="B34" i="5"/>
  <c r="A6" i="5"/>
  <c r="A7" i="5"/>
  <c r="B5" i="63"/>
  <c r="A10" i="63"/>
  <c r="E10" i="63"/>
  <c r="E11" i="63"/>
  <c r="E12" i="63"/>
  <c r="E13" i="63"/>
  <c r="A4" i="5"/>
  <c r="A5" i="5"/>
  <c r="A3" i="5"/>
  <c r="A2" i="5"/>
  <c r="E2" i="5" s="1"/>
  <c r="T31" i="5"/>
  <c r="T32" i="5"/>
  <c r="T21" i="5"/>
  <c r="T22" i="5"/>
  <c r="T15" i="5"/>
  <c r="T45" i="5"/>
  <c r="T46" i="5"/>
  <c r="T47" i="5"/>
  <c r="T23" i="5"/>
  <c r="T41" i="5"/>
  <c r="T48" i="5"/>
  <c r="T49" i="5"/>
  <c r="T42" i="5"/>
  <c r="T24" i="5"/>
  <c r="T43" i="5"/>
  <c r="T50" i="5"/>
  <c r="T51" i="5"/>
  <c r="T44" i="5"/>
  <c r="T52" i="5"/>
  <c r="T53" i="5"/>
  <c r="T54" i="5"/>
  <c r="T55" i="5"/>
  <c r="T56" i="5"/>
  <c r="T16" i="5"/>
  <c r="T5" i="5"/>
  <c r="T88" i="5"/>
  <c r="T87" i="5"/>
  <c r="T86" i="5"/>
  <c r="T18" i="5"/>
  <c r="T57" i="5"/>
  <c r="T58" i="5"/>
  <c r="T59" i="5"/>
  <c r="T60" i="5"/>
  <c r="T19" i="5"/>
  <c r="T38" i="5"/>
  <c r="T61" i="5"/>
  <c r="T62" i="5"/>
  <c r="T63" i="5"/>
  <c r="T25" i="5"/>
  <c r="T17" i="5"/>
  <c r="T26" i="5"/>
  <c r="T39" i="5"/>
  <c r="T64" i="5"/>
  <c r="T65" i="5"/>
  <c r="T66" i="5"/>
  <c r="T40" i="5"/>
  <c r="T27" i="5"/>
  <c r="T11" i="5"/>
  <c r="T28" i="5"/>
  <c r="T13" i="5"/>
  <c r="T67" i="5"/>
  <c r="T68" i="5"/>
  <c r="T69" i="5"/>
  <c r="T70" i="5"/>
  <c r="T71" i="5"/>
  <c r="T72" i="5"/>
  <c r="T14" i="5"/>
  <c r="T7" i="5"/>
  <c r="T73" i="5"/>
  <c r="T8" i="5"/>
  <c r="T4" i="5"/>
  <c r="T34" i="5"/>
  <c r="T74" i="5"/>
  <c r="T35" i="5"/>
  <c r="T6" i="5"/>
  <c r="T75" i="5"/>
  <c r="T76" i="5"/>
  <c r="T3" i="5"/>
  <c r="T77" i="5"/>
  <c r="T78" i="5"/>
  <c r="T29" i="5"/>
  <c r="T79" i="5"/>
  <c r="T89" i="5"/>
  <c r="T30" i="5"/>
  <c r="T9" i="5"/>
  <c r="T10" i="5"/>
  <c r="T80" i="5"/>
  <c r="T12" i="5"/>
  <c r="T36" i="5"/>
  <c r="T81" i="5"/>
  <c r="T82" i="5"/>
  <c r="T83" i="5"/>
  <c r="T84" i="5"/>
  <c r="T85" i="5"/>
  <c r="T37" i="5"/>
  <c r="T33" i="5"/>
  <c r="T90" i="5"/>
  <c r="T91" i="5"/>
  <c r="T92" i="5"/>
  <c r="T93" i="5"/>
  <c r="T94" i="5"/>
  <c r="T95" i="5"/>
  <c r="T96" i="5"/>
  <c r="T97" i="5"/>
  <c r="T98" i="5"/>
  <c r="T99" i="5"/>
  <c r="T20" i="5"/>
  <c r="G4" i="97"/>
  <c r="G99" i="6"/>
  <c r="G98" i="6"/>
  <c r="G97" i="6"/>
  <c r="F97" i="6"/>
  <c r="F96" i="6"/>
  <c r="G96" i="6"/>
  <c r="G95" i="6"/>
  <c r="G94" i="6"/>
  <c r="G93" i="6"/>
  <c r="G92" i="6"/>
  <c r="G91" i="6"/>
  <c r="G90" i="6"/>
  <c r="E13" i="94"/>
  <c r="E12" i="94"/>
  <c r="E11" i="94"/>
  <c r="E10" i="94"/>
  <c r="A10" i="94"/>
  <c r="B5" i="94"/>
  <c r="E13" i="93"/>
  <c r="E12" i="93"/>
  <c r="E11" i="93"/>
  <c r="E10" i="93"/>
  <c r="A10" i="93"/>
  <c r="B5" i="93"/>
  <c r="E13" i="92"/>
  <c r="E12" i="92"/>
  <c r="E11" i="92"/>
  <c r="E10" i="92"/>
  <c r="A10" i="92"/>
  <c r="B5" i="92"/>
  <c r="E13" i="91"/>
  <c r="E12" i="91"/>
  <c r="E11" i="91"/>
  <c r="E10" i="91"/>
  <c r="A10" i="91"/>
  <c r="B5" i="91"/>
  <c r="E13" i="90"/>
  <c r="E12" i="90"/>
  <c r="E11" i="90"/>
  <c r="E10" i="90"/>
  <c r="A10" i="90"/>
  <c r="B5" i="90"/>
  <c r="E13" i="89"/>
  <c r="E12" i="89"/>
  <c r="E11" i="89"/>
  <c r="E10" i="89"/>
  <c r="A10" i="89"/>
  <c r="B5" i="89"/>
  <c r="E13" i="88"/>
  <c r="E12" i="88"/>
  <c r="E11" i="88"/>
  <c r="E10" i="88"/>
  <c r="A10" i="88"/>
  <c r="B5" i="88"/>
  <c r="E13" i="87"/>
  <c r="E12" i="87"/>
  <c r="E11" i="87"/>
  <c r="E10" i="87"/>
  <c r="A10" i="87"/>
  <c r="B5" i="87"/>
  <c r="E13" i="86"/>
  <c r="E12" i="86"/>
  <c r="E11" i="86"/>
  <c r="E10" i="86"/>
  <c r="A10" i="86"/>
  <c r="B5" i="86"/>
  <c r="E13" i="85"/>
  <c r="E12" i="85"/>
  <c r="E11" i="85"/>
  <c r="E10" i="85"/>
  <c r="A10" i="85"/>
  <c r="B5" i="85"/>
  <c r="E13" i="84"/>
  <c r="E12" i="84"/>
  <c r="E11" i="84"/>
  <c r="E10" i="84"/>
  <c r="A10" i="84"/>
  <c r="B5" i="84"/>
  <c r="E13" i="83"/>
  <c r="E12" i="83"/>
  <c r="E11" i="83"/>
  <c r="E10" i="83"/>
  <c r="A10" i="83"/>
  <c r="B5" i="83"/>
  <c r="E13" i="82"/>
  <c r="E12" i="82"/>
  <c r="E11" i="82"/>
  <c r="E10" i="82"/>
  <c r="A10" i="82"/>
  <c r="B5" i="82"/>
  <c r="E13" i="81"/>
  <c r="E12" i="81"/>
  <c r="E11" i="81"/>
  <c r="E10" i="81"/>
  <c r="A10" i="81"/>
  <c r="B5" i="81"/>
  <c r="E13" i="80"/>
  <c r="E12" i="80"/>
  <c r="E11" i="80"/>
  <c r="E10" i="80"/>
  <c r="A10" i="80"/>
  <c r="B5" i="80"/>
  <c r="E13" i="79"/>
  <c r="E12" i="79"/>
  <c r="E11" i="79"/>
  <c r="E10" i="79"/>
  <c r="A10" i="79"/>
  <c r="B5" i="79"/>
  <c r="E13" i="78"/>
  <c r="E12" i="78"/>
  <c r="E11" i="78"/>
  <c r="E10" i="78"/>
  <c r="A10" i="78"/>
  <c r="B5" i="78"/>
  <c r="E13" i="77"/>
  <c r="E12" i="77"/>
  <c r="E11" i="77"/>
  <c r="E10" i="77"/>
  <c r="A10" i="77"/>
  <c r="B5" i="77"/>
  <c r="E13" i="76"/>
  <c r="E12" i="76"/>
  <c r="E11" i="76"/>
  <c r="E10" i="76"/>
  <c r="A10" i="76"/>
  <c r="B5" i="76"/>
  <c r="E13" i="75"/>
  <c r="E12" i="75"/>
  <c r="E11" i="75"/>
  <c r="E10" i="75"/>
  <c r="A10" i="75"/>
  <c r="B5" i="75"/>
  <c r="E13" i="74"/>
  <c r="E12" i="74"/>
  <c r="E11" i="74"/>
  <c r="E10" i="74"/>
  <c r="A10" i="74"/>
  <c r="B5" i="74"/>
  <c r="E13" i="73"/>
  <c r="E12" i="73"/>
  <c r="E11" i="73"/>
  <c r="E10" i="73"/>
  <c r="A10" i="73"/>
  <c r="B5" i="73"/>
  <c r="E13" i="72"/>
  <c r="E12" i="72"/>
  <c r="E11" i="72"/>
  <c r="E10" i="72"/>
  <c r="A10" i="72"/>
  <c r="B5" i="72"/>
  <c r="E13" i="71"/>
  <c r="E12" i="71"/>
  <c r="E11" i="71"/>
  <c r="E10" i="71"/>
  <c r="A10" i="71"/>
  <c r="B7" i="71"/>
  <c r="B5" i="71"/>
  <c r="E13" i="70"/>
  <c r="E12" i="70"/>
  <c r="E11" i="70"/>
  <c r="E10" i="70"/>
  <c r="A10" i="70"/>
  <c r="B5" i="70"/>
  <c r="E13" i="69"/>
  <c r="E12" i="69"/>
  <c r="E11" i="69"/>
  <c r="E10" i="69"/>
  <c r="A10" i="69"/>
  <c r="B5" i="69"/>
  <c r="E13" i="68"/>
  <c r="E12" i="68"/>
  <c r="E11" i="68"/>
  <c r="E10" i="68"/>
  <c r="A10" i="68"/>
  <c r="B5" i="68"/>
  <c r="E13" i="67"/>
  <c r="E12" i="67"/>
  <c r="E11" i="67"/>
  <c r="E10" i="67"/>
  <c r="A10" i="67"/>
  <c r="B5" i="67"/>
  <c r="E13" i="66"/>
  <c r="E12" i="66"/>
  <c r="E11" i="66"/>
  <c r="E10" i="66"/>
  <c r="A10" i="66"/>
  <c r="B5" i="66"/>
  <c r="E13" i="65"/>
  <c r="E12" i="65"/>
  <c r="E11" i="65"/>
  <c r="E10" i="65"/>
  <c r="A10" i="65"/>
  <c r="B5" i="65"/>
  <c r="E13" i="64"/>
  <c r="E12" i="64"/>
  <c r="E11" i="64"/>
  <c r="E10" i="64"/>
  <c r="A10" i="64"/>
  <c r="B5" i="64"/>
  <c r="E13" i="62"/>
  <c r="E12" i="62"/>
  <c r="E11" i="62"/>
  <c r="E10" i="62"/>
  <c r="B5" i="62"/>
  <c r="A10" i="62"/>
  <c r="E13" i="61"/>
  <c r="E12" i="61"/>
  <c r="E11" i="61"/>
  <c r="E10" i="61"/>
  <c r="A10" i="61"/>
  <c r="B5" i="61"/>
  <c r="E13" i="60"/>
  <c r="E12" i="60"/>
  <c r="E11" i="60"/>
  <c r="E10" i="60"/>
  <c r="A10" i="60"/>
  <c r="B5" i="60"/>
  <c r="E13" i="59"/>
  <c r="E12" i="59"/>
  <c r="E11" i="59"/>
  <c r="E10" i="59"/>
  <c r="A10" i="59"/>
  <c r="B5" i="59"/>
  <c r="E13" i="58"/>
  <c r="E12" i="58"/>
  <c r="E11" i="58"/>
  <c r="E10" i="58"/>
  <c r="A10" i="58"/>
  <c r="B5" i="58"/>
  <c r="E13" i="57"/>
  <c r="E12" i="57"/>
  <c r="E11" i="57"/>
  <c r="E10" i="57"/>
  <c r="A10" i="57"/>
  <c r="B5" i="57"/>
  <c r="E13" i="56"/>
  <c r="E12" i="56"/>
  <c r="E11" i="56"/>
  <c r="E10" i="56"/>
  <c r="A10" i="56"/>
  <c r="B5" i="56"/>
  <c r="E13" i="55"/>
  <c r="E12" i="55"/>
  <c r="E11" i="55"/>
  <c r="E10" i="55"/>
  <c r="A10" i="55"/>
  <c r="B5" i="55"/>
  <c r="E13" i="54"/>
  <c r="E12" i="54"/>
  <c r="E11" i="54"/>
  <c r="E10" i="54"/>
  <c r="A10" i="54"/>
  <c r="B5" i="54"/>
  <c r="E13" i="53"/>
  <c r="E12" i="53"/>
  <c r="E11" i="53"/>
  <c r="E10" i="53"/>
  <c r="A10" i="53"/>
  <c r="B5" i="53"/>
  <c r="E13" i="52"/>
  <c r="E12" i="52"/>
  <c r="E11" i="52"/>
  <c r="E10" i="52"/>
  <c r="A10" i="52"/>
  <c r="B5" i="52"/>
  <c r="E13" i="51"/>
  <c r="E12" i="51"/>
  <c r="E11" i="51"/>
  <c r="E10" i="51"/>
  <c r="A10" i="51"/>
  <c r="B5" i="51"/>
  <c r="E13" i="50"/>
  <c r="E12" i="50"/>
  <c r="E11" i="50"/>
  <c r="E10" i="50"/>
  <c r="A10" i="50"/>
  <c r="B5" i="50"/>
  <c r="E13" i="49"/>
  <c r="E12" i="49"/>
  <c r="E11" i="49"/>
  <c r="E10" i="49"/>
  <c r="A10" i="49"/>
  <c r="B5" i="49"/>
  <c r="E13" i="48"/>
  <c r="E12" i="48"/>
  <c r="E11" i="48"/>
  <c r="E10" i="48"/>
  <c r="A10" i="48"/>
  <c r="B5" i="48"/>
  <c r="E13" i="47"/>
  <c r="E12" i="47"/>
  <c r="E11" i="47"/>
  <c r="E10" i="47"/>
  <c r="A10" i="47"/>
  <c r="B5" i="47"/>
  <c r="E13" i="46"/>
  <c r="E12" i="46"/>
  <c r="E11" i="46"/>
  <c r="E10" i="46"/>
  <c r="A10" i="46"/>
  <c r="B5" i="46"/>
  <c r="E13" i="45"/>
  <c r="E12" i="45"/>
  <c r="E11" i="45"/>
  <c r="E10" i="45"/>
  <c r="A10" i="45"/>
  <c r="B5" i="45"/>
  <c r="E13" i="44"/>
  <c r="E12" i="44"/>
  <c r="E11" i="44"/>
  <c r="E10" i="44"/>
  <c r="A10" i="44"/>
  <c r="B5" i="44"/>
  <c r="E13" i="43"/>
  <c r="E12" i="43"/>
  <c r="E11" i="43"/>
  <c r="E10" i="43"/>
  <c r="A10" i="43"/>
  <c r="B5" i="43"/>
  <c r="E13" i="42"/>
  <c r="E12" i="42"/>
  <c r="E11" i="42"/>
  <c r="E10" i="42"/>
  <c r="A10" i="42"/>
  <c r="B5" i="42"/>
  <c r="E13" i="41"/>
  <c r="E12" i="41"/>
  <c r="E11" i="41"/>
  <c r="E10" i="41"/>
  <c r="A10" i="41"/>
  <c r="B6" i="41"/>
  <c r="B5" i="41"/>
  <c r="E13" i="40"/>
  <c r="E12" i="40"/>
  <c r="E11" i="40"/>
  <c r="E10" i="40"/>
  <c r="A10" i="40"/>
  <c r="B6" i="40"/>
  <c r="B5" i="40"/>
  <c r="E13" i="39"/>
  <c r="E12" i="39"/>
  <c r="E11" i="39"/>
  <c r="E10" i="39"/>
  <c r="A10" i="39"/>
  <c r="B6" i="39"/>
  <c r="B5" i="39"/>
  <c r="E13" i="38"/>
  <c r="E12" i="38"/>
  <c r="E11" i="38"/>
  <c r="E10" i="38"/>
  <c r="A10" i="38"/>
  <c r="B6" i="38"/>
  <c r="B5" i="38"/>
  <c r="E13" i="37"/>
  <c r="E12" i="37"/>
  <c r="E11" i="37"/>
  <c r="E10" i="37"/>
  <c r="A10" i="37"/>
  <c r="B6" i="37"/>
  <c r="B5" i="37"/>
  <c r="E13" i="36"/>
  <c r="E12" i="36"/>
  <c r="E11" i="36"/>
  <c r="E10" i="36"/>
  <c r="A10" i="36"/>
  <c r="B6" i="36"/>
  <c r="B5" i="36"/>
  <c r="E13" i="35"/>
  <c r="E12" i="35"/>
  <c r="E11" i="35"/>
  <c r="E10" i="35"/>
  <c r="A10" i="35"/>
  <c r="B5" i="35"/>
  <c r="E13" i="34"/>
  <c r="E12" i="34"/>
  <c r="E11" i="34"/>
  <c r="E10" i="34"/>
  <c r="A10" i="34"/>
  <c r="B5" i="34"/>
  <c r="E13" i="33"/>
  <c r="E12" i="33"/>
  <c r="E11" i="33"/>
  <c r="E10" i="33"/>
  <c r="A10" i="33"/>
  <c r="B5" i="33"/>
  <c r="E13" i="32"/>
  <c r="E12" i="32"/>
  <c r="E11" i="32"/>
  <c r="E10" i="32"/>
  <c r="A10" i="32"/>
  <c r="B5" i="32"/>
  <c r="E13" i="31"/>
  <c r="E12" i="31"/>
  <c r="E11" i="31"/>
  <c r="E10" i="31"/>
  <c r="A10" i="31"/>
  <c r="B5" i="31"/>
  <c r="E13" i="30"/>
  <c r="E12" i="30"/>
  <c r="E11" i="30"/>
  <c r="E10" i="30"/>
  <c r="A10" i="30"/>
  <c r="B5" i="30"/>
  <c r="E13" i="29"/>
  <c r="E12" i="29"/>
  <c r="E11" i="29"/>
  <c r="E10" i="29"/>
  <c r="A10" i="29"/>
  <c r="B5" i="29"/>
  <c r="E13" i="28"/>
  <c r="E12" i="28"/>
  <c r="E11" i="28"/>
  <c r="E10" i="28"/>
  <c r="A10" i="28"/>
  <c r="B5" i="28"/>
  <c r="E13" i="27"/>
  <c r="E12" i="27"/>
  <c r="E11" i="27"/>
  <c r="E10" i="27"/>
  <c r="A10" i="27"/>
  <c r="B5" i="27"/>
  <c r="E13" i="26"/>
  <c r="E12" i="26"/>
  <c r="E11" i="26"/>
  <c r="E10" i="26"/>
  <c r="A10" i="26"/>
  <c r="B5" i="26"/>
  <c r="E13" i="25"/>
  <c r="E12" i="25"/>
  <c r="E11" i="25"/>
  <c r="E10" i="25"/>
  <c r="A10" i="25"/>
  <c r="B5" i="25"/>
  <c r="E13" i="24"/>
  <c r="E12" i="24"/>
  <c r="E11" i="24"/>
  <c r="E10" i="24"/>
  <c r="A10" i="24"/>
  <c r="B5" i="24"/>
  <c r="E13" i="23"/>
  <c r="E12" i="23"/>
  <c r="E11" i="23"/>
  <c r="E10" i="23"/>
  <c r="A10" i="23"/>
  <c r="B5" i="23"/>
  <c r="E13" i="22"/>
  <c r="E12" i="22"/>
  <c r="E11" i="22"/>
  <c r="E10" i="22"/>
  <c r="A10" i="22"/>
  <c r="B5" i="22"/>
  <c r="E13" i="21"/>
  <c r="E12" i="21"/>
  <c r="E11" i="21"/>
  <c r="E10" i="21"/>
  <c r="A10" i="21"/>
  <c r="B5" i="21"/>
  <c r="E13" i="20"/>
  <c r="E12" i="20"/>
  <c r="E11" i="20"/>
  <c r="E10" i="20"/>
  <c r="A10" i="20"/>
  <c r="E13" i="19"/>
  <c r="E12" i="19"/>
  <c r="E11" i="19"/>
  <c r="E10" i="19"/>
  <c r="A10" i="19"/>
  <c r="B5" i="19"/>
  <c r="E13" i="18"/>
  <c r="E12" i="18"/>
  <c r="E11" i="18"/>
  <c r="E10" i="18"/>
  <c r="A10" i="18"/>
  <c r="B5" i="18"/>
  <c r="E13" i="17"/>
  <c r="E12" i="17"/>
  <c r="E11" i="17"/>
  <c r="E10" i="17"/>
  <c r="A10" i="17"/>
  <c r="B5" i="17"/>
  <c r="E13" i="16"/>
  <c r="E12" i="16"/>
  <c r="E11" i="16"/>
  <c r="E10" i="16"/>
  <c r="A10" i="16"/>
  <c r="B5" i="16"/>
  <c r="E13" i="15"/>
  <c r="E12" i="15"/>
  <c r="E11" i="15"/>
  <c r="E10" i="15"/>
  <c r="A10" i="15"/>
  <c r="B5" i="15"/>
  <c r="E13" i="14"/>
  <c r="E12" i="14"/>
  <c r="E11" i="14"/>
  <c r="E10" i="14"/>
  <c r="A10" i="14"/>
  <c r="B5" i="14"/>
  <c r="E13" i="11"/>
  <c r="E12" i="11"/>
  <c r="E11" i="11"/>
  <c r="E10" i="11"/>
  <c r="A10" i="11"/>
  <c r="B5" i="11"/>
  <c r="E13" i="10"/>
  <c r="E12" i="10"/>
  <c r="E11" i="10"/>
  <c r="E10" i="10"/>
  <c r="A10" i="10"/>
  <c r="B5" i="10"/>
  <c r="E13" i="9"/>
  <c r="E12" i="9"/>
  <c r="E11" i="9"/>
  <c r="E10" i="9"/>
  <c r="A10" i="9"/>
  <c r="B5" i="9"/>
  <c r="E13" i="8"/>
  <c r="E12" i="8"/>
  <c r="E11" i="8"/>
  <c r="E10" i="8"/>
  <c r="A10" i="8"/>
  <c r="B5" i="8"/>
  <c r="A10" i="4"/>
  <c r="E13" i="4"/>
  <c r="E12" i="4"/>
  <c r="E11" i="4"/>
  <c r="G19" i="6"/>
  <c r="B7" i="24" s="1"/>
  <c r="G89" i="6"/>
  <c r="B7" i="94" s="1"/>
  <c r="G88" i="6"/>
  <c r="B7" i="93" s="1"/>
  <c r="G87" i="6"/>
  <c r="B7" i="92" s="1"/>
  <c r="G86" i="6"/>
  <c r="B7" i="91" s="1"/>
  <c r="G85" i="6"/>
  <c r="B7" i="90" s="1"/>
  <c r="G84" i="6"/>
  <c r="B7" i="89" s="1"/>
  <c r="G83" i="6"/>
  <c r="B7" i="88" s="1"/>
  <c r="G82" i="6"/>
  <c r="B7" i="87" s="1"/>
  <c r="G81" i="6"/>
  <c r="B7" i="86" s="1"/>
  <c r="G80" i="6"/>
  <c r="B7" i="85" s="1"/>
  <c r="G79" i="6"/>
  <c r="B7" i="84" s="1"/>
  <c r="G78" i="6"/>
  <c r="B7" i="83" s="1"/>
  <c r="G77" i="6"/>
  <c r="B7" i="82" s="1"/>
  <c r="G76" i="6"/>
  <c r="B7" i="81" s="1"/>
  <c r="G75" i="6"/>
  <c r="B7" i="80" s="1"/>
  <c r="G16" i="6"/>
  <c r="B7" i="21" s="1"/>
  <c r="G74" i="6"/>
  <c r="B7" i="79" s="1"/>
  <c r="C94" i="6"/>
  <c r="D94" i="6"/>
  <c r="F94" i="6"/>
  <c r="H94" i="6"/>
  <c r="C95" i="6"/>
  <c r="D95" i="6"/>
  <c r="F95" i="6"/>
  <c r="H95" i="6"/>
  <c r="C96" i="6"/>
  <c r="D96" i="6"/>
  <c r="H96" i="6"/>
  <c r="C97" i="6"/>
  <c r="D97" i="6"/>
  <c r="H97" i="6"/>
  <c r="C98" i="6"/>
  <c r="D98" i="6"/>
  <c r="F98" i="6"/>
  <c r="H98" i="6"/>
  <c r="C99" i="6"/>
  <c r="D99" i="6"/>
  <c r="F99" i="6"/>
  <c r="H99" i="6" s="1"/>
  <c r="G73" i="6"/>
  <c r="B7" i="78" s="1"/>
  <c r="G72" i="6"/>
  <c r="B7" i="77" s="1"/>
  <c r="G71" i="6"/>
  <c r="B7" i="76" s="1"/>
  <c r="G70" i="6"/>
  <c r="B7" i="75" s="1"/>
  <c r="G69" i="6"/>
  <c r="B7" i="74" s="1"/>
  <c r="G68" i="6"/>
  <c r="B7" i="73" s="1"/>
  <c r="G67" i="6"/>
  <c r="B7" i="72" s="1"/>
  <c r="G65" i="6"/>
  <c r="G64" i="6"/>
  <c r="B7" i="69" s="1"/>
  <c r="G63" i="6"/>
  <c r="B7" i="68" s="1"/>
  <c r="G62" i="6"/>
  <c r="B7" i="67" s="1"/>
  <c r="G61" i="6"/>
  <c r="B7" i="66" s="1"/>
  <c r="G60" i="6"/>
  <c r="B7" i="65" s="1"/>
  <c r="G56" i="6"/>
  <c r="B7" i="61" s="1"/>
  <c r="G59" i="6"/>
  <c r="B7" i="64" s="1"/>
  <c r="G58" i="6"/>
  <c r="B7" i="63" s="1"/>
  <c r="G57" i="6"/>
  <c r="B7" i="62" s="1"/>
  <c r="G55" i="6"/>
  <c r="B7" i="60" s="1"/>
  <c r="G54" i="6"/>
  <c r="B7" i="59" s="1"/>
  <c r="G53" i="6"/>
  <c r="B7" i="58" s="1"/>
  <c r="G52" i="6"/>
  <c r="G47" i="6"/>
  <c r="B7" i="52" s="1"/>
  <c r="G46" i="6"/>
  <c r="B7" i="51" s="1"/>
  <c r="G45" i="6"/>
  <c r="B7" i="50" s="1"/>
  <c r="G44" i="6"/>
  <c r="B7" i="49" s="1"/>
  <c r="G39" i="6"/>
  <c r="B7" i="44" s="1"/>
  <c r="G51" i="6"/>
  <c r="B7" i="56" s="1"/>
  <c r="G40" i="6"/>
  <c r="B7" i="45" s="1"/>
  <c r="G38" i="6"/>
  <c r="B7" i="43" s="1"/>
  <c r="G37" i="6"/>
  <c r="B7" i="42" s="1"/>
  <c r="G50" i="6"/>
  <c r="B7" i="55" s="1"/>
  <c r="B7" i="8"/>
  <c r="G49" i="6"/>
  <c r="B7" i="54" s="1"/>
  <c r="G48" i="6"/>
  <c r="B7" i="53" s="1"/>
  <c r="G43" i="6"/>
  <c r="B7" i="48" s="1"/>
  <c r="G41" i="6"/>
  <c r="G42" i="6"/>
  <c r="B7" i="47" s="1"/>
  <c r="G17" i="6"/>
  <c r="B7" i="22" s="1"/>
  <c r="C68" i="6"/>
  <c r="D68" i="6"/>
  <c r="A3" i="73" s="1"/>
  <c r="F68" i="6"/>
  <c r="B6" i="73" s="1"/>
  <c r="H68" i="6"/>
  <c r="A8" i="73" s="1"/>
  <c r="C69" i="6"/>
  <c r="D69" i="6"/>
  <c r="A3" i="74" s="1"/>
  <c r="F69" i="6"/>
  <c r="B6" i="74" s="1"/>
  <c r="H69" i="6"/>
  <c r="A8" i="74" s="1"/>
  <c r="C70" i="6"/>
  <c r="D70" i="6"/>
  <c r="A3" i="75" s="1"/>
  <c r="F70" i="6"/>
  <c r="H70" i="6"/>
  <c r="A8" i="75" s="1"/>
  <c r="C71" i="6"/>
  <c r="D71" i="6"/>
  <c r="A3" i="76" s="1"/>
  <c r="F71" i="6"/>
  <c r="B6" i="76" s="1"/>
  <c r="H71" i="6"/>
  <c r="A8" i="76" s="1"/>
  <c r="C72" i="6"/>
  <c r="D72" i="6"/>
  <c r="A3" i="77" s="1"/>
  <c r="F72" i="6"/>
  <c r="B6" i="77" s="1"/>
  <c r="H72" i="6"/>
  <c r="A8" i="77" s="1"/>
  <c r="C73" i="6"/>
  <c r="D73" i="6"/>
  <c r="A3" i="78" s="1"/>
  <c r="F73" i="6"/>
  <c r="B6" i="78" s="1"/>
  <c r="H73" i="6"/>
  <c r="A8" i="78" s="1"/>
  <c r="C74" i="6"/>
  <c r="D74" i="6"/>
  <c r="A3" i="79" s="1"/>
  <c r="F74" i="6"/>
  <c r="B6" i="79" s="1"/>
  <c r="H74" i="6"/>
  <c r="A8" i="79" s="1"/>
  <c r="C75" i="6"/>
  <c r="D75" i="6"/>
  <c r="A3" i="80" s="1"/>
  <c r="F75" i="6"/>
  <c r="B6" i="80" s="1"/>
  <c r="H75" i="6"/>
  <c r="A8" i="80" s="1"/>
  <c r="C76" i="6"/>
  <c r="D76" i="6"/>
  <c r="A3" i="81" s="1"/>
  <c r="F76" i="6"/>
  <c r="B6" i="81" s="1"/>
  <c r="H76" i="6"/>
  <c r="A8" i="81" s="1"/>
  <c r="C77" i="6"/>
  <c r="D77" i="6"/>
  <c r="A3" i="82" s="1"/>
  <c r="F77" i="6"/>
  <c r="B6" i="82" s="1"/>
  <c r="H77" i="6"/>
  <c r="A8" i="82" s="1"/>
  <c r="C78" i="6"/>
  <c r="D78" i="6"/>
  <c r="A3" i="83" s="1"/>
  <c r="F78" i="6"/>
  <c r="B6" i="83" s="1"/>
  <c r="H78" i="6"/>
  <c r="A8" i="83" s="1"/>
  <c r="C79" i="6"/>
  <c r="D79" i="6"/>
  <c r="A3" i="84" s="1"/>
  <c r="F79" i="6"/>
  <c r="B6" i="84" s="1"/>
  <c r="H79" i="6"/>
  <c r="A8" i="84" s="1"/>
  <c r="C80" i="6"/>
  <c r="D80" i="6"/>
  <c r="A3" i="85" s="1"/>
  <c r="F80" i="6"/>
  <c r="B6" i="85" s="1"/>
  <c r="H80" i="6"/>
  <c r="A8" i="85" s="1"/>
  <c r="C81" i="6"/>
  <c r="D81" i="6"/>
  <c r="A3" i="86" s="1"/>
  <c r="F81" i="6"/>
  <c r="B6" i="86" s="1"/>
  <c r="H81" i="6"/>
  <c r="A8" i="86" s="1"/>
  <c r="C82" i="6"/>
  <c r="D82" i="6"/>
  <c r="A3" i="87" s="1"/>
  <c r="F82" i="6"/>
  <c r="B6" i="87" s="1"/>
  <c r="H82" i="6"/>
  <c r="A8" i="87" s="1"/>
  <c r="C83" i="6"/>
  <c r="D83" i="6"/>
  <c r="A3" i="88" s="1"/>
  <c r="F83" i="6"/>
  <c r="B6" i="88" s="1"/>
  <c r="H83" i="6"/>
  <c r="A8" i="88" s="1"/>
  <c r="C84" i="6"/>
  <c r="D84" i="6"/>
  <c r="A3" i="89" s="1"/>
  <c r="F84" i="6"/>
  <c r="B6" i="89" s="1"/>
  <c r="H84" i="6"/>
  <c r="A8" i="89" s="1"/>
  <c r="C85" i="6"/>
  <c r="D85" i="6"/>
  <c r="A3" i="90" s="1"/>
  <c r="F85" i="6"/>
  <c r="B6" i="90" s="1"/>
  <c r="H85" i="6"/>
  <c r="A8" i="90" s="1"/>
  <c r="C86" i="6"/>
  <c r="D86" i="6"/>
  <c r="A3" i="91" s="1"/>
  <c r="F86" i="6"/>
  <c r="B6" i="91" s="1"/>
  <c r="H86" i="6"/>
  <c r="A8" i="91" s="1"/>
  <c r="C87" i="6"/>
  <c r="D87" i="6"/>
  <c r="A3" i="92" s="1"/>
  <c r="F87" i="6"/>
  <c r="B6" i="92" s="1"/>
  <c r="H87" i="6"/>
  <c r="A8" i="92" s="1"/>
  <c r="C88" i="6"/>
  <c r="D88" i="6"/>
  <c r="A3" i="93" s="1"/>
  <c r="F88" i="6"/>
  <c r="B6" i="93" s="1"/>
  <c r="H88" i="6"/>
  <c r="A8" i="93" s="1"/>
  <c r="C89" i="6"/>
  <c r="D89" i="6"/>
  <c r="A3" i="94" s="1"/>
  <c r="F89" i="6"/>
  <c r="B6" i="94" s="1"/>
  <c r="H89" i="6"/>
  <c r="A8" i="94" s="1"/>
  <c r="C90" i="6"/>
  <c r="D90" i="6"/>
  <c r="F90" i="6"/>
  <c r="H90" i="6"/>
  <c r="C91" i="6"/>
  <c r="D91" i="6"/>
  <c r="F91" i="6"/>
  <c r="H91" i="6"/>
  <c r="C92" i="6"/>
  <c r="D92" i="6"/>
  <c r="F92" i="6"/>
  <c r="H92" i="6"/>
  <c r="C93" i="6"/>
  <c r="D93" i="6"/>
  <c r="F93" i="6"/>
  <c r="H93" i="6"/>
  <c r="G36" i="6"/>
  <c r="B7" i="41" s="1"/>
  <c r="G35" i="6"/>
  <c r="B7" i="40" s="1"/>
  <c r="G34" i="6"/>
  <c r="B7" i="39" s="1"/>
  <c r="G33" i="6"/>
  <c r="B7" i="38" s="1"/>
  <c r="G32" i="6"/>
  <c r="B7" i="37" s="1"/>
  <c r="G31" i="6"/>
  <c r="B7" i="36" s="1"/>
  <c r="G30" i="6"/>
  <c r="B7" i="35" s="1"/>
  <c r="G29" i="6"/>
  <c r="B7" i="34" s="1"/>
  <c r="G28" i="6"/>
  <c r="B7" i="33" s="1"/>
  <c r="G27" i="6"/>
  <c r="B7" i="32" s="1"/>
  <c r="G4" i="6"/>
  <c r="B7" i="9" s="1"/>
  <c r="G26" i="6"/>
  <c r="B7" i="31" s="1"/>
  <c r="G25" i="6"/>
  <c r="B7" i="30" s="1"/>
  <c r="G24" i="6"/>
  <c r="B7" i="29" s="1"/>
  <c r="G23" i="6"/>
  <c r="B7" i="28" s="1"/>
  <c r="G22" i="6"/>
  <c r="B7" i="27" s="1"/>
  <c r="G21" i="6"/>
  <c r="B7" i="26" s="1"/>
  <c r="G20" i="6"/>
  <c r="B7" i="25" s="1"/>
  <c r="G18" i="6"/>
  <c r="B7" i="23" s="1"/>
  <c r="G15" i="6"/>
  <c r="B7" i="20" s="1"/>
  <c r="G14" i="6"/>
  <c r="B7" i="19" s="1"/>
  <c r="G13" i="6"/>
  <c r="B7" i="18" s="1"/>
  <c r="G12" i="6"/>
  <c r="B7" i="17" s="1"/>
  <c r="G11" i="6"/>
  <c r="B7" i="16" s="1"/>
  <c r="G10" i="6"/>
  <c r="B7" i="15" s="1"/>
  <c r="G9" i="6"/>
  <c r="B7" i="14" s="1"/>
  <c r="G8" i="6"/>
  <c r="G7" i="6"/>
  <c r="G6" i="6"/>
  <c r="B7" i="11" s="1"/>
  <c r="G5" i="6"/>
  <c r="C55" i="6"/>
  <c r="D55" i="6"/>
  <c r="A3" i="60" s="1"/>
  <c r="F55" i="6"/>
  <c r="B6" i="60" s="1"/>
  <c r="H55" i="6"/>
  <c r="A8" i="60" s="1"/>
  <c r="C56" i="6"/>
  <c r="D56" i="6"/>
  <c r="A3" i="61" s="1"/>
  <c r="F56" i="6"/>
  <c r="B6" i="61" s="1"/>
  <c r="H56" i="6"/>
  <c r="A8" i="61" s="1"/>
  <c r="C57" i="6"/>
  <c r="D57" i="6"/>
  <c r="A3" i="62" s="1"/>
  <c r="F57" i="6"/>
  <c r="B6" i="62" s="1"/>
  <c r="H57" i="6"/>
  <c r="A8" i="62" s="1"/>
  <c r="C58" i="6"/>
  <c r="D58" i="6"/>
  <c r="A3" i="63" s="1"/>
  <c r="F58" i="6"/>
  <c r="B6" i="63" s="1"/>
  <c r="H58" i="6"/>
  <c r="A8" i="63" s="1"/>
  <c r="C59" i="6"/>
  <c r="D59" i="6"/>
  <c r="F59" i="6"/>
  <c r="B6" i="64" s="1"/>
  <c r="H59" i="6"/>
  <c r="C60" i="6"/>
  <c r="D60" i="6"/>
  <c r="A3" i="65" s="1"/>
  <c r="F60" i="6"/>
  <c r="B6" i="65" s="1"/>
  <c r="H60" i="6"/>
  <c r="A8" i="65" s="1"/>
  <c r="C61" i="6"/>
  <c r="D61" i="6"/>
  <c r="A3" i="66" s="1"/>
  <c r="F61" i="6"/>
  <c r="B6" i="66" s="1"/>
  <c r="H61" i="6"/>
  <c r="A8" i="66" s="1"/>
  <c r="C62" i="6"/>
  <c r="D62" i="6"/>
  <c r="A3" i="67" s="1"/>
  <c r="F62" i="6"/>
  <c r="B6" i="67" s="1"/>
  <c r="H62" i="6"/>
  <c r="A8" i="67" s="1"/>
  <c r="C63" i="6"/>
  <c r="D63" i="6"/>
  <c r="A3" i="68" s="1"/>
  <c r="F63" i="6"/>
  <c r="B6" i="68" s="1"/>
  <c r="H63" i="6"/>
  <c r="A8" i="68" s="1"/>
  <c r="C64" i="6"/>
  <c r="D64" i="6"/>
  <c r="A3" i="69" s="1"/>
  <c r="F64" i="6"/>
  <c r="B6" i="69" s="1"/>
  <c r="H64" i="6"/>
  <c r="A8" i="69" s="1"/>
  <c r="C65" i="6"/>
  <c r="D65" i="6"/>
  <c r="A3" i="70" s="1"/>
  <c r="F65" i="6"/>
  <c r="B6" i="70" s="1"/>
  <c r="C66" i="6"/>
  <c r="D66" i="6"/>
  <c r="A3" i="71" s="1"/>
  <c r="F66" i="6"/>
  <c r="B6" i="71" s="1"/>
  <c r="H66" i="6"/>
  <c r="A8" i="71" s="1"/>
  <c r="C67" i="6"/>
  <c r="D67" i="6"/>
  <c r="A3" i="72" s="1"/>
  <c r="F67" i="6"/>
  <c r="B6" i="72" s="1"/>
  <c r="H67" i="6"/>
  <c r="A8" i="72" s="1"/>
  <c r="C35" i="6"/>
  <c r="D35" i="6"/>
  <c r="A3" i="40" s="1"/>
  <c r="H35" i="6"/>
  <c r="A8" i="40" s="1"/>
  <c r="C36" i="6"/>
  <c r="D36" i="6"/>
  <c r="A3" i="41" s="1"/>
  <c r="H36" i="6"/>
  <c r="A8" i="41" s="1"/>
  <c r="C37" i="6"/>
  <c r="D37" i="6"/>
  <c r="A3" i="42" s="1"/>
  <c r="F37" i="6"/>
  <c r="B6" i="42" s="1"/>
  <c r="H37" i="6"/>
  <c r="A8" i="42" s="1"/>
  <c r="C38" i="6"/>
  <c r="D38" i="6"/>
  <c r="A3" i="43" s="1"/>
  <c r="F38" i="6"/>
  <c r="B6" i="43" s="1"/>
  <c r="H38" i="6"/>
  <c r="A8" i="43" s="1"/>
  <c r="C39" i="6"/>
  <c r="D39" i="6"/>
  <c r="A3" i="44" s="1"/>
  <c r="F39" i="6"/>
  <c r="C40" i="6"/>
  <c r="D40" i="6"/>
  <c r="A3" i="45" s="1"/>
  <c r="F40" i="6"/>
  <c r="B6" i="45" s="1"/>
  <c r="H40" i="6"/>
  <c r="A8" i="45" s="1"/>
  <c r="C41" i="6"/>
  <c r="F41" i="6" s="1"/>
  <c r="B6" i="46" s="1"/>
  <c r="D41" i="6"/>
  <c r="A3" i="46" s="1"/>
  <c r="C42" i="6"/>
  <c r="D42" i="6"/>
  <c r="A3" i="47" s="1"/>
  <c r="F42" i="6"/>
  <c r="B6" i="47" s="1"/>
  <c r="H42" i="6"/>
  <c r="A8" i="47" s="1"/>
  <c r="C43" i="6"/>
  <c r="D43" i="6"/>
  <c r="A3" i="48" s="1"/>
  <c r="F43" i="6"/>
  <c r="B6" i="48" s="1"/>
  <c r="H43" i="6"/>
  <c r="A8" i="48" s="1"/>
  <c r="C44" i="6"/>
  <c r="D44" i="6"/>
  <c r="A3" i="49" s="1"/>
  <c r="F44" i="6"/>
  <c r="B6" i="49" s="1"/>
  <c r="H44" i="6"/>
  <c r="A8" i="49" s="1"/>
  <c r="C45" i="6"/>
  <c r="D45" i="6"/>
  <c r="A3" i="50" s="1"/>
  <c r="F45" i="6"/>
  <c r="B6" i="50" s="1"/>
  <c r="H45" i="6"/>
  <c r="A8" i="50" s="1"/>
  <c r="C46" i="6"/>
  <c r="D46" i="6"/>
  <c r="A3" i="51" s="1"/>
  <c r="F46" i="6"/>
  <c r="B6" i="51" s="1"/>
  <c r="H46" i="6"/>
  <c r="A8" i="51" s="1"/>
  <c r="C47" i="6"/>
  <c r="D47" i="6"/>
  <c r="A3" i="52" s="1"/>
  <c r="F47" i="6"/>
  <c r="B6" i="52" s="1"/>
  <c r="H47" i="6"/>
  <c r="A8" i="52" s="1"/>
  <c r="C48" i="6"/>
  <c r="D48" i="6"/>
  <c r="A3" i="53" s="1"/>
  <c r="F48" i="6"/>
  <c r="B6" i="53" s="1"/>
  <c r="H48" i="6"/>
  <c r="A8" i="53" s="1"/>
  <c r="C49" i="6"/>
  <c r="D49" i="6"/>
  <c r="A3" i="54" s="1"/>
  <c r="F49" i="6"/>
  <c r="C50" i="6"/>
  <c r="D50" i="6"/>
  <c r="A3" i="55" s="1"/>
  <c r="F50" i="6"/>
  <c r="B6" i="55" s="1"/>
  <c r="H50" i="6"/>
  <c r="A8" i="55" s="1"/>
  <c r="C51" i="6"/>
  <c r="D51" i="6"/>
  <c r="A3" i="56" s="1"/>
  <c r="F51" i="6"/>
  <c r="B6" i="56" s="1"/>
  <c r="H51" i="6"/>
  <c r="A8" i="56" s="1"/>
  <c r="C52" i="6"/>
  <c r="D52" i="6"/>
  <c r="A3" i="57" s="1"/>
  <c r="F52" i="6"/>
  <c r="B6" i="57" s="1"/>
  <c r="H52" i="6"/>
  <c r="C53" i="6"/>
  <c r="D53" i="6"/>
  <c r="A3" i="58" s="1"/>
  <c r="F53" i="6"/>
  <c r="B6" i="58" s="1"/>
  <c r="H53" i="6"/>
  <c r="A8" i="58" s="1"/>
  <c r="C54" i="6"/>
  <c r="D54" i="6"/>
  <c r="A3" i="59" s="1"/>
  <c r="F54" i="6"/>
  <c r="B6" i="59" s="1"/>
  <c r="H54" i="6"/>
  <c r="A8" i="59" s="1"/>
  <c r="C10" i="6"/>
  <c r="D10" i="6" s="1"/>
  <c r="A3" i="15"/>
  <c r="F10" i="6"/>
  <c r="B6" i="15" s="1"/>
  <c r="H10" i="6"/>
  <c r="A8" i="15" s="1"/>
  <c r="C11" i="6"/>
  <c r="D11" i="6"/>
  <c r="A3" i="16" s="1"/>
  <c r="F11" i="6"/>
  <c r="B6" i="16" s="1"/>
  <c r="H11" i="6"/>
  <c r="A8" i="16" s="1"/>
  <c r="C12" i="6"/>
  <c r="A3" i="17"/>
  <c r="F12" i="6"/>
  <c r="B6" i="17" s="1"/>
  <c r="H12" i="6"/>
  <c r="A8" i="17" s="1"/>
  <c r="C13" i="6"/>
  <c r="D13" i="6"/>
  <c r="A3" i="18" s="1"/>
  <c r="F13" i="6"/>
  <c r="B6" i="18" s="1"/>
  <c r="H13" i="6"/>
  <c r="A8" i="18" s="1"/>
  <c r="C14" i="6"/>
  <c r="D14" i="6"/>
  <c r="A3" i="19" s="1"/>
  <c r="F14" i="6"/>
  <c r="B6" i="19" s="1"/>
  <c r="H14" i="6"/>
  <c r="A8" i="19" s="1"/>
  <c r="C15" i="6"/>
  <c r="D15" i="6"/>
  <c r="A3" i="20" s="1"/>
  <c r="F15" i="6"/>
  <c r="B6" i="20" s="1"/>
  <c r="H15" i="6"/>
  <c r="A8" i="20" s="1"/>
  <c r="C16" i="6"/>
  <c r="D16" i="6"/>
  <c r="A3" i="21" s="1"/>
  <c r="F16" i="6"/>
  <c r="C17" i="6"/>
  <c r="D17" i="6"/>
  <c r="A3" i="22" s="1"/>
  <c r="F17" i="6"/>
  <c r="B6" i="22" s="1"/>
  <c r="H17" i="6"/>
  <c r="A8" i="22" s="1"/>
  <c r="C18" i="6"/>
  <c r="D18" i="6"/>
  <c r="A3" i="23" s="1"/>
  <c r="F18" i="6"/>
  <c r="B6" i="23" s="1"/>
  <c r="H18" i="6"/>
  <c r="A8" i="23" s="1"/>
  <c r="C19" i="6"/>
  <c r="D19" i="6"/>
  <c r="A3" i="24" s="1"/>
  <c r="F19" i="6"/>
  <c r="B6" i="24" s="1"/>
  <c r="H19" i="6"/>
  <c r="A8" i="24" s="1"/>
  <c r="C20" i="6"/>
  <c r="D20" i="6"/>
  <c r="A3" i="25" s="1"/>
  <c r="F20" i="6"/>
  <c r="B6" i="25" s="1"/>
  <c r="H20" i="6"/>
  <c r="A8" i="25" s="1"/>
  <c r="C21" i="6"/>
  <c r="D21" i="6"/>
  <c r="A3" i="26" s="1"/>
  <c r="F21" i="6"/>
  <c r="B6" i="26" s="1"/>
  <c r="H21" i="6"/>
  <c r="A8" i="26" s="1"/>
  <c r="C22" i="6"/>
  <c r="D22" i="6"/>
  <c r="A3" i="27" s="1"/>
  <c r="F22" i="6"/>
  <c r="B6" i="27" s="1"/>
  <c r="H22" i="6"/>
  <c r="A8" i="27" s="1"/>
  <c r="C23" i="6"/>
  <c r="D23" i="6"/>
  <c r="A3" i="28" s="1"/>
  <c r="F23" i="6"/>
  <c r="B6" i="28" s="1"/>
  <c r="H23" i="6"/>
  <c r="A8" i="28" s="1"/>
  <c r="C24" i="6"/>
  <c r="D24" i="6"/>
  <c r="A3" i="29" s="1"/>
  <c r="F24" i="6"/>
  <c r="B6" i="29" s="1"/>
  <c r="H24" i="6"/>
  <c r="A8" i="29" s="1"/>
  <c r="C25" i="6"/>
  <c r="D25" i="6"/>
  <c r="A3" i="30" s="1"/>
  <c r="F25" i="6"/>
  <c r="B6" i="30" s="1"/>
  <c r="H25" i="6"/>
  <c r="A8" i="30" s="1"/>
  <c r="C26" i="6"/>
  <c r="D26" i="6"/>
  <c r="A3" i="31" s="1"/>
  <c r="F26" i="6"/>
  <c r="B6" i="31" s="1"/>
  <c r="H26" i="6"/>
  <c r="A8" i="31" s="1"/>
  <c r="C27" i="6"/>
  <c r="D27" i="6"/>
  <c r="A3" i="32" s="1"/>
  <c r="F27" i="6"/>
  <c r="B6" i="32" s="1"/>
  <c r="H27" i="6"/>
  <c r="A8" i="32" s="1"/>
  <c r="C28" i="6"/>
  <c r="D28" i="6"/>
  <c r="A3" i="33" s="1"/>
  <c r="F28" i="6"/>
  <c r="B6" i="33" s="1"/>
  <c r="H28" i="6"/>
  <c r="A8" i="33" s="1"/>
  <c r="C29" i="6"/>
  <c r="D29" i="6"/>
  <c r="A3" i="34" s="1"/>
  <c r="F29" i="6"/>
  <c r="B6" i="34" s="1"/>
  <c r="H29" i="6"/>
  <c r="A8" i="34" s="1"/>
  <c r="C30" i="6"/>
  <c r="D30" i="6"/>
  <c r="A3" i="35" s="1"/>
  <c r="F30" i="6"/>
  <c r="B6" i="35" s="1"/>
  <c r="H30" i="6"/>
  <c r="A8" i="35" s="1"/>
  <c r="C31" i="6"/>
  <c r="D31" i="6"/>
  <c r="A3" i="36" s="1"/>
  <c r="H31" i="6"/>
  <c r="A8" i="36" s="1"/>
  <c r="C32" i="6"/>
  <c r="D32" i="6"/>
  <c r="A3" i="37" s="1"/>
  <c r="H32" i="6"/>
  <c r="A8" i="37" s="1"/>
  <c r="C33" i="6"/>
  <c r="D33" i="6"/>
  <c r="A3" i="38" s="1"/>
  <c r="H33" i="6"/>
  <c r="A8" i="38" s="1"/>
  <c r="C34" i="6"/>
  <c r="D34" i="6"/>
  <c r="A3" i="39" s="1"/>
  <c r="H34" i="6"/>
  <c r="A8" i="39" s="1"/>
  <c r="C6" i="6"/>
  <c r="C7" i="6"/>
  <c r="C8" i="6"/>
  <c r="C9" i="6"/>
  <c r="D6" i="6"/>
  <c r="A3" i="11" s="1"/>
  <c r="D7" i="6"/>
  <c r="D8" i="6"/>
  <c r="D9" i="6"/>
  <c r="A3" i="14" s="1"/>
  <c r="F6" i="6"/>
  <c r="B6" i="11" s="1"/>
  <c r="F7" i="6"/>
  <c r="F8" i="6"/>
  <c r="F9" i="6"/>
  <c r="B6" i="14" s="1"/>
  <c r="A8" i="11"/>
  <c r="H7" i="6"/>
  <c r="H8" i="6"/>
  <c r="H9" i="6"/>
  <c r="C5" i="6"/>
  <c r="F5" i="6" s="1"/>
  <c r="B6" i="10" s="1"/>
  <c r="C3" i="6"/>
  <c r="F3" i="6" s="1"/>
  <c r="C2" i="6"/>
  <c r="F2" i="6" s="1"/>
  <c r="D2" i="6"/>
  <c r="A3" i="4" s="1"/>
  <c r="H2" i="6"/>
  <c r="A8" i="4" s="1"/>
  <c r="BA30" i="1" l="1"/>
  <c r="BA12" i="1"/>
  <c r="BA89" i="1"/>
  <c r="BA79" i="1"/>
  <c r="BA78" i="1"/>
  <c r="BA76" i="1"/>
  <c r="BA73" i="1"/>
  <c r="BA15" i="1"/>
  <c r="BA72" i="1"/>
  <c r="BA7" i="1"/>
  <c r="BA71" i="1"/>
  <c r="BA8" i="1"/>
  <c r="BA70" i="1"/>
  <c r="BA5" i="1"/>
  <c r="BA69" i="1"/>
  <c r="BA4" i="1"/>
  <c r="BA67" i="1"/>
  <c r="BA6" i="1"/>
  <c r="BA86" i="1"/>
  <c r="BA88" i="1"/>
  <c r="C3" i="1"/>
  <c r="D2" i="100"/>
  <c r="D2" i="107"/>
  <c r="E2" i="107" s="1"/>
  <c r="B2" i="107"/>
  <c r="D3" i="107"/>
  <c r="B3" i="107"/>
  <c r="D4" i="107"/>
  <c r="B4" i="107"/>
  <c r="D5" i="107"/>
  <c r="B5" i="107"/>
  <c r="D6" i="107"/>
  <c r="B6" i="107"/>
  <c r="D7" i="107"/>
  <c r="B7" i="107"/>
  <c r="D8" i="107"/>
  <c r="B8" i="107"/>
  <c r="D9" i="107"/>
  <c r="B9" i="107"/>
  <c r="D10" i="107"/>
  <c r="B10" i="107"/>
  <c r="D11" i="107"/>
  <c r="B11" i="107"/>
  <c r="D12" i="107"/>
  <c r="B12" i="107"/>
  <c r="D13" i="107"/>
  <c r="B13" i="107"/>
  <c r="D14" i="107"/>
  <c r="E14" i="107" s="1"/>
  <c r="B14" i="107"/>
  <c r="D15" i="107"/>
  <c r="B15" i="107"/>
  <c r="D16" i="107"/>
  <c r="B16" i="107"/>
  <c r="D17" i="107"/>
  <c r="B17" i="107"/>
  <c r="D18" i="107"/>
  <c r="B18" i="107"/>
  <c r="D19" i="107"/>
  <c r="B19" i="107"/>
  <c r="D20" i="107"/>
  <c r="B20" i="107"/>
  <c r="D21" i="107"/>
  <c r="B21" i="107"/>
  <c r="D22" i="107"/>
  <c r="B22" i="107"/>
  <c r="D23" i="107"/>
  <c r="B23" i="107"/>
  <c r="D24" i="107"/>
  <c r="B24" i="107"/>
  <c r="D25" i="107"/>
  <c r="B25" i="107"/>
  <c r="D26" i="107"/>
  <c r="B26" i="107"/>
  <c r="D27" i="107"/>
  <c r="B27" i="107"/>
  <c r="D28" i="107"/>
  <c r="B28" i="107"/>
  <c r="D29" i="107"/>
  <c r="E29" i="107" s="1"/>
  <c r="B29" i="107"/>
  <c r="D30" i="107"/>
  <c r="B30" i="107"/>
  <c r="D31" i="107"/>
  <c r="B31" i="107"/>
  <c r="D32" i="107"/>
  <c r="E32" i="107" s="1"/>
  <c r="B32" i="107"/>
  <c r="D33" i="107"/>
  <c r="E33" i="107" s="1"/>
  <c r="B33" i="107"/>
  <c r="D34" i="107"/>
  <c r="B34" i="107"/>
  <c r="D35" i="107"/>
  <c r="B35" i="107"/>
  <c r="D36" i="107"/>
  <c r="B36" i="107"/>
  <c r="D37" i="107"/>
  <c r="B37" i="107"/>
  <c r="D38" i="107"/>
  <c r="B38" i="107"/>
  <c r="D39" i="107"/>
  <c r="B39" i="107"/>
  <c r="D40" i="107"/>
  <c r="B40" i="107"/>
  <c r="D41" i="107"/>
  <c r="B41" i="107"/>
  <c r="D42" i="107"/>
  <c r="B42" i="107"/>
  <c r="D43" i="107"/>
  <c r="B43" i="107"/>
  <c r="D44" i="107"/>
  <c r="B44" i="107"/>
  <c r="D45" i="107"/>
  <c r="B45" i="107"/>
  <c r="D46" i="107"/>
  <c r="B46" i="107"/>
  <c r="D47" i="107"/>
  <c r="B47" i="107"/>
  <c r="D48" i="107"/>
  <c r="B48" i="107"/>
  <c r="D49" i="107"/>
  <c r="B49" i="107"/>
  <c r="D50" i="107"/>
  <c r="E50" i="107" s="1"/>
  <c r="B50" i="107"/>
  <c r="D51" i="107"/>
  <c r="B51" i="107"/>
  <c r="D52" i="107"/>
  <c r="B52" i="107"/>
  <c r="D53" i="107"/>
  <c r="B53" i="107"/>
  <c r="D54" i="107"/>
  <c r="B54" i="107"/>
  <c r="D55" i="107"/>
  <c r="B55" i="107"/>
  <c r="D56" i="107"/>
  <c r="B56" i="107"/>
  <c r="D57" i="107"/>
  <c r="E57" i="107" s="1"/>
  <c r="B57" i="107"/>
  <c r="D58" i="107"/>
  <c r="B58" i="107"/>
  <c r="D59" i="107"/>
  <c r="B59" i="107"/>
  <c r="D60" i="107"/>
  <c r="E60" i="107" s="1"/>
  <c r="B60" i="107"/>
  <c r="D61" i="107"/>
  <c r="B61" i="107"/>
  <c r="D62" i="107"/>
  <c r="B62" i="107"/>
  <c r="D63" i="107"/>
  <c r="B63" i="107"/>
  <c r="D64" i="107"/>
  <c r="B64" i="107"/>
  <c r="D65" i="107"/>
  <c r="B65" i="107"/>
  <c r="D66" i="107"/>
  <c r="B66" i="107"/>
  <c r="D67" i="107"/>
  <c r="E67" i="107" s="1"/>
  <c r="B67" i="107"/>
  <c r="D68" i="107"/>
  <c r="E68" i="107" s="1"/>
  <c r="B68" i="107"/>
  <c r="D69" i="107"/>
  <c r="B69" i="107"/>
  <c r="D70" i="107"/>
  <c r="B70" i="107"/>
  <c r="D71" i="107"/>
  <c r="B71" i="107"/>
  <c r="D72" i="107"/>
  <c r="B72" i="107"/>
  <c r="D73" i="107"/>
  <c r="B73" i="107"/>
  <c r="D74" i="107"/>
  <c r="B74" i="107"/>
  <c r="D75" i="107"/>
  <c r="B75" i="107"/>
  <c r="D76" i="107"/>
  <c r="B76" i="107"/>
  <c r="D77" i="107"/>
  <c r="B77" i="107"/>
  <c r="D78" i="107"/>
  <c r="B78" i="107"/>
  <c r="D79" i="107"/>
  <c r="B79" i="107"/>
  <c r="D80" i="107"/>
  <c r="B80" i="107"/>
  <c r="D81" i="107"/>
  <c r="B81" i="107"/>
  <c r="D82" i="107"/>
  <c r="B82" i="107"/>
  <c r="D83" i="107"/>
  <c r="B83" i="107"/>
  <c r="D84" i="107"/>
  <c r="B84" i="107"/>
  <c r="D85" i="107"/>
  <c r="B85" i="107"/>
  <c r="D86" i="107"/>
  <c r="B86" i="107"/>
  <c r="D87" i="107"/>
  <c r="B87" i="107"/>
  <c r="D88" i="107"/>
  <c r="B88" i="107"/>
  <c r="D89" i="107"/>
  <c r="E89" i="107" s="1"/>
  <c r="F89" i="107" s="1"/>
  <c r="B89" i="107"/>
  <c r="B7" i="46"/>
  <c r="H41" i="6"/>
  <c r="A8" i="46" s="1"/>
  <c r="D48" i="100"/>
  <c r="D4" i="100"/>
  <c r="BA81" i="1"/>
  <c r="BA28" i="1"/>
  <c r="BA27" i="1"/>
  <c r="BA66" i="1"/>
  <c r="BA65" i="1"/>
  <c r="BA57" i="1"/>
  <c r="BA87" i="1"/>
  <c r="BA56" i="1"/>
  <c r="BA44" i="1"/>
  <c r="BA47" i="1"/>
  <c r="D3" i="100"/>
  <c r="D5" i="100"/>
  <c r="D6" i="100"/>
  <c r="B6" i="100"/>
  <c r="D7" i="100"/>
  <c r="B7" i="100"/>
  <c r="D8" i="100"/>
  <c r="B8" i="100"/>
  <c r="D9" i="100"/>
  <c r="B9" i="100"/>
  <c r="D10" i="100"/>
  <c r="B10" i="100"/>
  <c r="D11" i="100"/>
  <c r="B11" i="100"/>
  <c r="D12" i="100"/>
  <c r="B12" i="100"/>
  <c r="D13" i="100"/>
  <c r="B13" i="100"/>
  <c r="D14" i="100"/>
  <c r="B14" i="100"/>
  <c r="D15" i="100"/>
  <c r="B15" i="100"/>
  <c r="D16" i="100"/>
  <c r="B16" i="100"/>
  <c r="D17" i="100"/>
  <c r="B17" i="100"/>
  <c r="D18" i="100"/>
  <c r="B18" i="100"/>
  <c r="D19" i="100"/>
  <c r="B19" i="100"/>
  <c r="D20" i="100"/>
  <c r="B20" i="100"/>
  <c r="D21" i="100"/>
  <c r="B21" i="100"/>
  <c r="D22" i="100"/>
  <c r="B22" i="100"/>
  <c r="D23" i="100"/>
  <c r="B23" i="100"/>
  <c r="D24" i="100"/>
  <c r="B24" i="100"/>
  <c r="D25" i="100"/>
  <c r="B25" i="100"/>
  <c r="D26" i="100"/>
  <c r="B26" i="100"/>
  <c r="D27" i="100"/>
  <c r="B27" i="100"/>
  <c r="D28" i="100"/>
  <c r="B28" i="100"/>
  <c r="D29" i="100"/>
  <c r="B29" i="100"/>
  <c r="D30" i="100"/>
  <c r="B30" i="100"/>
  <c r="D31" i="100"/>
  <c r="B31" i="100"/>
  <c r="D32" i="100"/>
  <c r="B32" i="100"/>
  <c r="D33" i="100"/>
  <c r="B33" i="100"/>
  <c r="D34" i="100"/>
  <c r="B34" i="100"/>
  <c r="D35" i="100"/>
  <c r="B35" i="100"/>
  <c r="D36" i="100"/>
  <c r="B36" i="100"/>
  <c r="D37" i="100"/>
  <c r="B37" i="100"/>
  <c r="D38" i="100"/>
  <c r="B38" i="100"/>
  <c r="D39" i="100"/>
  <c r="B39" i="100"/>
  <c r="D40" i="100"/>
  <c r="B40" i="100"/>
  <c r="D41" i="100"/>
  <c r="B41" i="100"/>
  <c r="D42" i="100"/>
  <c r="B42" i="100"/>
  <c r="D43" i="100"/>
  <c r="B43" i="100"/>
  <c r="D44" i="100"/>
  <c r="B44" i="100"/>
  <c r="D45" i="100"/>
  <c r="B45" i="100"/>
  <c r="D46" i="100"/>
  <c r="B46" i="100"/>
  <c r="D47" i="100"/>
  <c r="B47" i="100"/>
  <c r="B48" i="100"/>
  <c r="D49" i="100"/>
  <c r="B49" i="100"/>
  <c r="D50" i="100"/>
  <c r="B50" i="100"/>
  <c r="D51" i="100"/>
  <c r="B51" i="100"/>
  <c r="D52" i="100"/>
  <c r="B52" i="100"/>
  <c r="D53" i="100"/>
  <c r="B53" i="100"/>
  <c r="D54" i="100"/>
  <c r="B54" i="100"/>
  <c r="D55" i="100"/>
  <c r="B55" i="100"/>
  <c r="D56" i="100"/>
  <c r="B56" i="100"/>
  <c r="D57" i="100"/>
  <c r="B57" i="100"/>
  <c r="D58" i="100"/>
  <c r="B58" i="100"/>
  <c r="D59" i="100"/>
  <c r="B59" i="100"/>
  <c r="D60" i="100"/>
  <c r="B60" i="100"/>
  <c r="D61" i="100"/>
  <c r="B61" i="100"/>
  <c r="D62" i="100"/>
  <c r="B62" i="100"/>
  <c r="D63" i="100"/>
  <c r="B63" i="100"/>
  <c r="D64" i="100"/>
  <c r="B64" i="100"/>
  <c r="D65" i="100"/>
  <c r="B65" i="100"/>
  <c r="D66" i="100"/>
  <c r="B66" i="100"/>
  <c r="D67" i="100"/>
  <c r="B67" i="100"/>
  <c r="D68" i="100"/>
  <c r="B68" i="100"/>
  <c r="D69" i="100"/>
  <c r="B69" i="100"/>
  <c r="D70" i="100"/>
  <c r="B70" i="100"/>
  <c r="D71" i="100"/>
  <c r="B71" i="100"/>
  <c r="D72" i="100"/>
  <c r="B72" i="100"/>
  <c r="D73" i="100"/>
  <c r="B73" i="100"/>
  <c r="D74" i="100"/>
  <c r="B74" i="100"/>
  <c r="D75" i="100"/>
  <c r="B75" i="100"/>
  <c r="D76" i="100"/>
  <c r="B76" i="100"/>
  <c r="D77" i="100"/>
  <c r="B77" i="100"/>
  <c r="D78" i="100"/>
  <c r="B78" i="100"/>
  <c r="D79" i="100"/>
  <c r="B79" i="100"/>
  <c r="D80" i="100"/>
  <c r="B80" i="100"/>
  <c r="D81" i="100"/>
  <c r="B81" i="100"/>
  <c r="D82" i="100"/>
  <c r="B82" i="100"/>
  <c r="D83" i="100"/>
  <c r="B83" i="100"/>
  <c r="D84" i="100"/>
  <c r="B84" i="100"/>
  <c r="D85" i="100"/>
  <c r="B85" i="100"/>
  <c r="D86" i="100"/>
  <c r="B86" i="100"/>
  <c r="D87" i="100"/>
  <c r="B87" i="100"/>
  <c r="D88" i="100"/>
  <c r="B88" i="100"/>
  <c r="D89" i="100"/>
  <c r="B89" i="100"/>
  <c r="D54" i="1"/>
  <c r="E54" i="1"/>
  <c r="F54" i="1"/>
  <c r="H54" i="1"/>
  <c r="I54" i="1"/>
  <c r="J54" i="1"/>
  <c r="L54" i="1"/>
  <c r="M54" i="1"/>
  <c r="N54" i="1"/>
  <c r="O54" i="1"/>
  <c r="P54" i="1"/>
  <c r="Q54" i="1"/>
  <c r="R54" i="1"/>
  <c r="S54" i="1"/>
  <c r="T54" i="1"/>
  <c r="U54" i="1"/>
  <c r="V54" i="1"/>
  <c r="W54" i="1"/>
  <c r="X54" i="1"/>
  <c r="Y54" i="1"/>
  <c r="Z54" i="1"/>
  <c r="AA54" i="1"/>
  <c r="AB54" i="1"/>
  <c r="AC54" i="1"/>
  <c r="AD54" i="1"/>
  <c r="AE54" i="1"/>
  <c r="D55" i="1"/>
  <c r="E55" i="1"/>
  <c r="G55" i="1"/>
  <c r="H55" i="1"/>
  <c r="I55" i="1"/>
  <c r="K55" i="1"/>
  <c r="L55" i="1"/>
  <c r="M55" i="1"/>
  <c r="N55" i="1"/>
  <c r="O55" i="1"/>
  <c r="P55" i="1"/>
  <c r="Q55" i="1"/>
  <c r="R55" i="1"/>
  <c r="S55" i="1"/>
  <c r="T55" i="1"/>
  <c r="V55" i="1"/>
  <c r="W55" i="1"/>
  <c r="X55" i="1"/>
  <c r="Y55" i="1"/>
  <c r="Z55" i="1"/>
  <c r="AA55" i="1"/>
  <c r="AB55" i="1"/>
  <c r="AC55" i="1"/>
  <c r="AD55" i="1"/>
  <c r="AE55" i="1"/>
  <c r="AF55" i="1"/>
  <c r="D56" i="1"/>
  <c r="F56" i="1"/>
  <c r="G56" i="1"/>
  <c r="H56" i="1"/>
  <c r="I56" i="1"/>
  <c r="K56" i="1"/>
  <c r="L56" i="1"/>
  <c r="M56" i="1"/>
  <c r="N56" i="1"/>
  <c r="O56" i="1"/>
  <c r="P56" i="1"/>
  <c r="Q56" i="1"/>
  <c r="R56" i="1"/>
  <c r="S56" i="1"/>
  <c r="T56" i="1"/>
  <c r="U56" i="1"/>
  <c r="V56" i="1"/>
  <c r="W56" i="1"/>
  <c r="X56" i="1"/>
  <c r="Y56" i="1"/>
  <c r="Z56" i="1"/>
  <c r="AA56" i="1"/>
  <c r="AB56" i="1"/>
  <c r="AC56" i="1"/>
  <c r="AD56" i="1"/>
  <c r="AE56" i="1"/>
  <c r="AF56" i="1"/>
  <c r="D57" i="1"/>
  <c r="E57" i="1"/>
  <c r="F57" i="1"/>
  <c r="G57" i="1"/>
  <c r="H57" i="1"/>
  <c r="I57" i="1"/>
  <c r="J57" i="1"/>
  <c r="K57" i="1"/>
  <c r="L57" i="1"/>
  <c r="M57" i="1"/>
  <c r="N57" i="1"/>
  <c r="O57" i="1"/>
  <c r="P57" i="1"/>
  <c r="Q57" i="1"/>
  <c r="R57" i="1"/>
  <c r="S57" i="1"/>
  <c r="T57" i="1"/>
  <c r="U57" i="1"/>
  <c r="V57" i="1"/>
  <c r="W57" i="1"/>
  <c r="X57" i="1"/>
  <c r="Y57" i="1"/>
  <c r="Z57" i="1"/>
  <c r="AA57" i="1"/>
  <c r="AB57" i="1"/>
  <c r="AC57" i="1"/>
  <c r="AD57" i="1"/>
  <c r="AE57" i="1"/>
  <c r="AF57" i="1"/>
  <c r="U58" i="1"/>
  <c r="V58" i="1"/>
  <c r="W58" i="1"/>
  <c r="X58" i="1"/>
  <c r="Y58" i="1"/>
  <c r="Z58" i="1"/>
  <c r="AA58" i="1"/>
  <c r="AB58" i="1"/>
  <c r="AC58" i="1"/>
  <c r="AD58" i="1"/>
  <c r="AE58" i="1"/>
  <c r="AF58" i="1"/>
  <c r="D58" i="1"/>
  <c r="E58" i="1"/>
  <c r="F58" i="1"/>
  <c r="G58" i="1"/>
  <c r="H58" i="1"/>
  <c r="I58" i="1"/>
  <c r="J58" i="1"/>
  <c r="K58" i="1"/>
  <c r="L58" i="1"/>
  <c r="M58" i="1"/>
  <c r="N58" i="1"/>
  <c r="O58" i="1"/>
  <c r="P58" i="1"/>
  <c r="Q58" i="1"/>
  <c r="R58" i="1"/>
  <c r="S58" i="1"/>
  <c r="T58" i="1"/>
  <c r="U59" i="1"/>
  <c r="V59" i="1"/>
  <c r="W59" i="1"/>
  <c r="X59" i="1"/>
  <c r="Y59" i="1"/>
  <c r="Z59" i="1"/>
  <c r="AA59" i="1"/>
  <c r="AB59" i="1"/>
  <c r="AC59" i="1"/>
  <c r="AD59" i="1"/>
  <c r="AE59" i="1"/>
  <c r="AF59" i="1"/>
  <c r="D59" i="1"/>
  <c r="E59" i="1"/>
  <c r="F59" i="1"/>
  <c r="G59" i="1"/>
  <c r="H59" i="1"/>
  <c r="J59" i="1"/>
  <c r="K59" i="1"/>
  <c r="L59" i="1"/>
  <c r="M59" i="1"/>
  <c r="N59" i="1"/>
  <c r="O59" i="1"/>
  <c r="Q59" i="1"/>
  <c r="R59" i="1"/>
  <c r="S59" i="1"/>
  <c r="T59" i="1"/>
  <c r="U60" i="1"/>
  <c r="V60" i="1"/>
  <c r="W60" i="1"/>
  <c r="X60" i="1"/>
  <c r="Y60" i="1"/>
  <c r="Z60" i="1"/>
  <c r="AA60" i="1"/>
  <c r="AB60" i="1"/>
  <c r="AC60" i="1"/>
  <c r="AD60" i="1"/>
  <c r="AE60" i="1"/>
  <c r="AF60" i="1"/>
  <c r="D60" i="1"/>
  <c r="E60" i="1"/>
  <c r="F60" i="1"/>
  <c r="G60" i="1"/>
  <c r="H60" i="1"/>
  <c r="J60" i="1"/>
  <c r="K60" i="1"/>
  <c r="L60" i="1"/>
  <c r="M60" i="1"/>
  <c r="N60" i="1"/>
  <c r="O60" i="1"/>
  <c r="Q60" i="1"/>
  <c r="R60" i="1"/>
  <c r="S60" i="1"/>
  <c r="T60" i="1"/>
  <c r="U61" i="1"/>
  <c r="V61" i="1"/>
  <c r="X61" i="1"/>
  <c r="Y61" i="1"/>
  <c r="Z61" i="1"/>
  <c r="AA61" i="1"/>
  <c r="AB61" i="1"/>
  <c r="AC61" i="1"/>
  <c r="AD61" i="1"/>
  <c r="AE61" i="1"/>
  <c r="AF61" i="1"/>
  <c r="D61" i="1"/>
  <c r="E61" i="1"/>
  <c r="F61" i="1"/>
  <c r="G61" i="1"/>
  <c r="H61" i="1"/>
  <c r="J61" i="1"/>
  <c r="K61" i="1"/>
  <c r="L61" i="1"/>
  <c r="M61" i="1"/>
  <c r="N61" i="1"/>
  <c r="O61" i="1"/>
  <c r="Q61" i="1"/>
  <c r="R61" i="1"/>
  <c r="S61" i="1"/>
  <c r="T61" i="1"/>
  <c r="U62" i="1"/>
  <c r="V62" i="1"/>
  <c r="X62" i="1"/>
  <c r="Y62" i="1"/>
  <c r="Z62" i="1"/>
  <c r="AA62" i="1"/>
  <c r="AB62" i="1"/>
  <c r="AC62" i="1"/>
  <c r="AD62" i="1"/>
  <c r="AE62" i="1"/>
  <c r="AF62" i="1"/>
  <c r="D62" i="1"/>
  <c r="E62" i="1"/>
  <c r="F62" i="1"/>
  <c r="G62" i="1"/>
  <c r="H62" i="1"/>
  <c r="J62" i="1"/>
  <c r="K62" i="1"/>
  <c r="L62" i="1"/>
  <c r="M62" i="1"/>
  <c r="N62" i="1"/>
  <c r="O62" i="1"/>
  <c r="Q62" i="1"/>
  <c r="R62" i="1"/>
  <c r="S62" i="1"/>
  <c r="T62" i="1"/>
  <c r="D63" i="1"/>
  <c r="E63" i="1"/>
  <c r="F63" i="1"/>
  <c r="G63" i="1"/>
  <c r="H63" i="1"/>
  <c r="I63" i="1"/>
  <c r="J63" i="1"/>
  <c r="K63" i="1"/>
  <c r="L63" i="1"/>
  <c r="M63" i="1"/>
  <c r="N63" i="1"/>
  <c r="O63" i="1"/>
  <c r="Q63" i="1"/>
  <c r="R63" i="1"/>
  <c r="S63" i="1"/>
  <c r="T63" i="1"/>
  <c r="U63" i="1"/>
  <c r="V63" i="1"/>
  <c r="W63" i="1"/>
  <c r="Y63" i="1"/>
  <c r="AA63" i="1"/>
  <c r="AB63" i="1"/>
  <c r="AC63" i="1"/>
  <c r="AD63" i="1"/>
  <c r="AE63" i="1"/>
  <c r="AF63" i="1"/>
  <c r="D64" i="1"/>
  <c r="E64" i="1"/>
  <c r="F64" i="1"/>
  <c r="G64" i="1"/>
  <c r="H64" i="1"/>
  <c r="I64" i="1"/>
  <c r="J64" i="1"/>
  <c r="K64" i="1"/>
  <c r="L64" i="1"/>
  <c r="M64" i="1"/>
  <c r="N64" i="1"/>
  <c r="O64" i="1"/>
  <c r="Q64" i="1"/>
  <c r="R64" i="1"/>
  <c r="S64" i="1"/>
  <c r="T64" i="1"/>
  <c r="U64" i="1"/>
  <c r="V64" i="1"/>
  <c r="W64" i="1"/>
  <c r="Y64" i="1"/>
  <c r="AA64" i="1"/>
  <c r="AB64" i="1"/>
  <c r="AC64" i="1"/>
  <c r="AD64" i="1"/>
  <c r="AE64" i="1"/>
  <c r="AF64" i="1"/>
  <c r="D65" i="1"/>
  <c r="E65" i="1"/>
  <c r="F65" i="1"/>
  <c r="G65" i="1"/>
  <c r="H65" i="1"/>
  <c r="I65" i="1"/>
  <c r="J65" i="1"/>
  <c r="K65" i="1"/>
  <c r="L65" i="1"/>
  <c r="M65" i="1"/>
  <c r="N65" i="1"/>
  <c r="O65" i="1"/>
  <c r="P65" i="1"/>
  <c r="Q65" i="1"/>
  <c r="R65" i="1"/>
  <c r="S65" i="1"/>
  <c r="T65" i="1"/>
  <c r="U65" i="1"/>
  <c r="V65" i="1"/>
  <c r="W65" i="1"/>
  <c r="X65" i="1"/>
  <c r="Y65" i="1"/>
  <c r="Z65" i="1"/>
  <c r="AA65" i="1"/>
  <c r="AB65" i="1"/>
  <c r="AC65" i="1"/>
  <c r="AD65" i="1"/>
  <c r="AE65" i="1"/>
  <c r="AF65" i="1"/>
  <c r="D66" i="1"/>
  <c r="E66" i="1"/>
  <c r="F66" i="1"/>
  <c r="G66" i="1"/>
  <c r="H66" i="1"/>
  <c r="I66" i="1"/>
  <c r="J66" i="1"/>
  <c r="K66" i="1"/>
  <c r="L66" i="1"/>
  <c r="M66" i="1"/>
  <c r="N66" i="1"/>
  <c r="O66" i="1"/>
  <c r="P66" i="1"/>
  <c r="Q66" i="1"/>
  <c r="R66" i="1"/>
  <c r="S66" i="1"/>
  <c r="T66" i="1"/>
  <c r="U66" i="1"/>
  <c r="V66" i="1"/>
  <c r="W66" i="1"/>
  <c r="X66" i="1"/>
  <c r="Y66" i="1"/>
  <c r="Z66" i="1"/>
  <c r="AA66" i="1"/>
  <c r="AB66" i="1"/>
  <c r="AC66" i="1"/>
  <c r="AD66" i="1"/>
  <c r="AE66" i="1"/>
  <c r="AF66" i="1"/>
  <c r="D67" i="1"/>
  <c r="E67" i="1"/>
  <c r="F67" i="1"/>
  <c r="G67" i="1"/>
  <c r="H67" i="1"/>
  <c r="I67" i="1"/>
  <c r="J67" i="1"/>
  <c r="K67" i="1"/>
  <c r="L67" i="1"/>
  <c r="M67" i="1"/>
  <c r="N67" i="1"/>
  <c r="O67" i="1"/>
  <c r="P67" i="1"/>
  <c r="Q67" i="1"/>
  <c r="R67" i="1"/>
  <c r="S67" i="1"/>
  <c r="T67" i="1"/>
  <c r="U67" i="1"/>
  <c r="V67" i="1"/>
  <c r="W67" i="1"/>
  <c r="X67" i="1"/>
  <c r="Y67" i="1"/>
  <c r="Z67" i="1"/>
  <c r="AA67" i="1"/>
  <c r="AB67" i="1"/>
  <c r="AC67" i="1"/>
  <c r="AD67" i="1"/>
  <c r="AE67" i="1"/>
  <c r="AF67" i="1"/>
  <c r="D68" i="1"/>
  <c r="E68" i="1"/>
  <c r="F68" i="1"/>
  <c r="G68" i="1"/>
  <c r="H68" i="1"/>
  <c r="I68" i="1"/>
  <c r="J68" i="1"/>
  <c r="K68" i="1"/>
  <c r="L68" i="1"/>
  <c r="M68" i="1"/>
  <c r="N68" i="1"/>
  <c r="O68" i="1"/>
  <c r="P68" i="1"/>
  <c r="Q68" i="1"/>
  <c r="R68" i="1"/>
  <c r="S68" i="1"/>
  <c r="T68" i="1"/>
  <c r="U68" i="1"/>
  <c r="V68" i="1"/>
  <c r="W68" i="1"/>
  <c r="X68" i="1"/>
  <c r="Y68" i="1"/>
  <c r="Z68" i="1"/>
  <c r="AA68" i="1"/>
  <c r="AB68" i="1"/>
  <c r="AC68" i="1"/>
  <c r="AD68" i="1"/>
  <c r="AE68" i="1"/>
  <c r="AF68" i="1"/>
  <c r="C70" i="1"/>
  <c r="D70" i="1"/>
  <c r="E70" i="1"/>
  <c r="F70" i="1"/>
  <c r="G70" i="1"/>
  <c r="H70" i="1"/>
  <c r="I70" i="1"/>
  <c r="J70" i="1"/>
  <c r="K70" i="1"/>
  <c r="L70" i="1"/>
  <c r="M70" i="1"/>
  <c r="N70" i="1"/>
  <c r="O70" i="1"/>
  <c r="P70" i="1"/>
  <c r="Q70" i="1"/>
  <c r="R70" i="1"/>
  <c r="S70" i="1"/>
  <c r="T70" i="1"/>
  <c r="U70" i="1"/>
  <c r="V70" i="1"/>
  <c r="W70" i="1"/>
  <c r="X70" i="1"/>
  <c r="Y70" i="1"/>
  <c r="Z70" i="1"/>
  <c r="AA70" i="1"/>
  <c r="AB70" i="1"/>
  <c r="AC70" i="1"/>
  <c r="AD70" i="1"/>
  <c r="AE70" i="1"/>
  <c r="C71" i="1"/>
  <c r="D71" i="1"/>
  <c r="E71" i="1"/>
  <c r="F71" i="1"/>
  <c r="G71" i="1"/>
  <c r="H71" i="1"/>
  <c r="I71" i="1"/>
  <c r="J71" i="1"/>
  <c r="K71" i="1"/>
  <c r="L71" i="1"/>
  <c r="M71" i="1"/>
  <c r="N71" i="1"/>
  <c r="O71" i="1"/>
  <c r="P71" i="1"/>
  <c r="Q71" i="1"/>
  <c r="R71" i="1"/>
  <c r="S71" i="1"/>
  <c r="T71" i="1"/>
  <c r="U71" i="1"/>
  <c r="V71" i="1"/>
  <c r="W71" i="1"/>
  <c r="X71" i="1"/>
  <c r="Y71" i="1"/>
  <c r="Z71" i="1"/>
  <c r="AA71" i="1"/>
  <c r="AB71" i="1"/>
  <c r="AC71" i="1"/>
  <c r="AD71" i="1"/>
  <c r="AE71" i="1"/>
  <c r="C72" i="1"/>
  <c r="D72" i="1"/>
  <c r="E72" i="1"/>
  <c r="F72" i="1"/>
  <c r="G72" i="1"/>
  <c r="H72" i="1"/>
  <c r="I72" i="1"/>
  <c r="J72" i="1"/>
  <c r="K72" i="1"/>
  <c r="L72" i="1"/>
  <c r="M72" i="1"/>
  <c r="N72" i="1"/>
  <c r="O72" i="1"/>
  <c r="P72" i="1"/>
  <c r="Q72" i="1"/>
  <c r="R72" i="1"/>
  <c r="S72" i="1"/>
  <c r="T72" i="1"/>
  <c r="U72" i="1"/>
  <c r="V72" i="1"/>
  <c r="W72" i="1"/>
  <c r="X72" i="1"/>
  <c r="Y72" i="1"/>
  <c r="Z72" i="1"/>
  <c r="AA72" i="1"/>
  <c r="AB72" i="1"/>
  <c r="AC72" i="1"/>
  <c r="AD72" i="1"/>
  <c r="AE72" i="1"/>
  <c r="D73" i="1"/>
  <c r="E73" i="1"/>
  <c r="F73" i="1"/>
  <c r="G73" i="1"/>
  <c r="H73" i="1"/>
  <c r="I73" i="1"/>
  <c r="J73" i="1"/>
  <c r="K73" i="1"/>
  <c r="L73" i="1"/>
  <c r="M73" i="1"/>
  <c r="N73" i="1"/>
  <c r="O73" i="1"/>
  <c r="P73" i="1"/>
  <c r="Q73" i="1"/>
  <c r="R73" i="1"/>
  <c r="S73" i="1"/>
  <c r="T73" i="1"/>
  <c r="U73" i="1"/>
  <c r="V73" i="1"/>
  <c r="W73" i="1"/>
  <c r="X73" i="1"/>
  <c r="Y73" i="1"/>
  <c r="Z73" i="1"/>
  <c r="AA73" i="1"/>
  <c r="AB73" i="1"/>
  <c r="AC73" i="1"/>
  <c r="AD73" i="1"/>
  <c r="AE73" i="1"/>
  <c r="AF73" i="1"/>
  <c r="D74" i="1"/>
  <c r="E74" i="1"/>
  <c r="F74" i="1"/>
  <c r="G74" i="1"/>
  <c r="H74" i="1"/>
  <c r="I74" i="1"/>
  <c r="J74" i="1"/>
  <c r="K74" i="1"/>
  <c r="L74" i="1"/>
  <c r="M74" i="1"/>
  <c r="N74" i="1"/>
  <c r="O74" i="1"/>
  <c r="P74" i="1"/>
  <c r="Q74" i="1"/>
  <c r="R74" i="1"/>
  <c r="S74" i="1"/>
  <c r="T74" i="1"/>
  <c r="U74" i="1"/>
  <c r="V74" i="1"/>
  <c r="W74" i="1"/>
  <c r="X74" i="1"/>
  <c r="Y74" i="1"/>
  <c r="Z74" i="1"/>
  <c r="AA74" i="1"/>
  <c r="AB74" i="1"/>
  <c r="AC74" i="1"/>
  <c r="AD74" i="1"/>
  <c r="AE74" i="1"/>
  <c r="AF74" i="1"/>
  <c r="D75" i="1"/>
  <c r="E75" i="1"/>
  <c r="F75" i="1"/>
  <c r="G75" i="1"/>
  <c r="J75" i="1"/>
  <c r="K75" i="1"/>
  <c r="L75" i="1"/>
  <c r="M75" i="1"/>
  <c r="N75" i="1"/>
  <c r="O75" i="1"/>
  <c r="P75" i="1"/>
  <c r="Q75" i="1"/>
  <c r="R75" i="1"/>
  <c r="S75" i="1"/>
  <c r="T75" i="1"/>
  <c r="U75" i="1"/>
  <c r="V75" i="1"/>
  <c r="W75" i="1"/>
  <c r="X75" i="1"/>
  <c r="Y75" i="1"/>
  <c r="Z75" i="1"/>
  <c r="AA75" i="1"/>
  <c r="AB75" i="1"/>
  <c r="AC75" i="1"/>
  <c r="AD75" i="1"/>
  <c r="AE75" i="1"/>
  <c r="AF75" i="1"/>
  <c r="D76" i="1"/>
  <c r="E76" i="1"/>
  <c r="F76" i="1"/>
  <c r="G76" i="1"/>
  <c r="J76" i="1"/>
  <c r="K76" i="1"/>
  <c r="L76" i="1"/>
  <c r="M76" i="1"/>
  <c r="N76" i="1"/>
  <c r="O76" i="1"/>
  <c r="P76" i="1"/>
  <c r="Q76" i="1"/>
  <c r="R76" i="1"/>
  <c r="S76" i="1"/>
  <c r="T76" i="1"/>
  <c r="U76" i="1"/>
  <c r="V76" i="1"/>
  <c r="W76" i="1"/>
  <c r="X76" i="1"/>
  <c r="Y76" i="1"/>
  <c r="Z76" i="1"/>
  <c r="AA76" i="1"/>
  <c r="AB76" i="1"/>
  <c r="AC76" i="1"/>
  <c r="AD76" i="1"/>
  <c r="AE76" i="1"/>
  <c r="AF76" i="1"/>
  <c r="D77" i="1"/>
  <c r="E77" i="1"/>
  <c r="F77" i="1"/>
  <c r="G77" i="1"/>
  <c r="H77" i="1"/>
  <c r="I77" i="1"/>
  <c r="J77" i="1"/>
  <c r="K77" i="1"/>
  <c r="L77" i="1"/>
  <c r="M77" i="1"/>
  <c r="N77" i="1"/>
  <c r="O77" i="1"/>
  <c r="P77" i="1"/>
  <c r="Q77" i="1"/>
  <c r="R77" i="1"/>
  <c r="S77" i="1"/>
  <c r="T77" i="1"/>
  <c r="U77" i="1"/>
  <c r="V77" i="1"/>
  <c r="W77" i="1"/>
  <c r="X77" i="1"/>
  <c r="Y77" i="1"/>
  <c r="Z77" i="1"/>
  <c r="AA77" i="1"/>
  <c r="AB77" i="1"/>
  <c r="AC77" i="1"/>
  <c r="AD77" i="1"/>
  <c r="AE77" i="1"/>
  <c r="AF77" i="1"/>
  <c r="D78" i="1"/>
  <c r="E78" i="1"/>
  <c r="F78" i="1"/>
  <c r="G78" i="1"/>
  <c r="H78" i="1"/>
  <c r="I78" i="1"/>
  <c r="J78" i="1"/>
  <c r="K78" i="1"/>
  <c r="L78" i="1"/>
  <c r="M78" i="1"/>
  <c r="N78" i="1"/>
  <c r="O78" i="1"/>
  <c r="R78" i="1"/>
  <c r="S78" i="1"/>
  <c r="T78" i="1"/>
  <c r="U78" i="1"/>
  <c r="V78" i="1"/>
  <c r="W78" i="1"/>
  <c r="X78" i="1"/>
  <c r="Y78" i="1"/>
  <c r="Z78" i="1"/>
  <c r="AA78" i="1"/>
  <c r="AB78" i="1"/>
  <c r="AC78" i="1"/>
  <c r="AD78" i="1"/>
  <c r="AE78" i="1"/>
  <c r="AF78" i="1"/>
  <c r="D79" i="1"/>
  <c r="E79" i="1"/>
  <c r="F79" i="1"/>
  <c r="G79" i="1"/>
  <c r="H79" i="1"/>
  <c r="I79" i="1"/>
  <c r="J79" i="1"/>
  <c r="K79" i="1"/>
  <c r="L79" i="1"/>
  <c r="M79" i="1"/>
  <c r="N79" i="1"/>
  <c r="O79" i="1"/>
  <c r="P79" i="1"/>
  <c r="Q79" i="1"/>
  <c r="R79" i="1"/>
  <c r="S79" i="1"/>
  <c r="T79" i="1"/>
  <c r="U79" i="1"/>
  <c r="V79" i="1"/>
  <c r="W79" i="1"/>
  <c r="X79" i="1"/>
  <c r="Y79" i="1"/>
  <c r="Z79" i="1"/>
  <c r="AA79" i="1"/>
  <c r="AB79" i="1"/>
  <c r="AC79" i="1"/>
  <c r="AD79" i="1"/>
  <c r="AE79" i="1"/>
  <c r="AF79" i="1"/>
  <c r="D80" i="1"/>
  <c r="E80" i="1"/>
  <c r="F80" i="1"/>
  <c r="G80" i="1"/>
  <c r="H80" i="1"/>
  <c r="I80" i="1"/>
  <c r="J80" i="1"/>
  <c r="K80" i="1"/>
  <c r="L80" i="1"/>
  <c r="M80" i="1"/>
  <c r="N80" i="1"/>
  <c r="O80" i="1"/>
  <c r="P80" i="1"/>
  <c r="Q80" i="1"/>
  <c r="R80" i="1"/>
  <c r="S80" i="1"/>
  <c r="T80" i="1"/>
  <c r="U80" i="1"/>
  <c r="V80" i="1"/>
  <c r="W80" i="1"/>
  <c r="X80" i="1"/>
  <c r="Y80" i="1"/>
  <c r="Z80" i="1"/>
  <c r="AA80" i="1"/>
  <c r="AB80" i="1"/>
  <c r="AC80" i="1"/>
  <c r="AD80" i="1"/>
  <c r="AE80" i="1"/>
  <c r="AF80" i="1"/>
  <c r="D81" i="1"/>
  <c r="E81" i="1"/>
  <c r="F81" i="1"/>
  <c r="G81" i="1"/>
  <c r="H81" i="1"/>
  <c r="I81" i="1"/>
  <c r="J81" i="1"/>
  <c r="K81" i="1"/>
  <c r="L81" i="1"/>
  <c r="M81" i="1"/>
  <c r="N81" i="1"/>
  <c r="O81" i="1"/>
  <c r="P81" i="1"/>
  <c r="Q81" i="1"/>
  <c r="R81" i="1"/>
  <c r="S81" i="1"/>
  <c r="T81" i="1"/>
  <c r="U81" i="1"/>
  <c r="V81" i="1"/>
  <c r="W81" i="1"/>
  <c r="X81" i="1"/>
  <c r="Y81" i="1"/>
  <c r="Z81" i="1"/>
  <c r="AA81" i="1"/>
  <c r="AB81" i="1"/>
  <c r="AC81" i="1"/>
  <c r="AD81" i="1"/>
  <c r="AE81" i="1"/>
  <c r="AF81" i="1"/>
  <c r="D82" i="1"/>
  <c r="E82" i="1"/>
  <c r="F82" i="1"/>
  <c r="G82" i="1"/>
  <c r="H82" i="1"/>
  <c r="I82" i="1"/>
  <c r="J82" i="1"/>
  <c r="K82" i="1"/>
  <c r="L82" i="1"/>
  <c r="M82" i="1"/>
  <c r="N82" i="1"/>
  <c r="O82" i="1"/>
  <c r="P82" i="1"/>
  <c r="Q82" i="1"/>
  <c r="R82" i="1"/>
  <c r="S82" i="1"/>
  <c r="T82" i="1"/>
  <c r="U82" i="1"/>
  <c r="V82" i="1"/>
  <c r="W82" i="1"/>
  <c r="X82" i="1"/>
  <c r="Y82" i="1"/>
  <c r="Z82" i="1"/>
  <c r="AA82" i="1"/>
  <c r="AB82" i="1"/>
  <c r="AC82" i="1"/>
  <c r="AD82" i="1"/>
  <c r="AE82" i="1"/>
  <c r="AF82" i="1"/>
  <c r="D83" i="1"/>
  <c r="E83" i="1"/>
  <c r="F83" i="1"/>
  <c r="G83" i="1"/>
  <c r="H83" i="1"/>
  <c r="I83" i="1"/>
  <c r="J83" i="1"/>
  <c r="K83" i="1"/>
  <c r="L83" i="1"/>
  <c r="M83" i="1"/>
  <c r="N83" i="1"/>
  <c r="O83" i="1"/>
  <c r="P83" i="1"/>
  <c r="Q83" i="1"/>
  <c r="R83" i="1"/>
  <c r="S83" i="1"/>
  <c r="T83" i="1"/>
  <c r="U83" i="1"/>
  <c r="V83" i="1"/>
  <c r="W83" i="1"/>
  <c r="X83" i="1"/>
  <c r="Y83" i="1"/>
  <c r="Z83" i="1"/>
  <c r="AA83" i="1"/>
  <c r="AB83" i="1"/>
  <c r="AC83" i="1"/>
  <c r="AD83" i="1"/>
  <c r="AE83" i="1"/>
  <c r="AF83" i="1"/>
  <c r="BA77" i="1"/>
  <c r="BA75" i="1"/>
  <c r="BA74" i="1"/>
  <c r="BA34" i="1"/>
  <c r="W3" i="1"/>
  <c r="BA39" i="1"/>
  <c r="BA26" i="1"/>
  <c r="BA17" i="1"/>
  <c r="BA25" i="1"/>
  <c r="BA63" i="1"/>
  <c r="X64" i="1" s="1"/>
  <c r="BA62" i="1"/>
  <c r="X63" i="1" s="1"/>
  <c r="BA61" i="1"/>
  <c r="I62" i="1" s="1"/>
  <c r="BA38" i="1"/>
  <c r="BA19" i="1"/>
  <c r="BA60" i="1"/>
  <c r="I61" i="1" s="1"/>
  <c r="BA59" i="1"/>
  <c r="BA58" i="1"/>
  <c r="BA18" i="1"/>
  <c r="BA55" i="1"/>
  <c r="BA54" i="1"/>
  <c r="J55" i="1" s="1"/>
  <c r="BA53" i="1"/>
  <c r="K54" i="1" s="1"/>
  <c r="BA52" i="1"/>
  <c r="BA51" i="1"/>
  <c r="BA50" i="1"/>
  <c r="BA43" i="1"/>
  <c r="BA24" i="1"/>
  <c r="BA42" i="1"/>
  <c r="BA49" i="1"/>
  <c r="BA48" i="1"/>
  <c r="BA41" i="1"/>
  <c r="BA23" i="1"/>
  <c r="BA46" i="1"/>
  <c r="BA45" i="1"/>
  <c r="BA22" i="1"/>
  <c r="BA21" i="1"/>
  <c r="BA32" i="1"/>
  <c r="E2" i="99"/>
  <c r="B2" i="99"/>
  <c r="E3" i="99"/>
  <c r="B3" i="99"/>
  <c r="E4" i="99"/>
  <c r="F4" i="99" s="1"/>
  <c r="B4" i="99"/>
  <c r="E5" i="99"/>
  <c r="F5" i="99" s="1"/>
  <c r="B5" i="99"/>
  <c r="E6" i="99"/>
  <c r="B6" i="99"/>
  <c r="E7" i="99"/>
  <c r="B7" i="99"/>
  <c r="E8" i="99"/>
  <c r="B8" i="99"/>
  <c r="E9" i="99"/>
  <c r="B9" i="99"/>
  <c r="E10" i="99"/>
  <c r="B10" i="99"/>
  <c r="E11" i="99"/>
  <c r="B11" i="99"/>
  <c r="E12" i="99"/>
  <c r="B12" i="99"/>
  <c r="E13" i="99"/>
  <c r="B13" i="99"/>
  <c r="E14" i="99"/>
  <c r="B14" i="99"/>
  <c r="E15" i="99"/>
  <c r="F15" i="99" s="1"/>
  <c r="B15" i="99"/>
  <c r="E16" i="99"/>
  <c r="F16" i="99" s="1"/>
  <c r="B16" i="99"/>
  <c r="E17" i="99"/>
  <c r="F17" i="99" s="1"/>
  <c r="B17" i="99"/>
  <c r="E18" i="99"/>
  <c r="F18" i="99" s="1"/>
  <c r="B18" i="99"/>
  <c r="E19" i="99"/>
  <c r="B19" i="99"/>
  <c r="E20" i="99"/>
  <c r="B20" i="99"/>
  <c r="E21" i="99"/>
  <c r="B21" i="99"/>
  <c r="E22" i="99"/>
  <c r="B22" i="99"/>
  <c r="E23" i="99"/>
  <c r="B23" i="99"/>
  <c r="E24" i="99"/>
  <c r="B24" i="99"/>
  <c r="E25" i="99"/>
  <c r="B25" i="99"/>
  <c r="E26" i="99"/>
  <c r="B26" i="99"/>
  <c r="E27" i="99"/>
  <c r="B27" i="99"/>
  <c r="E28" i="99"/>
  <c r="B28" i="99"/>
  <c r="E29" i="99"/>
  <c r="B29" i="99"/>
  <c r="E30" i="99"/>
  <c r="B30" i="99"/>
  <c r="E31" i="99"/>
  <c r="B31" i="99"/>
  <c r="E32" i="99"/>
  <c r="B32" i="99"/>
  <c r="E33" i="99"/>
  <c r="B33" i="99"/>
  <c r="E34" i="99"/>
  <c r="B34" i="99"/>
  <c r="E35" i="99"/>
  <c r="B35" i="99"/>
  <c r="E36" i="99"/>
  <c r="B36" i="99"/>
  <c r="E37" i="99"/>
  <c r="B37" i="99"/>
  <c r="E38" i="99"/>
  <c r="B38" i="99"/>
  <c r="E39" i="99"/>
  <c r="B39" i="99"/>
  <c r="E40" i="99"/>
  <c r="B40" i="99"/>
  <c r="E41" i="99"/>
  <c r="B41" i="99"/>
  <c r="E42" i="99"/>
  <c r="B42" i="99"/>
  <c r="E43" i="99"/>
  <c r="B43" i="99"/>
  <c r="E44" i="99"/>
  <c r="B44" i="99"/>
  <c r="E45" i="99"/>
  <c r="B45" i="99"/>
  <c r="E46" i="99"/>
  <c r="B46" i="99"/>
  <c r="E47" i="99"/>
  <c r="B47" i="99"/>
  <c r="E48" i="99"/>
  <c r="B48" i="99"/>
  <c r="E49" i="99"/>
  <c r="B49" i="99"/>
  <c r="E50" i="99"/>
  <c r="B50" i="99"/>
  <c r="E51" i="99"/>
  <c r="B51" i="99"/>
  <c r="E52" i="99"/>
  <c r="B52" i="99"/>
  <c r="E53" i="99"/>
  <c r="B53" i="99"/>
  <c r="E54" i="99"/>
  <c r="B54" i="99"/>
  <c r="E55" i="99"/>
  <c r="B55" i="99"/>
  <c r="E56" i="99"/>
  <c r="B56" i="99"/>
  <c r="E57" i="99"/>
  <c r="B57" i="99"/>
  <c r="E58" i="99"/>
  <c r="B58" i="99"/>
  <c r="E59" i="99"/>
  <c r="B59" i="99"/>
  <c r="E60" i="99"/>
  <c r="B60" i="99"/>
  <c r="E61" i="99"/>
  <c r="B61" i="99"/>
  <c r="E62" i="99"/>
  <c r="F62" i="99" s="1"/>
  <c r="B62" i="99"/>
  <c r="E63" i="99"/>
  <c r="B63" i="99"/>
  <c r="E64" i="99"/>
  <c r="B64" i="99"/>
  <c r="E65" i="99"/>
  <c r="B65" i="99"/>
  <c r="E66" i="99"/>
  <c r="B66" i="99"/>
  <c r="E67" i="99"/>
  <c r="B67" i="99"/>
  <c r="E68" i="99"/>
  <c r="B68" i="99"/>
  <c r="E69" i="99"/>
  <c r="F69" i="99" s="1"/>
  <c r="B69" i="99"/>
  <c r="E70" i="99"/>
  <c r="B70" i="99"/>
  <c r="E71" i="99"/>
  <c r="B71" i="99"/>
  <c r="E72" i="99"/>
  <c r="B72" i="99"/>
  <c r="E73" i="99"/>
  <c r="B73" i="99"/>
  <c r="E74" i="99"/>
  <c r="B74" i="99"/>
  <c r="E75" i="99"/>
  <c r="B75" i="99"/>
  <c r="E76" i="99"/>
  <c r="B76" i="99"/>
  <c r="E77" i="99"/>
  <c r="B77" i="99"/>
  <c r="E78" i="99"/>
  <c r="B78" i="99"/>
  <c r="E79" i="99"/>
  <c r="B79" i="99"/>
  <c r="E80" i="99"/>
  <c r="B80" i="99"/>
  <c r="E81" i="99"/>
  <c r="B81" i="99"/>
  <c r="E82" i="99"/>
  <c r="B82" i="99"/>
  <c r="E83" i="99"/>
  <c r="B83" i="99"/>
  <c r="E84" i="99"/>
  <c r="B84" i="99"/>
  <c r="E85" i="99"/>
  <c r="B85" i="99"/>
  <c r="E86" i="99"/>
  <c r="B86" i="99"/>
  <c r="E87" i="99"/>
  <c r="B87" i="99"/>
  <c r="E88" i="99"/>
  <c r="B88" i="99"/>
  <c r="E89" i="99"/>
  <c r="B89" i="99"/>
  <c r="E3" i="5"/>
  <c r="F2" i="5" s="1"/>
  <c r="B5" i="5"/>
  <c r="E5" i="5"/>
  <c r="F5" i="5" s="1"/>
  <c r="B4" i="5"/>
  <c r="E4" i="5"/>
  <c r="F4" i="5" s="1"/>
  <c r="E7" i="5"/>
  <c r="B6" i="5"/>
  <c r="E6" i="5"/>
  <c r="E34" i="5"/>
  <c r="E33" i="5"/>
  <c r="B32" i="5"/>
  <c r="E32" i="5"/>
  <c r="E31" i="5"/>
  <c r="E14" i="5"/>
  <c r="E30" i="5"/>
  <c r="E29" i="5"/>
  <c r="E17" i="5"/>
  <c r="F17" i="5" s="1"/>
  <c r="E16" i="5"/>
  <c r="F16" i="5" s="1"/>
  <c r="E15" i="5"/>
  <c r="F15" i="5" s="1"/>
  <c r="E28" i="5"/>
  <c r="E27" i="5"/>
  <c r="E25" i="5"/>
  <c r="E20" i="5"/>
  <c r="E11" i="5"/>
  <c r="E26" i="5"/>
  <c r="F26" i="5" s="1"/>
  <c r="E23" i="5"/>
  <c r="E13" i="5"/>
  <c r="E24" i="5"/>
  <c r="F24" i="5" s="1"/>
  <c r="E9" i="5"/>
  <c r="E22" i="5"/>
  <c r="E21" i="5"/>
  <c r="E19" i="5"/>
  <c r="F19" i="5" s="1"/>
  <c r="G19" i="5" s="1"/>
  <c r="E18" i="5"/>
  <c r="F18" i="5" s="1"/>
  <c r="E49" i="5"/>
  <c r="E48" i="5"/>
  <c r="E40" i="5"/>
  <c r="E39" i="5"/>
  <c r="E47" i="5"/>
  <c r="F47" i="5" s="1"/>
  <c r="E42" i="5"/>
  <c r="E38" i="5"/>
  <c r="E37" i="5"/>
  <c r="E36" i="5"/>
  <c r="E35" i="5"/>
  <c r="E87" i="5"/>
  <c r="E89" i="5"/>
  <c r="E80" i="5"/>
  <c r="E88" i="5"/>
  <c r="E86" i="5"/>
  <c r="F86" i="5" s="1"/>
  <c r="E85" i="5"/>
  <c r="E84" i="5"/>
  <c r="E83" i="5"/>
  <c r="F83" i="5" s="1"/>
  <c r="G83" i="5" s="1"/>
  <c r="E82" i="5"/>
  <c r="E81" i="5"/>
  <c r="E77" i="5"/>
  <c r="E76" i="5"/>
  <c r="E72" i="5"/>
  <c r="E71" i="5"/>
  <c r="E79" i="5"/>
  <c r="F79" i="5" s="1"/>
  <c r="E78" i="5"/>
  <c r="E75" i="5"/>
  <c r="E74" i="5"/>
  <c r="F74" i="5" s="1"/>
  <c r="E73" i="5"/>
  <c r="E70" i="5"/>
  <c r="F70" i="5" s="1"/>
  <c r="E69" i="5"/>
  <c r="F69" i="5" s="1"/>
  <c r="G69" i="5" s="1"/>
  <c r="E68" i="5"/>
  <c r="E66" i="5"/>
  <c r="E65" i="5"/>
  <c r="E67" i="5"/>
  <c r="E64" i="5"/>
  <c r="E63" i="5"/>
  <c r="F63" i="5" s="1"/>
  <c r="E62" i="5"/>
  <c r="F62" i="5" s="1"/>
  <c r="G62" i="5" s="1"/>
  <c r="E46" i="5"/>
  <c r="E45" i="5"/>
  <c r="E41" i="5"/>
  <c r="E44" i="5"/>
  <c r="E61" i="5"/>
  <c r="E58" i="5"/>
  <c r="E43" i="5"/>
  <c r="E59" i="5"/>
  <c r="E60" i="5"/>
  <c r="E55" i="5"/>
  <c r="E57" i="5"/>
  <c r="F57" i="5" s="1"/>
  <c r="E56" i="5"/>
  <c r="E54" i="5"/>
  <c r="E52" i="5"/>
  <c r="E53" i="5"/>
  <c r="F53" i="5" s="1"/>
  <c r="E51" i="5"/>
  <c r="E50" i="5"/>
  <c r="E10" i="5"/>
  <c r="E12" i="5"/>
  <c r="E8" i="5"/>
  <c r="B2" i="5"/>
  <c r="B3" i="5"/>
  <c r="AD3" i="1"/>
  <c r="P3" i="1"/>
  <c r="F34" i="5"/>
  <c r="F32" i="5"/>
  <c r="AV2" i="1"/>
  <c r="AU2" i="1"/>
  <c r="AV27" i="1"/>
  <c r="AU30" i="1"/>
  <c r="AV30" i="1"/>
  <c r="AU32" i="1"/>
  <c r="AV32" i="1"/>
  <c r="AU19" i="1"/>
  <c r="AV19" i="1"/>
  <c r="AU24" i="1"/>
  <c r="AV24" i="1"/>
  <c r="AU25" i="1"/>
  <c r="AV25" i="1"/>
  <c r="AU49" i="1"/>
  <c r="AV49" i="1"/>
  <c r="AU53" i="1"/>
  <c r="AV53" i="1"/>
  <c r="AU50" i="1"/>
  <c r="AV50" i="1"/>
  <c r="AU26" i="1"/>
  <c r="AV26" i="1"/>
  <c r="AU38" i="1"/>
  <c r="AV38" i="1"/>
  <c r="AU54" i="1"/>
  <c r="AV54" i="1"/>
  <c r="AU56" i="1"/>
  <c r="AV56" i="1"/>
  <c r="AU47" i="1"/>
  <c r="AV47" i="1"/>
  <c r="AU28" i="1"/>
  <c r="AV28" i="1"/>
  <c r="AU51" i="1"/>
  <c r="AV51" i="1"/>
  <c r="AU57" i="1"/>
  <c r="AV57" i="1"/>
  <c r="AU55" i="1"/>
  <c r="AV55" i="1"/>
  <c r="AU52" i="1"/>
  <c r="AV52" i="1"/>
  <c r="AU60" i="1"/>
  <c r="AV60" i="1"/>
  <c r="AU58" i="1"/>
  <c r="AV58" i="1"/>
  <c r="AU42" i="1"/>
  <c r="AV42" i="1"/>
  <c r="AU59" i="1"/>
  <c r="AV59" i="1"/>
  <c r="AU61" i="1"/>
  <c r="AV61" i="1"/>
  <c r="AU11" i="1"/>
  <c r="AV11" i="1"/>
  <c r="AU84" i="1"/>
  <c r="AV84" i="1"/>
  <c r="AU88" i="1"/>
  <c r="AV88" i="1"/>
  <c r="AU78" i="1"/>
  <c r="AV78" i="1"/>
  <c r="AU27" i="1"/>
  <c r="AU43" i="1"/>
  <c r="AV43" i="1"/>
  <c r="AU39" i="1"/>
  <c r="AV39" i="1"/>
  <c r="AU44" i="1"/>
  <c r="AV44" i="1"/>
  <c r="AU45" i="1"/>
  <c r="AV45" i="1"/>
  <c r="AU12" i="1"/>
  <c r="AV12" i="1"/>
  <c r="AU46" i="1"/>
  <c r="AV46" i="1"/>
  <c r="AU62" i="1"/>
  <c r="AV62" i="1"/>
  <c r="AU63" i="1"/>
  <c r="AV63" i="1"/>
  <c r="AU64" i="1"/>
  <c r="AV64" i="1"/>
  <c r="AU13" i="1"/>
  <c r="AV13" i="1"/>
  <c r="AU22" i="1"/>
  <c r="AV22" i="1"/>
  <c r="AU14" i="1"/>
  <c r="AV14" i="1"/>
  <c r="AU48" i="1"/>
  <c r="AV48" i="1"/>
  <c r="AU67" i="1"/>
  <c r="AV67" i="1"/>
  <c r="AU65" i="1"/>
  <c r="AV65" i="1"/>
  <c r="AU66" i="1"/>
  <c r="AV66" i="1"/>
  <c r="AU40" i="1"/>
  <c r="AV40" i="1"/>
  <c r="AU15" i="1"/>
  <c r="AV15" i="1"/>
  <c r="AU7" i="1"/>
  <c r="AV7" i="1"/>
  <c r="AU29" i="1"/>
  <c r="AV29" i="1"/>
  <c r="AU23" i="1"/>
  <c r="AV23" i="1"/>
  <c r="AU68" i="1"/>
  <c r="AV68" i="1"/>
  <c r="AU69" i="1"/>
  <c r="AV69" i="1"/>
  <c r="AU70" i="1"/>
  <c r="AV70" i="1"/>
  <c r="AU71" i="1"/>
  <c r="AV71" i="1"/>
  <c r="AU74" i="1"/>
  <c r="AV74" i="1"/>
  <c r="AU75" i="1"/>
  <c r="AV75" i="1"/>
  <c r="AU8" i="1"/>
  <c r="AV8" i="1"/>
  <c r="AU9" i="1"/>
  <c r="AV9" i="1"/>
  <c r="AU79" i="1"/>
  <c r="AV79" i="1"/>
  <c r="AU16" i="1"/>
  <c r="AV16" i="1"/>
  <c r="AU3" i="1"/>
  <c r="AV3" i="1"/>
  <c r="AU4" i="1"/>
  <c r="AV4" i="1"/>
  <c r="AU34" i="1"/>
  <c r="AV34" i="1"/>
  <c r="AU80" i="1"/>
  <c r="AV80" i="1"/>
  <c r="AU36" i="1"/>
  <c r="AV36" i="1"/>
  <c r="AU5" i="1"/>
  <c r="AV5" i="1"/>
  <c r="AU72" i="1"/>
  <c r="AV72" i="1"/>
  <c r="AU73" i="1"/>
  <c r="AV73" i="1"/>
  <c r="AU6" i="1"/>
  <c r="AV6" i="1"/>
  <c r="AU76" i="1"/>
  <c r="AV76" i="1"/>
  <c r="AU77" i="1"/>
  <c r="AV77" i="1"/>
  <c r="AU31" i="1"/>
  <c r="AV31" i="1"/>
  <c r="AU81" i="1"/>
  <c r="AV81" i="1"/>
  <c r="AU35" i="1"/>
  <c r="AV35" i="1"/>
  <c r="AU17" i="1"/>
  <c r="AV17" i="1"/>
  <c r="AU18" i="1"/>
  <c r="AV18" i="1"/>
  <c r="AU20" i="1"/>
  <c r="AV20" i="1"/>
  <c r="AU82" i="1"/>
  <c r="AV82" i="1"/>
  <c r="AU21" i="1"/>
  <c r="AV21" i="1"/>
  <c r="AU37" i="1"/>
  <c r="AV37" i="1"/>
  <c r="AU83" i="1"/>
  <c r="AV83" i="1"/>
  <c r="AU85" i="1"/>
  <c r="AV85" i="1"/>
  <c r="AU86" i="1"/>
  <c r="AV86" i="1"/>
  <c r="AU87" i="1"/>
  <c r="AV87" i="1"/>
  <c r="AU89" i="1"/>
  <c r="AV89" i="1"/>
  <c r="AU41" i="1"/>
  <c r="AV41" i="1"/>
  <c r="AU33" i="1"/>
  <c r="AV33" i="1"/>
  <c r="AV10" i="1"/>
  <c r="AU10" i="1"/>
  <c r="D4" i="1"/>
  <c r="E4" i="1"/>
  <c r="F4" i="1"/>
  <c r="G4" i="1"/>
  <c r="H4" i="1"/>
  <c r="I4" i="1"/>
  <c r="J4" i="1"/>
  <c r="K4" i="1"/>
  <c r="L4" i="1"/>
  <c r="M4" i="1"/>
  <c r="N4" i="1"/>
  <c r="O4" i="1"/>
  <c r="P4" i="1"/>
  <c r="Q4" i="1"/>
  <c r="R4" i="1"/>
  <c r="S4" i="1"/>
  <c r="T4" i="1"/>
  <c r="U4" i="1"/>
  <c r="V4" i="1"/>
  <c r="W4" i="1"/>
  <c r="X4" i="1"/>
  <c r="Y4" i="1"/>
  <c r="Z4" i="1"/>
  <c r="AA4" i="1"/>
  <c r="AB4" i="1"/>
  <c r="AC4" i="1"/>
  <c r="AD4" i="1"/>
  <c r="AE4" i="1"/>
  <c r="AF4" i="1"/>
  <c r="C4" i="1"/>
  <c r="D5" i="1"/>
  <c r="E5" i="1"/>
  <c r="F5" i="1"/>
  <c r="G5" i="1"/>
  <c r="H5" i="1"/>
  <c r="I5" i="1"/>
  <c r="J5" i="1"/>
  <c r="K5" i="1"/>
  <c r="L5" i="1"/>
  <c r="M5" i="1"/>
  <c r="N5" i="1"/>
  <c r="O5" i="1"/>
  <c r="P5" i="1"/>
  <c r="Q5" i="1"/>
  <c r="R5" i="1"/>
  <c r="S5" i="1"/>
  <c r="T5" i="1"/>
  <c r="U5" i="1"/>
  <c r="V5" i="1"/>
  <c r="W5" i="1"/>
  <c r="X5" i="1"/>
  <c r="Y5" i="1"/>
  <c r="Z5" i="1"/>
  <c r="AA5" i="1"/>
  <c r="AB5" i="1"/>
  <c r="AC5" i="1"/>
  <c r="AD5" i="1"/>
  <c r="AE5" i="1"/>
  <c r="AF5" i="1"/>
  <c r="C5" i="1"/>
  <c r="D6" i="1"/>
  <c r="E6" i="1"/>
  <c r="F6" i="1"/>
  <c r="H6" i="1"/>
  <c r="I6" i="1"/>
  <c r="J6" i="1"/>
  <c r="K6" i="1"/>
  <c r="L6" i="1"/>
  <c r="M6" i="1"/>
  <c r="N6" i="1"/>
  <c r="O6" i="1"/>
  <c r="P6" i="1"/>
  <c r="Q6" i="1"/>
  <c r="R6" i="1"/>
  <c r="S6" i="1"/>
  <c r="T6" i="1"/>
  <c r="U6" i="1"/>
  <c r="V6" i="1"/>
  <c r="W6" i="1"/>
  <c r="X6" i="1"/>
  <c r="Y6" i="1"/>
  <c r="Z6" i="1"/>
  <c r="AA6" i="1"/>
  <c r="AB6" i="1"/>
  <c r="AC6" i="1"/>
  <c r="AD6" i="1"/>
  <c r="AE6" i="1"/>
  <c r="AF6" i="1"/>
  <c r="C6" i="1"/>
  <c r="D7" i="1"/>
  <c r="E7" i="1"/>
  <c r="F7" i="1"/>
  <c r="G7" i="1"/>
  <c r="H7" i="1"/>
  <c r="I7" i="1"/>
  <c r="J7" i="1"/>
  <c r="K7" i="1"/>
  <c r="L7" i="1"/>
  <c r="M7" i="1"/>
  <c r="N7" i="1"/>
  <c r="O7" i="1"/>
  <c r="P7" i="1"/>
  <c r="Q7" i="1"/>
  <c r="R7" i="1"/>
  <c r="S7" i="1"/>
  <c r="T7" i="1"/>
  <c r="U7" i="1"/>
  <c r="V7" i="1"/>
  <c r="W7" i="1"/>
  <c r="X7" i="1"/>
  <c r="Y7" i="1"/>
  <c r="Z7" i="1"/>
  <c r="AA7" i="1"/>
  <c r="AB7" i="1"/>
  <c r="AC7" i="1"/>
  <c r="AD7" i="1"/>
  <c r="AE7" i="1"/>
  <c r="AF7" i="1"/>
  <c r="C7" i="1"/>
  <c r="D8" i="1"/>
  <c r="E8" i="1"/>
  <c r="F8" i="1"/>
  <c r="G8" i="1"/>
  <c r="H8" i="1"/>
  <c r="I8" i="1"/>
  <c r="J8" i="1"/>
  <c r="K8" i="1"/>
  <c r="L8" i="1"/>
  <c r="M8" i="1"/>
  <c r="N8" i="1"/>
  <c r="O8" i="1"/>
  <c r="P8" i="1"/>
  <c r="Q8" i="1"/>
  <c r="R8" i="1"/>
  <c r="S8" i="1"/>
  <c r="T8" i="1"/>
  <c r="U8" i="1"/>
  <c r="V8" i="1"/>
  <c r="W8" i="1"/>
  <c r="X8" i="1"/>
  <c r="Y8" i="1"/>
  <c r="Z8" i="1"/>
  <c r="AA8" i="1"/>
  <c r="AB8" i="1"/>
  <c r="AC8" i="1"/>
  <c r="AD8" i="1"/>
  <c r="AE8" i="1"/>
  <c r="AF8" i="1"/>
  <c r="C8" i="1"/>
  <c r="D9" i="1"/>
  <c r="E9" i="1"/>
  <c r="F9" i="1"/>
  <c r="G9" i="1"/>
  <c r="H9" i="1"/>
  <c r="I9" i="1"/>
  <c r="J9" i="1"/>
  <c r="K9" i="1"/>
  <c r="L9" i="1"/>
  <c r="M9" i="1"/>
  <c r="N9" i="1"/>
  <c r="O9" i="1"/>
  <c r="P9" i="1"/>
  <c r="Q9" i="1"/>
  <c r="R9" i="1"/>
  <c r="S9" i="1"/>
  <c r="T9" i="1"/>
  <c r="U9" i="1"/>
  <c r="V9" i="1"/>
  <c r="W9" i="1"/>
  <c r="X9" i="1"/>
  <c r="Y9" i="1"/>
  <c r="Z9" i="1"/>
  <c r="AA9" i="1"/>
  <c r="AB9" i="1"/>
  <c r="AC9" i="1"/>
  <c r="AD9" i="1"/>
  <c r="AE9" i="1"/>
  <c r="AF9" i="1"/>
  <c r="C9" i="1"/>
  <c r="AE10" i="1"/>
  <c r="AF10" i="1"/>
  <c r="D10" i="1"/>
  <c r="E10" i="1"/>
  <c r="F10" i="1"/>
  <c r="G10" i="1"/>
  <c r="H10" i="1"/>
  <c r="I10" i="1"/>
  <c r="J10" i="1"/>
  <c r="K10" i="1"/>
  <c r="L10" i="1"/>
  <c r="M10" i="1"/>
  <c r="N10" i="1"/>
  <c r="O10" i="1"/>
  <c r="P10" i="1"/>
  <c r="Q10" i="1"/>
  <c r="R10" i="1"/>
  <c r="S10" i="1"/>
  <c r="T10" i="1"/>
  <c r="U10" i="1"/>
  <c r="V10" i="1"/>
  <c r="W10" i="1"/>
  <c r="X10" i="1"/>
  <c r="Y10" i="1"/>
  <c r="Z10" i="1"/>
  <c r="AA10" i="1"/>
  <c r="AB10" i="1"/>
  <c r="AC10" i="1"/>
  <c r="AD10" i="1"/>
  <c r="C10" i="1"/>
  <c r="AE11" i="1"/>
  <c r="AF11" i="1"/>
  <c r="D11" i="1"/>
  <c r="E11" i="1"/>
  <c r="F11" i="1"/>
  <c r="G11" i="1"/>
  <c r="H11" i="1"/>
  <c r="I11" i="1"/>
  <c r="J11" i="1"/>
  <c r="K11" i="1"/>
  <c r="L11" i="1"/>
  <c r="M11" i="1"/>
  <c r="N11" i="1"/>
  <c r="O11" i="1"/>
  <c r="P11" i="1"/>
  <c r="Q11" i="1"/>
  <c r="R11" i="1"/>
  <c r="S11" i="1"/>
  <c r="T11" i="1"/>
  <c r="U11" i="1"/>
  <c r="V11" i="1"/>
  <c r="W11" i="1"/>
  <c r="X11" i="1"/>
  <c r="Y11" i="1"/>
  <c r="Z11" i="1"/>
  <c r="AA11" i="1"/>
  <c r="AB11" i="1"/>
  <c r="AC11" i="1"/>
  <c r="AD11" i="1"/>
  <c r="C11" i="1"/>
  <c r="AE12" i="1"/>
  <c r="AF12" i="1"/>
  <c r="D12" i="1"/>
  <c r="E12" i="1"/>
  <c r="F12" i="1"/>
  <c r="G12" i="1"/>
  <c r="H12" i="1"/>
  <c r="I12" i="1"/>
  <c r="J12" i="1"/>
  <c r="K12" i="1"/>
  <c r="L12" i="1"/>
  <c r="M12" i="1"/>
  <c r="N12" i="1"/>
  <c r="O12" i="1"/>
  <c r="P12" i="1"/>
  <c r="Q12" i="1"/>
  <c r="R12" i="1"/>
  <c r="S12" i="1"/>
  <c r="T12" i="1"/>
  <c r="U12" i="1"/>
  <c r="V12" i="1"/>
  <c r="W12" i="1"/>
  <c r="X12" i="1"/>
  <c r="Y12" i="1"/>
  <c r="Z12" i="1"/>
  <c r="AA12" i="1"/>
  <c r="AB12" i="1"/>
  <c r="AC12" i="1"/>
  <c r="AD12" i="1"/>
  <c r="C12" i="1"/>
  <c r="AE13" i="1"/>
  <c r="AF13" i="1"/>
  <c r="D13" i="1"/>
  <c r="E13" i="1"/>
  <c r="F13" i="1"/>
  <c r="G13" i="1"/>
  <c r="H13" i="1"/>
  <c r="I13" i="1"/>
  <c r="J13" i="1"/>
  <c r="K13" i="1"/>
  <c r="L13" i="1"/>
  <c r="M13" i="1"/>
  <c r="N13" i="1"/>
  <c r="O13" i="1"/>
  <c r="P13" i="1"/>
  <c r="Q13" i="1"/>
  <c r="R13" i="1"/>
  <c r="S13" i="1"/>
  <c r="T13" i="1"/>
  <c r="U13" i="1"/>
  <c r="V13" i="1"/>
  <c r="W13" i="1"/>
  <c r="X13" i="1"/>
  <c r="Y13" i="1"/>
  <c r="Z13" i="1"/>
  <c r="AA13" i="1"/>
  <c r="AB13" i="1"/>
  <c r="AC13" i="1"/>
  <c r="AD13" i="1"/>
  <c r="C13" i="1"/>
  <c r="AE14" i="1"/>
  <c r="AF14" i="1"/>
  <c r="D14" i="1"/>
  <c r="E14" i="1"/>
  <c r="F14" i="1"/>
  <c r="G14" i="1"/>
  <c r="H14" i="1"/>
  <c r="I14" i="1"/>
  <c r="J14" i="1"/>
  <c r="K14" i="1"/>
  <c r="L14" i="1"/>
  <c r="M14" i="1"/>
  <c r="N14" i="1"/>
  <c r="O14" i="1"/>
  <c r="P14" i="1"/>
  <c r="Q14" i="1"/>
  <c r="R14" i="1"/>
  <c r="S14" i="1"/>
  <c r="T14" i="1"/>
  <c r="U14" i="1"/>
  <c r="V14" i="1"/>
  <c r="W14" i="1"/>
  <c r="X14" i="1"/>
  <c r="Y14" i="1"/>
  <c r="Z14" i="1"/>
  <c r="AA14" i="1"/>
  <c r="AB14" i="1"/>
  <c r="AC14" i="1"/>
  <c r="AD14" i="1"/>
  <c r="C14" i="1"/>
  <c r="AE15" i="1"/>
  <c r="AF15" i="1"/>
  <c r="D15" i="1"/>
  <c r="E15" i="1"/>
  <c r="F15" i="1"/>
  <c r="G15" i="1"/>
  <c r="H15" i="1"/>
  <c r="I15" i="1"/>
  <c r="J15" i="1"/>
  <c r="K15" i="1"/>
  <c r="L15" i="1"/>
  <c r="M15" i="1"/>
  <c r="N15" i="1"/>
  <c r="O15" i="1"/>
  <c r="P15" i="1"/>
  <c r="Q15" i="1"/>
  <c r="R15" i="1"/>
  <c r="S15" i="1"/>
  <c r="T15" i="1"/>
  <c r="U15" i="1"/>
  <c r="V15" i="1"/>
  <c r="W15" i="1"/>
  <c r="X15" i="1"/>
  <c r="Y15" i="1"/>
  <c r="Z15" i="1"/>
  <c r="AA15" i="1"/>
  <c r="AB15" i="1"/>
  <c r="AC15" i="1"/>
  <c r="AD15" i="1"/>
  <c r="C15" i="1"/>
  <c r="AE16" i="1"/>
  <c r="AF16" i="1"/>
  <c r="D16" i="1"/>
  <c r="E16" i="1"/>
  <c r="F16" i="1"/>
  <c r="G16" i="1"/>
  <c r="H16" i="1"/>
  <c r="I16" i="1"/>
  <c r="J16" i="1"/>
  <c r="K16" i="1"/>
  <c r="L16" i="1"/>
  <c r="M16" i="1"/>
  <c r="N16" i="1"/>
  <c r="O16" i="1"/>
  <c r="P16" i="1"/>
  <c r="Q16" i="1"/>
  <c r="R16" i="1"/>
  <c r="S16" i="1"/>
  <c r="T16" i="1"/>
  <c r="U16" i="1"/>
  <c r="V16" i="1"/>
  <c r="W16" i="1"/>
  <c r="X16" i="1"/>
  <c r="Y16" i="1"/>
  <c r="Z16" i="1"/>
  <c r="AA16" i="1"/>
  <c r="AB16" i="1"/>
  <c r="AC16" i="1"/>
  <c r="AD16" i="1"/>
  <c r="C16" i="1"/>
  <c r="AE17" i="1"/>
  <c r="AF17" i="1"/>
  <c r="D17" i="1"/>
  <c r="E17" i="1"/>
  <c r="F17" i="1"/>
  <c r="G17" i="1"/>
  <c r="H17" i="1"/>
  <c r="I17" i="1"/>
  <c r="J17" i="1"/>
  <c r="K17" i="1"/>
  <c r="L17" i="1"/>
  <c r="M17" i="1"/>
  <c r="N17" i="1"/>
  <c r="O17" i="1"/>
  <c r="P17" i="1"/>
  <c r="Q17" i="1"/>
  <c r="R17" i="1"/>
  <c r="S17" i="1"/>
  <c r="T17" i="1"/>
  <c r="U17" i="1"/>
  <c r="V17" i="1"/>
  <c r="W17" i="1"/>
  <c r="X17" i="1"/>
  <c r="Y17" i="1"/>
  <c r="Z17" i="1"/>
  <c r="AA17" i="1"/>
  <c r="AB17" i="1"/>
  <c r="AC17" i="1"/>
  <c r="AD17" i="1"/>
  <c r="C17" i="1"/>
  <c r="AE18" i="1"/>
  <c r="AF18" i="1"/>
  <c r="D18" i="1"/>
  <c r="E18" i="1"/>
  <c r="F18" i="1"/>
  <c r="G18" i="1"/>
  <c r="H18" i="1"/>
  <c r="I18" i="1"/>
  <c r="J18" i="1"/>
  <c r="K18" i="1"/>
  <c r="L18" i="1"/>
  <c r="M18" i="1"/>
  <c r="N18" i="1"/>
  <c r="O18" i="1"/>
  <c r="P18" i="1"/>
  <c r="Q18" i="1"/>
  <c r="R18" i="1"/>
  <c r="S18" i="1"/>
  <c r="T18" i="1"/>
  <c r="U18" i="1"/>
  <c r="V18" i="1"/>
  <c r="W18" i="1"/>
  <c r="X18" i="1"/>
  <c r="Y18" i="1"/>
  <c r="Z18" i="1"/>
  <c r="AA18" i="1"/>
  <c r="AB18" i="1"/>
  <c r="AC18" i="1"/>
  <c r="AD18" i="1"/>
  <c r="C18" i="1"/>
  <c r="AE19" i="1"/>
  <c r="AF19" i="1"/>
  <c r="D19" i="1"/>
  <c r="E19" i="1"/>
  <c r="F19" i="1"/>
  <c r="G19" i="1"/>
  <c r="H19" i="1"/>
  <c r="I19" i="1"/>
  <c r="J19" i="1"/>
  <c r="K19" i="1"/>
  <c r="L19" i="1"/>
  <c r="M19" i="1"/>
  <c r="N19" i="1"/>
  <c r="O19" i="1"/>
  <c r="P19" i="1"/>
  <c r="Q19" i="1"/>
  <c r="R19" i="1"/>
  <c r="S19" i="1"/>
  <c r="T19" i="1"/>
  <c r="U19" i="1"/>
  <c r="V19" i="1"/>
  <c r="W19" i="1"/>
  <c r="X19" i="1"/>
  <c r="Y19" i="1"/>
  <c r="Z19" i="1"/>
  <c r="AA19" i="1"/>
  <c r="AB19" i="1"/>
  <c r="AC19" i="1"/>
  <c r="AD19" i="1"/>
  <c r="C19" i="1"/>
  <c r="AE20" i="1"/>
  <c r="AF20" i="1"/>
  <c r="D20" i="1"/>
  <c r="E20" i="1"/>
  <c r="F20" i="1"/>
  <c r="G20" i="1"/>
  <c r="H20" i="1"/>
  <c r="I20" i="1"/>
  <c r="J20" i="1"/>
  <c r="K20" i="1"/>
  <c r="L20" i="1"/>
  <c r="M20" i="1"/>
  <c r="N20" i="1"/>
  <c r="O20" i="1"/>
  <c r="P20" i="1"/>
  <c r="Q20" i="1"/>
  <c r="R20" i="1"/>
  <c r="S20" i="1"/>
  <c r="T20" i="1"/>
  <c r="U20" i="1"/>
  <c r="V20" i="1"/>
  <c r="W20" i="1"/>
  <c r="X20" i="1"/>
  <c r="Y20" i="1"/>
  <c r="Z20" i="1"/>
  <c r="AA20" i="1"/>
  <c r="AB20" i="1"/>
  <c r="AC20" i="1"/>
  <c r="AD20" i="1"/>
  <c r="C20" i="1"/>
  <c r="AE21" i="1"/>
  <c r="AF21" i="1"/>
  <c r="D21" i="1"/>
  <c r="E21" i="1"/>
  <c r="F21" i="1"/>
  <c r="G21" i="1"/>
  <c r="H21" i="1"/>
  <c r="I21" i="1"/>
  <c r="J21" i="1"/>
  <c r="K21" i="1"/>
  <c r="L21" i="1"/>
  <c r="M21" i="1"/>
  <c r="N21" i="1"/>
  <c r="O21" i="1"/>
  <c r="P21" i="1"/>
  <c r="Q21" i="1"/>
  <c r="R21" i="1"/>
  <c r="S21" i="1"/>
  <c r="T21" i="1"/>
  <c r="U21" i="1"/>
  <c r="V21" i="1"/>
  <c r="W21" i="1"/>
  <c r="X21" i="1"/>
  <c r="Y21" i="1"/>
  <c r="Z21" i="1"/>
  <c r="AA21" i="1"/>
  <c r="AB21" i="1"/>
  <c r="AC21" i="1"/>
  <c r="AD21" i="1"/>
  <c r="C21" i="1"/>
  <c r="AE22" i="1"/>
  <c r="AF22" i="1"/>
  <c r="D22" i="1"/>
  <c r="E22" i="1"/>
  <c r="F22" i="1"/>
  <c r="G22" i="1"/>
  <c r="H22" i="1"/>
  <c r="I22" i="1"/>
  <c r="J22" i="1"/>
  <c r="K22" i="1"/>
  <c r="L22" i="1"/>
  <c r="M22" i="1"/>
  <c r="N22" i="1"/>
  <c r="O22" i="1"/>
  <c r="P22" i="1"/>
  <c r="Q22" i="1"/>
  <c r="R22" i="1"/>
  <c r="S22" i="1"/>
  <c r="T22" i="1"/>
  <c r="U22" i="1"/>
  <c r="V22" i="1"/>
  <c r="W22" i="1"/>
  <c r="X22" i="1"/>
  <c r="Y22" i="1"/>
  <c r="Z22" i="1"/>
  <c r="AA22" i="1"/>
  <c r="AB22" i="1"/>
  <c r="AC22" i="1"/>
  <c r="AD22" i="1"/>
  <c r="C22" i="1"/>
  <c r="AE23" i="1"/>
  <c r="AF23" i="1"/>
  <c r="D23" i="1"/>
  <c r="E23" i="1"/>
  <c r="F23" i="1"/>
  <c r="G23" i="1"/>
  <c r="H23" i="1"/>
  <c r="I23" i="1"/>
  <c r="J23" i="1"/>
  <c r="K23" i="1"/>
  <c r="L23" i="1"/>
  <c r="M23" i="1"/>
  <c r="N23" i="1"/>
  <c r="O23" i="1"/>
  <c r="P23" i="1"/>
  <c r="Q23" i="1"/>
  <c r="R23" i="1"/>
  <c r="S23" i="1"/>
  <c r="T23" i="1"/>
  <c r="U23" i="1"/>
  <c r="V23" i="1"/>
  <c r="W23" i="1"/>
  <c r="X23" i="1"/>
  <c r="Y23" i="1"/>
  <c r="Z23" i="1"/>
  <c r="AA23" i="1"/>
  <c r="AB23" i="1"/>
  <c r="AC23" i="1"/>
  <c r="AD23" i="1"/>
  <c r="C23" i="1"/>
  <c r="AE24" i="1"/>
  <c r="AF24" i="1"/>
  <c r="D24" i="1"/>
  <c r="E24" i="1"/>
  <c r="F24" i="1"/>
  <c r="G24" i="1"/>
  <c r="H24" i="1"/>
  <c r="I24" i="1"/>
  <c r="J24" i="1"/>
  <c r="K24" i="1"/>
  <c r="L24" i="1"/>
  <c r="M24" i="1"/>
  <c r="N24" i="1"/>
  <c r="O24" i="1"/>
  <c r="P24" i="1"/>
  <c r="Q24" i="1"/>
  <c r="R24" i="1"/>
  <c r="S24" i="1"/>
  <c r="T24" i="1"/>
  <c r="U24" i="1"/>
  <c r="V24" i="1"/>
  <c r="W24" i="1"/>
  <c r="X24" i="1"/>
  <c r="Y24" i="1"/>
  <c r="Z24" i="1"/>
  <c r="AA24" i="1"/>
  <c r="AB24" i="1"/>
  <c r="AC24" i="1"/>
  <c r="AD24" i="1"/>
  <c r="C24" i="1"/>
  <c r="AE25" i="1"/>
  <c r="AF25" i="1"/>
  <c r="D25" i="1"/>
  <c r="E25" i="1"/>
  <c r="F25" i="1"/>
  <c r="G25" i="1"/>
  <c r="H25" i="1"/>
  <c r="I25" i="1"/>
  <c r="J25" i="1"/>
  <c r="K25" i="1"/>
  <c r="L25" i="1"/>
  <c r="M25" i="1"/>
  <c r="N25" i="1"/>
  <c r="O25" i="1"/>
  <c r="P25" i="1"/>
  <c r="Q25" i="1"/>
  <c r="R25" i="1"/>
  <c r="S25" i="1"/>
  <c r="T25" i="1"/>
  <c r="U25" i="1"/>
  <c r="V25" i="1"/>
  <c r="W25" i="1"/>
  <c r="X25" i="1"/>
  <c r="Y25" i="1"/>
  <c r="Z25" i="1"/>
  <c r="AA25" i="1"/>
  <c r="AB25" i="1"/>
  <c r="AC25" i="1"/>
  <c r="AD25" i="1"/>
  <c r="C25" i="1"/>
  <c r="AE26" i="1"/>
  <c r="AF26" i="1"/>
  <c r="D26" i="1"/>
  <c r="E26" i="1"/>
  <c r="F26" i="1"/>
  <c r="G26" i="1"/>
  <c r="H26" i="1"/>
  <c r="I26" i="1"/>
  <c r="J26" i="1"/>
  <c r="K26" i="1"/>
  <c r="L26" i="1"/>
  <c r="M26" i="1"/>
  <c r="N26" i="1"/>
  <c r="O26" i="1"/>
  <c r="P26" i="1"/>
  <c r="Q26" i="1"/>
  <c r="R26" i="1"/>
  <c r="S26" i="1"/>
  <c r="T26" i="1"/>
  <c r="U26" i="1"/>
  <c r="V26" i="1"/>
  <c r="W26" i="1"/>
  <c r="X26" i="1"/>
  <c r="Y26" i="1"/>
  <c r="Z26" i="1"/>
  <c r="AA26" i="1"/>
  <c r="AB26" i="1"/>
  <c r="AC26" i="1"/>
  <c r="AD26" i="1"/>
  <c r="C26" i="1"/>
  <c r="AE27" i="1"/>
  <c r="AF27" i="1"/>
  <c r="D27" i="1"/>
  <c r="E27" i="1"/>
  <c r="F27" i="1"/>
  <c r="G27" i="1"/>
  <c r="H27" i="1"/>
  <c r="I27" i="1"/>
  <c r="J27" i="1"/>
  <c r="K27" i="1"/>
  <c r="L27" i="1"/>
  <c r="M27" i="1"/>
  <c r="N27" i="1"/>
  <c r="O27" i="1"/>
  <c r="P27" i="1"/>
  <c r="Q27" i="1"/>
  <c r="R27" i="1"/>
  <c r="S27" i="1"/>
  <c r="T27" i="1"/>
  <c r="U27" i="1"/>
  <c r="V27" i="1"/>
  <c r="W27" i="1"/>
  <c r="X27" i="1"/>
  <c r="Y27" i="1"/>
  <c r="Z27" i="1"/>
  <c r="AA27" i="1"/>
  <c r="AB27" i="1"/>
  <c r="AC27" i="1"/>
  <c r="AD27" i="1"/>
  <c r="C27" i="1"/>
  <c r="AE28" i="1"/>
  <c r="AF28" i="1"/>
  <c r="D28" i="1"/>
  <c r="E28" i="1"/>
  <c r="F28" i="1"/>
  <c r="G28" i="1"/>
  <c r="H28" i="1"/>
  <c r="I28" i="1"/>
  <c r="J28" i="1"/>
  <c r="K28" i="1"/>
  <c r="L28" i="1"/>
  <c r="M28" i="1"/>
  <c r="N28" i="1"/>
  <c r="O28" i="1"/>
  <c r="P28" i="1"/>
  <c r="Q28" i="1"/>
  <c r="R28" i="1"/>
  <c r="S28" i="1"/>
  <c r="T28" i="1"/>
  <c r="U28" i="1"/>
  <c r="V28" i="1"/>
  <c r="W28" i="1"/>
  <c r="X28" i="1"/>
  <c r="Y28" i="1"/>
  <c r="Z28" i="1"/>
  <c r="AA28" i="1"/>
  <c r="AB28" i="1"/>
  <c r="AC28" i="1"/>
  <c r="AD28" i="1"/>
  <c r="C28" i="1"/>
  <c r="AE29" i="1"/>
  <c r="AF29" i="1"/>
  <c r="D29" i="1"/>
  <c r="E29" i="1"/>
  <c r="F29" i="1"/>
  <c r="G29" i="1"/>
  <c r="H29" i="1"/>
  <c r="I29" i="1"/>
  <c r="J29" i="1"/>
  <c r="K29" i="1"/>
  <c r="L29" i="1"/>
  <c r="M29" i="1"/>
  <c r="N29" i="1"/>
  <c r="O29" i="1"/>
  <c r="P29" i="1"/>
  <c r="Q29" i="1"/>
  <c r="R29" i="1"/>
  <c r="S29" i="1"/>
  <c r="T29" i="1"/>
  <c r="U29" i="1"/>
  <c r="V29" i="1"/>
  <c r="W29" i="1"/>
  <c r="X29" i="1"/>
  <c r="Y29" i="1"/>
  <c r="Z29" i="1"/>
  <c r="AA29" i="1"/>
  <c r="AB29" i="1"/>
  <c r="AC29" i="1"/>
  <c r="AD29" i="1"/>
  <c r="C29" i="1"/>
  <c r="AE30" i="1"/>
  <c r="AF30" i="1"/>
  <c r="D30" i="1"/>
  <c r="E30" i="1"/>
  <c r="F30" i="1"/>
  <c r="G30" i="1"/>
  <c r="H30" i="1"/>
  <c r="I30" i="1"/>
  <c r="J30" i="1"/>
  <c r="K30" i="1"/>
  <c r="L30" i="1"/>
  <c r="M30" i="1"/>
  <c r="N30" i="1"/>
  <c r="O30" i="1"/>
  <c r="P30" i="1"/>
  <c r="Q30" i="1"/>
  <c r="R30" i="1"/>
  <c r="S30" i="1"/>
  <c r="T30" i="1"/>
  <c r="U30" i="1"/>
  <c r="V30" i="1"/>
  <c r="W30" i="1"/>
  <c r="X30" i="1"/>
  <c r="Y30" i="1"/>
  <c r="Z30" i="1"/>
  <c r="AA30" i="1"/>
  <c r="AB30" i="1"/>
  <c r="AC30" i="1"/>
  <c r="AD30" i="1"/>
  <c r="C30" i="1"/>
  <c r="AE31" i="1"/>
  <c r="AF31" i="1"/>
  <c r="D31" i="1"/>
  <c r="E31" i="1"/>
  <c r="F31" i="1"/>
  <c r="G31" i="1"/>
  <c r="H31" i="1"/>
  <c r="I31" i="1"/>
  <c r="J31" i="1"/>
  <c r="K31" i="1"/>
  <c r="L31" i="1"/>
  <c r="M31" i="1"/>
  <c r="N31" i="1"/>
  <c r="O31" i="1"/>
  <c r="P31" i="1"/>
  <c r="Q31" i="1"/>
  <c r="R31" i="1"/>
  <c r="S31" i="1"/>
  <c r="T31" i="1"/>
  <c r="U31" i="1"/>
  <c r="V31" i="1"/>
  <c r="W31" i="1"/>
  <c r="X31" i="1"/>
  <c r="Y31" i="1"/>
  <c r="Z31" i="1"/>
  <c r="AA31" i="1"/>
  <c r="AB31" i="1"/>
  <c r="AC31" i="1"/>
  <c r="AD31" i="1"/>
  <c r="C31" i="1"/>
  <c r="AE32" i="1"/>
  <c r="AF32" i="1"/>
  <c r="D32" i="1"/>
  <c r="E32" i="1"/>
  <c r="F32" i="1"/>
  <c r="G32" i="1"/>
  <c r="H32" i="1"/>
  <c r="I32" i="1"/>
  <c r="J32" i="1"/>
  <c r="K32" i="1"/>
  <c r="L32" i="1"/>
  <c r="M32" i="1"/>
  <c r="N32" i="1"/>
  <c r="O32" i="1"/>
  <c r="P32" i="1"/>
  <c r="Q32" i="1"/>
  <c r="R32" i="1"/>
  <c r="S32" i="1"/>
  <c r="T32" i="1"/>
  <c r="U32" i="1"/>
  <c r="V32" i="1"/>
  <c r="W32" i="1"/>
  <c r="X32" i="1"/>
  <c r="Y32" i="1"/>
  <c r="Z32" i="1"/>
  <c r="AA32" i="1"/>
  <c r="AB32" i="1"/>
  <c r="AC32" i="1"/>
  <c r="AD32" i="1"/>
  <c r="C32" i="1"/>
  <c r="AE33" i="1"/>
  <c r="AF33" i="1"/>
  <c r="D33" i="1"/>
  <c r="E33" i="1"/>
  <c r="F33" i="1"/>
  <c r="G33" i="1"/>
  <c r="H33" i="1"/>
  <c r="I33" i="1"/>
  <c r="J33" i="1"/>
  <c r="K33" i="1"/>
  <c r="L33" i="1"/>
  <c r="M33" i="1"/>
  <c r="N33" i="1"/>
  <c r="O33" i="1"/>
  <c r="P33" i="1"/>
  <c r="Q33" i="1"/>
  <c r="R33" i="1"/>
  <c r="S33" i="1"/>
  <c r="T33" i="1"/>
  <c r="U33" i="1"/>
  <c r="V33" i="1"/>
  <c r="W33" i="1"/>
  <c r="X33" i="1"/>
  <c r="Y33" i="1"/>
  <c r="Z33" i="1"/>
  <c r="AA33" i="1"/>
  <c r="AB33" i="1"/>
  <c r="AC33" i="1"/>
  <c r="AD33" i="1"/>
  <c r="C33" i="1"/>
  <c r="AE34" i="1"/>
  <c r="AF34" i="1"/>
  <c r="D34" i="1"/>
  <c r="E34" i="1"/>
  <c r="F34" i="1"/>
  <c r="G34" i="1"/>
  <c r="H34" i="1"/>
  <c r="I34" i="1"/>
  <c r="J34" i="1"/>
  <c r="K34" i="1"/>
  <c r="L34" i="1"/>
  <c r="M34" i="1"/>
  <c r="N34" i="1"/>
  <c r="O34" i="1"/>
  <c r="P34" i="1"/>
  <c r="Q34" i="1"/>
  <c r="R34" i="1"/>
  <c r="S34" i="1"/>
  <c r="T34" i="1"/>
  <c r="U34" i="1"/>
  <c r="V34" i="1"/>
  <c r="W34" i="1"/>
  <c r="X34" i="1"/>
  <c r="Y34" i="1"/>
  <c r="Z34" i="1"/>
  <c r="AA34" i="1"/>
  <c r="AB34" i="1"/>
  <c r="AC34" i="1"/>
  <c r="AD34" i="1"/>
  <c r="C34" i="1"/>
  <c r="AE35" i="1"/>
  <c r="AF35" i="1"/>
  <c r="D35" i="1"/>
  <c r="E35" i="1"/>
  <c r="F35" i="1"/>
  <c r="G35" i="1"/>
  <c r="H35" i="1"/>
  <c r="I35" i="1"/>
  <c r="J35" i="1"/>
  <c r="K35" i="1"/>
  <c r="L35" i="1"/>
  <c r="M35" i="1"/>
  <c r="N35" i="1"/>
  <c r="O35" i="1"/>
  <c r="P35" i="1"/>
  <c r="Q35" i="1"/>
  <c r="R35" i="1"/>
  <c r="S35" i="1"/>
  <c r="T35" i="1"/>
  <c r="U35" i="1"/>
  <c r="V35" i="1"/>
  <c r="W35" i="1"/>
  <c r="X35" i="1"/>
  <c r="Y35" i="1"/>
  <c r="Z35" i="1"/>
  <c r="AA35" i="1"/>
  <c r="AB35" i="1"/>
  <c r="AC35" i="1"/>
  <c r="AD35" i="1"/>
  <c r="C35" i="1"/>
  <c r="AE36" i="1"/>
  <c r="AF36" i="1"/>
  <c r="E36" i="1"/>
  <c r="F36" i="1"/>
  <c r="G36" i="1"/>
  <c r="H36" i="1"/>
  <c r="I36" i="1"/>
  <c r="J36" i="1"/>
  <c r="K36" i="1"/>
  <c r="L36" i="1"/>
  <c r="M36" i="1"/>
  <c r="N36" i="1"/>
  <c r="O36" i="1"/>
  <c r="P36" i="1"/>
  <c r="Q36" i="1"/>
  <c r="R36" i="1"/>
  <c r="S36" i="1"/>
  <c r="T36" i="1"/>
  <c r="U36" i="1"/>
  <c r="V36" i="1"/>
  <c r="W36" i="1"/>
  <c r="X36" i="1"/>
  <c r="Y36" i="1"/>
  <c r="Z36" i="1"/>
  <c r="AA36" i="1"/>
  <c r="AB36" i="1"/>
  <c r="AC36" i="1"/>
  <c r="AD36" i="1"/>
  <c r="C36" i="1"/>
  <c r="AE37" i="1"/>
  <c r="AF37" i="1"/>
  <c r="D37" i="1"/>
  <c r="E37" i="1"/>
  <c r="F37" i="1"/>
  <c r="G37" i="1"/>
  <c r="H37" i="1"/>
  <c r="I37" i="1"/>
  <c r="J37" i="1"/>
  <c r="K37" i="1"/>
  <c r="L37" i="1"/>
  <c r="M37" i="1"/>
  <c r="N37" i="1"/>
  <c r="O37" i="1"/>
  <c r="P37" i="1"/>
  <c r="Q37" i="1"/>
  <c r="R37" i="1"/>
  <c r="S37" i="1"/>
  <c r="T37" i="1"/>
  <c r="U37" i="1"/>
  <c r="V37" i="1"/>
  <c r="W37" i="1"/>
  <c r="X37" i="1"/>
  <c r="Y37" i="1"/>
  <c r="Z37" i="1"/>
  <c r="AA37" i="1"/>
  <c r="AB37" i="1"/>
  <c r="AC37" i="1"/>
  <c r="AD37" i="1"/>
  <c r="C37" i="1"/>
  <c r="AE38" i="1"/>
  <c r="AF38" i="1"/>
  <c r="D38" i="1"/>
  <c r="E38" i="1"/>
  <c r="F38" i="1"/>
  <c r="G38" i="1"/>
  <c r="H38" i="1"/>
  <c r="I38" i="1"/>
  <c r="J38" i="1"/>
  <c r="K38" i="1"/>
  <c r="L38" i="1"/>
  <c r="M38" i="1"/>
  <c r="N38" i="1"/>
  <c r="O38" i="1"/>
  <c r="P38" i="1"/>
  <c r="Q38" i="1"/>
  <c r="R38" i="1"/>
  <c r="S38" i="1"/>
  <c r="T38" i="1"/>
  <c r="U38" i="1"/>
  <c r="V38" i="1"/>
  <c r="W38" i="1"/>
  <c r="X38" i="1"/>
  <c r="Y38" i="1"/>
  <c r="Z38" i="1"/>
  <c r="AA38" i="1"/>
  <c r="AB38" i="1"/>
  <c r="AC38" i="1"/>
  <c r="AD38" i="1"/>
  <c r="C38" i="1"/>
  <c r="AE39" i="1"/>
  <c r="AF39" i="1"/>
  <c r="D39" i="1"/>
  <c r="E39" i="1"/>
  <c r="F39" i="1"/>
  <c r="G39" i="1"/>
  <c r="H39" i="1"/>
  <c r="I39" i="1"/>
  <c r="J39" i="1"/>
  <c r="K39" i="1"/>
  <c r="L39" i="1"/>
  <c r="M39" i="1"/>
  <c r="N39" i="1"/>
  <c r="O39" i="1"/>
  <c r="P39" i="1"/>
  <c r="Q39" i="1"/>
  <c r="R39" i="1"/>
  <c r="S39" i="1"/>
  <c r="T39" i="1"/>
  <c r="U39" i="1"/>
  <c r="V39" i="1"/>
  <c r="W39" i="1"/>
  <c r="X39" i="1"/>
  <c r="Y39" i="1"/>
  <c r="Z39" i="1"/>
  <c r="AA39" i="1"/>
  <c r="AB39" i="1"/>
  <c r="AC39" i="1"/>
  <c r="AD39" i="1"/>
  <c r="C39" i="1"/>
  <c r="AE40" i="1"/>
  <c r="AF40" i="1"/>
  <c r="D40" i="1"/>
  <c r="E40" i="1"/>
  <c r="F40" i="1"/>
  <c r="G40" i="1"/>
  <c r="H40" i="1"/>
  <c r="I40" i="1"/>
  <c r="J40" i="1"/>
  <c r="K40" i="1"/>
  <c r="L40" i="1"/>
  <c r="M40" i="1"/>
  <c r="N40" i="1"/>
  <c r="O40" i="1"/>
  <c r="P40" i="1"/>
  <c r="Q40" i="1"/>
  <c r="R40" i="1"/>
  <c r="S40" i="1"/>
  <c r="T40" i="1"/>
  <c r="U40" i="1"/>
  <c r="V40" i="1"/>
  <c r="W40" i="1"/>
  <c r="X40" i="1"/>
  <c r="Y40" i="1"/>
  <c r="Z40" i="1"/>
  <c r="AA40" i="1"/>
  <c r="AB40" i="1"/>
  <c r="AC40" i="1"/>
  <c r="AD40" i="1"/>
  <c r="C40" i="1"/>
  <c r="AE41" i="1"/>
  <c r="AF41" i="1"/>
  <c r="D41" i="1"/>
  <c r="E41" i="1"/>
  <c r="F41" i="1"/>
  <c r="G41" i="1"/>
  <c r="H41" i="1"/>
  <c r="I41" i="1"/>
  <c r="J41" i="1"/>
  <c r="K41" i="1"/>
  <c r="L41" i="1"/>
  <c r="M41" i="1"/>
  <c r="N41" i="1"/>
  <c r="O41" i="1"/>
  <c r="P41" i="1"/>
  <c r="Q41" i="1"/>
  <c r="R41" i="1"/>
  <c r="S41" i="1"/>
  <c r="T41" i="1"/>
  <c r="U41" i="1"/>
  <c r="V41" i="1"/>
  <c r="W41" i="1"/>
  <c r="X41" i="1"/>
  <c r="Y41" i="1"/>
  <c r="Z41" i="1"/>
  <c r="AA41" i="1"/>
  <c r="AB41" i="1"/>
  <c r="AC41" i="1"/>
  <c r="AD41" i="1"/>
  <c r="C41" i="1"/>
  <c r="AE42" i="1"/>
  <c r="AF42" i="1"/>
  <c r="D42" i="1"/>
  <c r="E42" i="1"/>
  <c r="F42" i="1"/>
  <c r="G42" i="1"/>
  <c r="H42" i="1"/>
  <c r="I42" i="1"/>
  <c r="J42" i="1"/>
  <c r="K42" i="1"/>
  <c r="L42" i="1"/>
  <c r="M42" i="1"/>
  <c r="N42" i="1"/>
  <c r="O42" i="1"/>
  <c r="P42" i="1"/>
  <c r="Q42" i="1"/>
  <c r="R42" i="1"/>
  <c r="S42" i="1"/>
  <c r="T42" i="1"/>
  <c r="U42" i="1"/>
  <c r="V42" i="1"/>
  <c r="W42" i="1"/>
  <c r="X42" i="1"/>
  <c r="Y42" i="1"/>
  <c r="Z42" i="1"/>
  <c r="AA42" i="1"/>
  <c r="AB42" i="1"/>
  <c r="AC42" i="1"/>
  <c r="AD42" i="1"/>
  <c r="C42" i="1"/>
  <c r="AE43" i="1"/>
  <c r="AF43" i="1"/>
  <c r="D43" i="1"/>
  <c r="E43" i="1"/>
  <c r="F43" i="1"/>
  <c r="G43" i="1"/>
  <c r="H43" i="1"/>
  <c r="I43" i="1"/>
  <c r="J43" i="1"/>
  <c r="K43" i="1"/>
  <c r="L43" i="1"/>
  <c r="M43" i="1"/>
  <c r="N43" i="1"/>
  <c r="O43" i="1"/>
  <c r="P43" i="1"/>
  <c r="Q43" i="1"/>
  <c r="R43" i="1"/>
  <c r="S43" i="1"/>
  <c r="T43" i="1"/>
  <c r="U43" i="1"/>
  <c r="V43" i="1"/>
  <c r="W43" i="1"/>
  <c r="X43" i="1"/>
  <c r="Y43" i="1"/>
  <c r="Z43" i="1"/>
  <c r="AA43" i="1"/>
  <c r="AB43" i="1"/>
  <c r="AC43" i="1"/>
  <c r="AD43" i="1"/>
  <c r="C43" i="1"/>
  <c r="AE44" i="1"/>
  <c r="AF44" i="1"/>
  <c r="D44" i="1"/>
  <c r="E44" i="1"/>
  <c r="F44" i="1"/>
  <c r="G44" i="1"/>
  <c r="H44" i="1"/>
  <c r="I44" i="1"/>
  <c r="J44" i="1"/>
  <c r="K44" i="1"/>
  <c r="L44" i="1"/>
  <c r="M44" i="1"/>
  <c r="N44" i="1"/>
  <c r="O44" i="1"/>
  <c r="P44" i="1"/>
  <c r="Q44" i="1"/>
  <c r="R44" i="1"/>
  <c r="S44" i="1"/>
  <c r="T44" i="1"/>
  <c r="U44" i="1"/>
  <c r="V44" i="1"/>
  <c r="W44" i="1"/>
  <c r="X44" i="1"/>
  <c r="Y44" i="1"/>
  <c r="Z44" i="1"/>
  <c r="AA44" i="1"/>
  <c r="AB44" i="1"/>
  <c r="AC44" i="1"/>
  <c r="AD44" i="1"/>
  <c r="C44" i="1"/>
  <c r="AE45" i="1"/>
  <c r="AF45" i="1"/>
  <c r="D45" i="1"/>
  <c r="E45" i="1"/>
  <c r="F45" i="1"/>
  <c r="G45" i="1"/>
  <c r="H45" i="1"/>
  <c r="I45" i="1"/>
  <c r="J45" i="1"/>
  <c r="K45" i="1"/>
  <c r="L45" i="1"/>
  <c r="M45" i="1"/>
  <c r="N45" i="1"/>
  <c r="O45" i="1"/>
  <c r="P45" i="1"/>
  <c r="Q45" i="1"/>
  <c r="R45" i="1"/>
  <c r="S45" i="1"/>
  <c r="T45" i="1"/>
  <c r="U45" i="1"/>
  <c r="V45" i="1"/>
  <c r="W45" i="1"/>
  <c r="X45" i="1"/>
  <c r="Y45" i="1"/>
  <c r="Z45" i="1"/>
  <c r="AA45" i="1"/>
  <c r="AB45" i="1"/>
  <c r="AC45" i="1"/>
  <c r="AD45" i="1"/>
  <c r="C45" i="1"/>
  <c r="AE46" i="1"/>
  <c r="AF46" i="1"/>
  <c r="D46" i="1"/>
  <c r="E46" i="1"/>
  <c r="F46" i="1"/>
  <c r="G46" i="1"/>
  <c r="H46" i="1"/>
  <c r="I46" i="1"/>
  <c r="J46" i="1"/>
  <c r="K46" i="1"/>
  <c r="L46" i="1"/>
  <c r="M46" i="1"/>
  <c r="N46" i="1"/>
  <c r="O46" i="1"/>
  <c r="P46" i="1"/>
  <c r="Q46" i="1"/>
  <c r="R46" i="1"/>
  <c r="S46" i="1"/>
  <c r="T46" i="1"/>
  <c r="U46" i="1"/>
  <c r="V46" i="1"/>
  <c r="W46" i="1"/>
  <c r="X46" i="1"/>
  <c r="Y46" i="1"/>
  <c r="Z46" i="1"/>
  <c r="AA46" i="1"/>
  <c r="AB46" i="1"/>
  <c r="AC46" i="1"/>
  <c r="AD46" i="1"/>
  <c r="C46" i="1"/>
  <c r="AE47" i="1"/>
  <c r="AF47" i="1"/>
  <c r="D47" i="1"/>
  <c r="E47" i="1"/>
  <c r="F47" i="1"/>
  <c r="G47" i="1"/>
  <c r="H47" i="1"/>
  <c r="I47" i="1"/>
  <c r="J47" i="1"/>
  <c r="K47" i="1"/>
  <c r="L47" i="1"/>
  <c r="M47" i="1"/>
  <c r="N47" i="1"/>
  <c r="O47" i="1"/>
  <c r="P47" i="1"/>
  <c r="Q47" i="1"/>
  <c r="R47" i="1"/>
  <c r="S47" i="1"/>
  <c r="T47" i="1"/>
  <c r="U47" i="1"/>
  <c r="V47" i="1"/>
  <c r="W47" i="1"/>
  <c r="X47" i="1"/>
  <c r="Y47" i="1"/>
  <c r="Z47" i="1"/>
  <c r="AA47" i="1"/>
  <c r="AB47" i="1"/>
  <c r="AC47" i="1"/>
  <c r="AD47" i="1"/>
  <c r="C47" i="1"/>
  <c r="AE48" i="1"/>
  <c r="AF48" i="1"/>
  <c r="D48" i="1"/>
  <c r="E48" i="1"/>
  <c r="F48" i="1"/>
  <c r="G48" i="1"/>
  <c r="H48" i="1"/>
  <c r="I48" i="1"/>
  <c r="J48" i="1"/>
  <c r="K48" i="1"/>
  <c r="L48" i="1"/>
  <c r="M48" i="1"/>
  <c r="N48" i="1"/>
  <c r="O48" i="1"/>
  <c r="P48" i="1"/>
  <c r="Q48" i="1"/>
  <c r="R48" i="1"/>
  <c r="S48" i="1"/>
  <c r="T48" i="1"/>
  <c r="U48" i="1"/>
  <c r="V48" i="1"/>
  <c r="W48" i="1"/>
  <c r="X48" i="1"/>
  <c r="Y48" i="1"/>
  <c r="Z48" i="1"/>
  <c r="AA48" i="1"/>
  <c r="AB48" i="1"/>
  <c r="AC48" i="1"/>
  <c r="AD48" i="1"/>
  <c r="C48" i="1"/>
  <c r="AE49" i="1"/>
  <c r="AF49" i="1"/>
  <c r="D49" i="1"/>
  <c r="E49" i="1"/>
  <c r="F49" i="1"/>
  <c r="G49" i="1"/>
  <c r="H49" i="1"/>
  <c r="I49" i="1"/>
  <c r="J49" i="1"/>
  <c r="K49" i="1"/>
  <c r="L49" i="1"/>
  <c r="M49" i="1"/>
  <c r="N49" i="1"/>
  <c r="O49" i="1"/>
  <c r="P49" i="1"/>
  <c r="Q49" i="1"/>
  <c r="R49" i="1"/>
  <c r="S49" i="1"/>
  <c r="T49" i="1"/>
  <c r="U49" i="1"/>
  <c r="V49" i="1"/>
  <c r="W49" i="1"/>
  <c r="X49" i="1"/>
  <c r="Y49" i="1"/>
  <c r="Z49" i="1"/>
  <c r="AA49" i="1"/>
  <c r="AB49" i="1"/>
  <c r="AC49" i="1"/>
  <c r="AD49" i="1"/>
  <c r="C49" i="1"/>
  <c r="AE50" i="1"/>
  <c r="AF50" i="1"/>
  <c r="D50" i="1"/>
  <c r="E50" i="1"/>
  <c r="F50" i="1"/>
  <c r="G50" i="1"/>
  <c r="H50" i="1"/>
  <c r="I50" i="1"/>
  <c r="J50" i="1"/>
  <c r="K50" i="1"/>
  <c r="L50" i="1"/>
  <c r="M50" i="1"/>
  <c r="N50" i="1"/>
  <c r="O50" i="1"/>
  <c r="P50" i="1"/>
  <c r="Q50" i="1"/>
  <c r="R50" i="1"/>
  <c r="S50" i="1"/>
  <c r="T50" i="1"/>
  <c r="U50" i="1"/>
  <c r="V50" i="1"/>
  <c r="W50" i="1"/>
  <c r="X50" i="1"/>
  <c r="Y50" i="1"/>
  <c r="Z50" i="1"/>
  <c r="AA50" i="1"/>
  <c r="AB50" i="1"/>
  <c r="AC50" i="1"/>
  <c r="AD50" i="1"/>
  <c r="C50" i="1"/>
  <c r="AE51" i="1"/>
  <c r="AF51" i="1"/>
  <c r="D51" i="1"/>
  <c r="E51" i="1"/>
  <c r="F51" i="1"/>
  <c r="G51" i="1"/>
  <c r="H51" i="1"/>
  <c r="I51" i="1"/>
  <c r="J51" i="1"/>
  <c r="K51" i="1"/>
  <c r="L51" i="1"/>
  <c r="M51" i="1"/>
  <c r="N51" i="1"/>
  <c r="O51" i="1"/>
  <c r="P51" i="1"/>
  <c r="Q51" i="1"/>
  <c r="R51" i="1"/>
  <c r="S51" i="1"/>
  <c r="T51" i="1"/>
  <c r="U51" i="1"/>
  <c r="V51" i="1"/>
  <c r="W51" i="1"/>
  <c r="X51" i="1"/>
  <c r="Y51" i="1"/>
  <c r="Z51" i="1"/>
  <c r="AA51" i="1"/>
  <c r="AB51" i="1"/>
  <c r="AC51" i="1"/>
  <c r="AD51" i="1"/>
  <c r="C51" i="1"/>
  <c r="AE52" i="1"/>
  <c r="AF52" i="1"/>
  <c r="D52" i="1"/>
  <c r="E52" i="1"/>
  <c r="F52" i="1"/>
  <c r="G52" i="1"/>
  <c r="H52" i="1"/>
  <c r="I52" i="1"/>
  <c r="J52" i="1"/>
  <c r="K52" i="1"/>
  <c r="L52" i="1"/>
  <c r="M52" i="1"/>
  <c r="N52" i="1"/>
  <c r="O52" i="1"/>
  <c r="P52" i="1"/>
  <c r="Q52" i="1"/>
  <c r="R52" i="1"/>
  <c r="S52" i="1"/>
  <c r="T52" i="1"/>
  <c r="U52" i="1"/>
  <c r="V52" i="1"/>
  <c r="W52" i="1"/>
  <c r="X52" i="1"/>
  <c r="Y52" i="1"/>
  <c r="Z52" i="1"/>
  <c r="AA52" i="1"/>
  <c r="AB52" i="1"/>
  <c r="AC52" i="1"/>
  <c r="AD52" i="1"/>
  <c r="C52" i="1"/>
  <c r="AE53" i="1"/>
  <c r="AF53" i="1"/>
  <c r="D53" i="1"/>
  <c r="E53" i="1"/>
  <c r="F53" i="1"/>
  <c r="G53" i="1"/>
  <c r="H53" i="1"/>
  <c r="I53" i="1"/>
  <c r="J53" i="1"/>
  <c r="K53" i="1"/>
  <c r="L53" i="1"/>
  <c r="M53" i="1"/>
  <c r="N53" i="1"/>
  <c r="O53" i="1"/>
  <c r="P53" i="1"/>
  <c r="Q53" i="1"/>
  <c r="R53" i="1"/>
  <c r="S53" i="1"/>
  <c r="T53" i="1"/>
  <c r="U53" i="1"/>
  <c r="V53" i="1"/>
  <c r="W53" i="1"/>
  <c r="X53" i="1"/>
  <c r="Y53" i="1"/>
  <c r="Z53" i="1"/>
  <c r="AA53" i="1"/>
  <c r="AB53" i="1"/>
  <c r="AC53" i="1"/>
  <c r="AD53" i="1"/>
  <c r="C53" i="1"/>
  <c r="C54" i="1"/>
  <c r="C55" i="1"/>
  <c r="C56" i="1"/>
  <c r="C57" i="1"/>
  <c r="C58" i="1"/>
  <c r="C59" i="1"/>
  <c r="C60" i="1"/>
  <c r="C61" i="1"/>
  <c r="C62" i="1"/>
  <c r="C63" i="1"/>
  <c r="C64" i="1"/>
  <c r="C65" i="1"/>
  <c r="C66" i="1"/>
  <c r="C67" i="1"/>
  <c r="C68" i="1"/>
  <c r="AE69" i="1"/>
  <c r="AF69" i="1"/>
  <c r="D69" i="1"/>
  <c r="E69" i="1"/>
  <c r="F69" i="1"/>
  <c r="G69" i="1"/>
  <c r="H69" i="1"/>
  <c r="I69" i="1"/>
  <c r="J69" i="1"/>
  <c r="K69" i="1"/>
  <c r="L69" i="1"/>
  <c r="M69" i="1"/>
  <c r="N69" i="1"/>
  <c r="O69" i="1"/>
  <c r="P69" i="1"/>
  <c r="Q69" i="1"/>
  <c r="R69" i="1"/>
  <c r="S69" i="1"/>
  <c r="T69" i="1"/>
  <c r="U69" i="1"/>
  <c r="V69" i="1"/>
  <c r="W69" i="1"/>
  <c r="X69" i="1"/>
  <c r="Y69" i="1"/>
  <c r="Z69" i="1"/>
  <c r="AA69" i="1"/>
  <c r="AB69" i="1"/>
  <c r="AC69" i="1"/>
  <c r="AD69" i="1"/>
  <c r="C69" i="1"/>
  <c r="AF70" i="1"/>
  <c r="AF71" i="1"/>
  <c r="AF72" i="1"/>
  <c r="C73" i="1"/>
  <c r="C74" i="1"/>
  <c r="C75" i="1"/>
  <c r="C76" i="1"/>
  <c r="C77" i="1"/>
  <c r="C78" i="1"/>
  <c r="C79" i="1"/>
  <c r="C80" i="1"/>
  <c r="C81" i="1"/>
  <c r="C82" i="1"/>
  <c r="C83" i="1"/>
  <c r="AE84" i="1"/>
  <c r="AF84" i="1"/>
  <c r="D84" i="1"/>
  <c r="E84" i="1"/>
  <c r="F84" i="1"/>
  <c r="G84" i="1"/>
  <c r="H84" i="1"/>
  <c r="I84" i="1"/>
  <c r="J84" i="1"/>
  <c r="K84" i="1"/>
  <c r="L84" i="1"/>
  <c r="M84" i="1"/>
  <c r="N84" i="1"/>
  <c r="O84" i="1"/>
  <c r="P84" i="1"/>
  <c r="Q84" i="1"/>
  <c r="R84" i="1"/>
  <c r="S84" i="1"/>
  <c r="T84" i="1"/>
  <c r="U84" i="1"/>
  <c r="V84" i="1"/>
  <c r="W84" i="1"/>
  <c r="X84" i="1"/>
  <c r="Y84" i="1"/>
  <c r="Z84" i="1"/>
  <c r="AA84" i="1"/>
  <c r="AB84" i="1"/>
  <c r="AC84" i="1"/>
  <c r="AD84" i="1"/>
  <c r="C84" i="1"/>
  <c r="AE85" i="1"/>
  <c r="AF85" i="1"/>
  <c r="D85" i="1"/>
  <c r="E85" i="1"/>
  <c r="F85" i="1"/>
  <c r="G85" i="1"/>
  <c r="H85" i="1"/>
  <c r="I85" i="1"/>
  <c r="J85" i="1"/>
  <c r="K85" i="1"/>
  <c r="L85" i="1"/>
  <c r="M85" i="1"/>
  <c r="N85" i="1"/>
  <c r="O85" i="1"/>
  <c r="P85" i="1"/>
  <c r="Q85" i="1"/>
  <c r="R85" i="1"/>
  <c r="S85" i="1"/>
  <c r="T85" i="1"/>
  <c r="U85" i="1"/>
  <c r="V85" i="1"/>
  <c r="W85" i="1"/>
  <c r="X85" i="1"/>
  <c r="Y85" i="1"/>
  <c r="Z85" i="1"/>
  <c r="AA85" i="1"/>
  <c r="AB85" i="1"/>
  <c r="AC85" i="1"/>
  <c r="AD85" i="1"/>
  <c r="C85" i="1"/>
  <c r="AE86" i="1"/>
  <c r="AF86" i="1"/>
  <c r="D86" i="1"/>
  <c r="E86" i="1"/>
  <c r="F86" i="1"/>
  <c r="G86" i="1"/>
  <c r="H86" i="1"/>
  <c r="I86" i="1"/>
  <c r="J86" i="1"/>
  <c r="K86" i="1"/>
  <c r="L86" i="1"/>
  <c r="M86" i="1"/>
  <c r="N86" i="1"/>
  <c r="O86" i="1"/>
  <c r="P86" i="1"/>
  <c r="Q86" i="1"/>
  <c r="R86" i="1"/>
  <c r="S86" i="1"/>
  <c r="T86" i="1"/>
  <c r="U86" i="1"/>
  <c r="V86" i="1"/>
  <c r="W86" i="1"/>
  <c r="X86" i="1"/>
  <c r="Y86" i="1"/>
  <c r="Z86" i="1"/>
  <c r="AA86" i="1"/>
  <c r="AB86" i="1"/>
  <c r="AC86" i="1"/>
  <c r="AD86" i="1"/>
  <c r="C86" i="1"/>
  <c r="AE87" i="1"/>
  <c r="AF87" i="1"/>
  <c r="D87" i="1"/>
  <c r="E87" i="1"/>
  <c r="F87" i="1"/>
  <c r="G87" i="1"/>
  <c r="H87" i="1"/>
  <c r="I87" i="1"/>
  <c r="J87" i="1"/>
  <c r="K87" i="1"/>
  <c r="L87" i="1"/>
  <c r="M87" i="1"/>
  <c r="N87" i="1"/>
  <c r="O87" i="1"/>
  <c r="P87" i="1"/>
  <c r="Q87" i="1"/>
  <c r="R87" i="1"/>
  <c r="S87" i="1"/>
  <c r="T87" i="1"/>
  <c r="U87" i="1"/>
  <c r="V87" i="1"/>
  <c r="W87" i="1"/>
  <c r="X87" i="1"/>
  <c r="Y87" i="1"/>
  <c r="Z87" i="1"/>
  <c r="AA87" i="1"/>
  <c r="AB87" i="1"/>
  <c r="AC87" i="1"/>
  <c r="AD87" i="1"/>
  <c r="C87" i="1"/>
  <c r="AE88" i="1"/>
  <c r="AF88" i="1"/>
  <c r="D88" i="1"/>
  <c r="E88" i="1"/>
  <c r="F88" i="1"/>
  <c r="G88" i="1"/>
  <c r="H88" i="1"/>
  <c r="I88" i="1"/>
  <c r="J88" i="1"/>
  <c r="K88" i="1"/>
  <c r="L88" i="1"/>
  <c r="M88" i="1"/>
  <c r="N88" i="1"/>
  <c r="O88" i="1"/>
  <c r="P88" i="1"/>
  <c r="Q88" i="1"/>
  <c r="R88" i="1"/>
  <c r="S88" i="1"/>
  <c r="T88" i="1"/>
  <c r="U88" i="1"/>
  <c r="V88" i="1"/>
  <c r="W88" i="1"/>
  <c r="X88" i="1"/>
  <c r="Y88" i="1"/>
  <c r="Z88" i="1"/>
  <c r="AA88" i="1"/>
  <c r="AB88" i="1"/>
  <c r="AC88" i="1"/>
  <c r="AD88" i="1"/>
  <c r="C88" i="1"/>
  <c r="AE89" i="1"/>
  <c r="AF89" i="1"/>
  <c r="D89" i="1"/>
  <c r="E89" i="1"/>
  <c r="F89" i="1"/>
  <c r="G89" i="1"/>
  <c r="H89" i="1"/>
  <c r="I89" i="1"/>
  <c r="J89" i="1"/>
  <c r="K89" i="1"/>
  <c r="L89" i="1"/>
  <c r="M89" i="1"/>
  <c r="N89" i="1"/>
  <c r="O89" i="1"/>
  <c r="P89" i="1"/>
  <c r="Q89" i="1"/>
  <c r="R89" i="1"/>
  <c r="S89" i="1"/>
  <c r="T89" i="1"/>
  <c r="U89" i="1"/>
  <c r="V89" i="1"/>
  <c r="W89" i="1"/>
  <c r="X89" i="1"/>
  <c r="Y89" i="1"/>
  <c r="Z89" i="1"/>
  <c r="AA89" i="1"/>
  <c r="AB89" i="1"/>
  <c r="AC89" i="1"/>
  <c r="AD89" i="1"/>
  <c r="C89" i="1"/>
  <c r="AE90" i="1"/>
  <c r="AF90" i="1"/>
  <c r="D90" i="1"/>
  <c r="E90" i="1"/>
  <c r="F90" i="1"/>
  <c r="G90" i="1"/>
  <c r="H90" i="1"/>
  <c r="I90" i="1"/>
  <c r="J90" i="1"/>
  <c r="K90" i="1"/>
  <c r="L90" i="1"/>
  <c r="M90" i="1"/>
  <c r="N90" i="1"/>
  <c r="O90" i="1"/>
  <c r="P90" i="1"/>
  <c r="Q90" i="1"/>
  <c r="R90" i="1"/>
  <c r="S90" i="1"/>
  <c r="T90" i="1"/>
  <c r="U90" i="1"/>
  <c r="V90" i="1"/>
  <c r="W90" i="1"/>
  <c r="X90" i="1"/>
  <c r="Y90" i="1"/>
  <c r="Z90" i="1"/>
  <c r="AA90" i="1"/>
  <c r="AB90" i="1"/>
  <c r="AC90" i="1"/>
  <c r="AD90" i="1"/>
  <c r="C90" i="1"/>
  <c r="D5" i="6"/>
  <c r="A3" i="10" s="1"/>
  <c r="D3" i="6"/>
  <c r="A3" i="8" s="1"/>
  <c r="F60" i="5"/>
  <c r="F49" i="5"/>
  <c r="T101" i="5"/>
  <c r="G13" i="97" s="1"/>
  <c r="G14" i="97" s="1"/>
  <c r="B7" i="5"/>
  <c r="G6" i="97"/>
  <c r="B6" i="8"/>
  <c r="H3" i="6"/>
  <c r="F4" i="6"/>
  <c r="H4" i="6" s="1"/>
  <c r="D4" i="6"/>
  <c r="A3" i="9" s="1"/>
  <c r="B6" i="21"/>
  <c r="H16" i="6"/>
  <c r="A8" i="21" s="1"/>
  <c r="B6" i="54"/>
  <c r="H49" i="6"/>
  <c r="A8" i="54" s="1"/>
  <c r="B6" i="44"/>
  <c r="H39" i="6"/>
  <c r="A8" i="44" s="1"/>
  <c r="H5" i="6"/>
  <c r="A8" i="10" s="1"/>
  <c r="B7" i="10"/>
  <c r="H65" i="6"/>
  <c r="A8" i="70" s="1"/>
  <c r="B7" i="70"/>
  <c r="E76" i="100" l="1"/>
  <c r="E70" i="100"/>
  <c r="E66" i="100"/>
  <c r="E62" i="100"/>
  <c r="E54" i="100"/>
  <c r="E47" i="100"/>
  <c r="E30" i="100"/>
  <c r="E41" i="100"/>
  <c r="E37" i="100"/>
  <c r="E22" i="100"/>
  <c r="E18" i="100"/>
  <c r="E9" i="100"/>
  <c r="E5" i="100"/>
  <c r="E2" i="100"/>
  <c r="P59" i="1"/>
  <c r="I59" i="1"/>
  <c r="P60" i="1"/>
  <c r="I60" i="1"/>
  <c r="E86" i="107"/>
  <c r="E80" i="107"/>
  <c r="F80" i="107" s="1"/>
  <c r="E73" i="107"/>
  <c r="E69" i="107"/>
  <c r="F69" i="107" s="1"/>
  <c r="F67" i="107"/>
  <c r="E64" i="107"/>
  <c r="E61" i="107"/>
  <c r="F61" i="107" s="1"/>
  <c r="E58" i="107"/>
  <c r="F58" i="107" s="1"/>
  <c r="E55" i="107"/>
  <c r="F55" i="107" s="1"/>
  <c r="E51" i="107"/>
  <c r="E48" i="107"/>
  <c r="F48" i="107" s="1"/>
  <c r="E46" i="107"/>
  <c r="E44" i="107"/>
  <c r="F44" i="107" s="1"/>
  <c r="E40" i="107"/>
  <c r="E34" i="107"/>
  <c r="F34" i="107" s="1"/>
  <c r="E30" i="107"/>
  <c r="F30" i="107" s="1"/>
  <c r="E26" i="107"/>
  <c r="F26" i="107" s="1"/>
  <c r="E22" i="107"/>
  <c r="E19" i="107"/>
  <c r="F19" i="107" s="1"/>
  <c r="E15" i="107"/>
  <c r="F14" i="107"/>
  <c r="E11" i="107"/>
  <c r="E10" i="107"/>
  <c r="F10" i="107" s="1"/>
  <c r="E7" i="107"/>
  <c r="E5" i="107"/>
  <c r="F5" i="107" s="1"/>
  <c r="E4" i="107"/>
  <c r="E3" i="107"/>
  <c r="F2" i="107"/>
  <c r="AF54" i="1"/>
  <c r="G54" i="1"/>
  <c r="U55" i="1"/>
  <c r="F55" i="1"/>
  <c r="J56" i="1"/>
  <c r="E56" i="1"/>
  <c r="W61" i="1"/>
  <c r="P61" i="1"/>
  <c r="W62" i="1"/>
  <c r="P62" i="1"/>
  <c r="Z63" i="1"/>
  <c r="P63" i="1"/>
  <c r="Z64" i="1"/>
  <c r="P64" i="1"/>
  <c r="H75" i="1"/>
  <c r="I75" i="1"/>
  <c r="H76" i="1"/>
  <c r="I76" i="1"/>
  <c r="P78" i="1"/>
  <c r="Q78" i="1"/>
  <c r="F86" i="99"/>
  <c r="F83" i="99"/>
  <c r="G83" i="99" s="1"/>
  <c r="F79" i="99"/>
  <c r="F77" i="99"/>
  <c r="G77" i="99" s="1"/>
  <c r="F74" i="99"/>
  <c r="F72" i="99"/>
  <c r="G72" i="99" s="1"/>
  <c r="F70" i="99"/>
  <c r="G69" i="99"/>
  <c r="F63" i="99"/>
  <c r="G62" i="99"/>
  <c r="F60" i="99"/>
  <c r="F57" i="99"/>
  <c r="G57" i="99" s="1"/>
  <c r="F55" i="99"/>
  <c r="F53" i="99"/>
  <c r="G53" i="99" s="1"/>
  <c r="F49" i="99"/>
  <c r="F47" i="99"/>
  <c r="G47" i="99" s="1"/>
  <c r="F42" i="99"/>
  <c r="F36" i="99"/>
  <c r="G36" i="99" s="1"/>
  <c r="F34" i="99"/>
  <c r="F32" i="99"/>
  <c r="F26" i="99"/>
  <c r="G26" i="99" s="1"/>
  <c r="F24" i="99"/>
  <c r="F19" i="99"/>
  <c r="G19" i="99" s="1"/>
  <c r="G17" i="99"/>
  <c r="F10" i="99"/>
  <c r="G10" i="99" s="1"/>
  <c r="F6" i="99"/>
  <c r="G5" i="99"/>
  <c r="F2" i="99"/>
  <c r="G2" i="99" s="1"/>
  <c r="F77" i="5"/>
  <c r="G77" i="5" s="1"/>
  <c r="F72" i="5"/>
  <c r="G72" i="5" s="1"/>
  <c r="G57" i="5"/>
  <c r="F55" i="5"/>
  <c r="G53" i="5" s="1"/>
  <c r="F36" i="5"/>
  <c r="F42" i="5"/>
  <c r="G47" i="5"/>
  <c r="G26" i="5"/>
  <c r="G17" i="5"/>
  <c r="G2" i="5"/>
  <c r="F10" i="5"/>
  <c r="G10" i="5" s="1"/>
  <c r="F6" i="5"/>
  <c r="G5" i="5" s="1"/>
  <c r="G9" i="97"/>
  <c r="G8" i="97"/>
  <c r="G7" i="97"/>
  <c r="B6" i="9"/>
  <c r="A8" i="9"/>
  <c r="G36" i="5" l="1"/>
  <c r="G10" i="97"/>
  <c r="G11" i="97" l="1"/>
  <c r="G12" i="97"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<sst xmlns="http://schemas.openxmlformats.org/spreadsheetml/2006/main" count="7141" uniqueCount="1070">
  <si>
    <t>Sprint -2</t>
  </si>
  <si>
    <t>Sprint -1</t>
  </si>
  <si>
    <t>Sprint 1</t>
  </si>
  <si>
    <t>Sprint 2</t>
  </si>
  <si>
    <t>Sprint 3</t>
  </si>
  <si>
    <t>Sprint 4</t>
  </si>
  <si>
    <t>Sprint 5</t>
  </si>
  <si>
    <t>Sprint 6</t>
  </si>
  <si>
    <t>Sprint 7</t>
  </si>
  <si>
    <t>Sprint 8</t>
  </si>
  <si>
    <t>Sprint 9</t>
  </si>
  <si>
    <t>Sprint 10</t>
  </si>
  <si>
    <t>Sprint 11</t>
  </si>
  <si>
    <t>Sprint 12</t>
  </si>
  <si>
    <t>Sprint 13</t>
  </si>
  <si>
    <t>Sprint 14</t>
  </si>
  <si>
    <t>Ejecutar Sprint
Infraestructura</t>
  </si>
  <si>
    <t>Redaccion HU
HU51,54,58,81,84,88</t>
  </si>
  <si>
    <t>Refinamiento HU
HU51,54,58,81,84,88</t>
  </si>
  <si>
    <t>Ejecutar Sprint
HU51,54,58,81,84,88</t>
  </si>
  <si>
    <t>Redaccion HU
HU52,55-57,82,85-87</t>
  </si>
  <si>
    <t>Refinamiento HU
HU52,55-57,82,85-87</t>
  </si>
  <si>
    <t>Ejecutar Sprint
HU52,55-57,82,85-87</t>
  </si>
  <si>
    <t>Redaccion HU
HU4,5,42,53,59-62,76-80,83</t>
  </si>
  <si>
    <t>Refinamiento HU
HU4,5,42,53,59-62,76-80,83</t>
  </si>
  <si>
    <t>Ejecutar Sprint
HU4,5,42,53,59-62,76-80,83</t>
  </si>
  <si>
    <t>Redaccion HU
HU26-29</t>
  </si>
  <si>
    <t>Refinamiento HU
HU26-29</t>
  </si>
  <si>
    <t>Ejecutar Sprint
HU26-29</t>
  </si>
  <si>
    <t>Redaccion HU
HU63,67-72,75</t>
  </si>
  <si>
    <t>Refinamiento HU
HU63,67-72,75</t>
  </si>
  <si>
    <t>Ejecutar Sprint
HU63,67-72,75</t>
  </si>
  <si>
    <t>Redaccion HU
HU10,30-35</t>
  </si>
  <si>
    <t>Refinamiento HU
HU10,30-35</t>
  </si>
  <si>
    <t>Ejecutar Sprint
HU10,30-35</t>
  </si>
  <si>
    <t>Redaccion HU
HU6-9</t>
  </si>
  <si>
    <t>Refinamiento HU
HU6-9</t>
  </si>
  <si>
    <t>Ejecutar Sprint
HU6-9</t>
  </si>
  <si>
    <t>Redaccion HU
HU20-25,43-47</t>
  </si>
  <si>
    <t>Redaccion HU
HU20-25,43-47
+ Refinamiento HU
HU20-25,43-47</t>
  </si>
  <si>
    <t>Refinamiento HU
HU20-25,43-47</t>
  </si>
  <si>
    <t>Ejecutar Sprint
HU20-25,43-47</t>
  </si>
  <si>
    <t>Redaccion HU
HU16-19,36-39</t>
  </si>
  <si>
    <t>Refinamiento HU
HU16-19,36-39</t>
  </si>
  <si>
    <t>Ejecutar Sprint
HU16-19,36-39</t>
  </si>
  <si>
    <t>Redaccion HU
HU11-14</t>
  </si>
  <si>
    <t>Refinamiento HU
HU11-14</t>
  </si>
  <si>
    <t>Ejecutar Sprint
HU11-14</t>
  </si>
  <si>
    <t>Redaccion HU
HU1,41,48,49,89</t>
  </si>
  <si>
    <t>Refinamiento HU
HU1,41,48,49,89</t>
  </si>
  <si>
    <t>Ejecutar Sprint
HU1,41,48,49,89</t>
  </si>
  <si>
    <t>Redaccion HU
HU15,64-66,73,74</t>
  </si>
  <si>
    <t>Refinamiento HU
HU15,64-66,73,74</t>
  </si>
  <si>
    <t>Ejecutar Sprint
HU15,64-66,73,74</t>
  </si>
  <si>
    <t>Redaccion HU
HU2,3</t>
  </si>
  <si>
    <t>Refinamiento HU
HU2,3</t>
  </si>
  <si>
    <t>Ejecutar Sprint
HU2,3</t>
  </si>
  <si>
    <t>Historia de usuario</t>
  </si>
  <si>
    <t>Release</t>
  </si>
  <si>
    <t>Horas</t>
  </si>
  <si>
    <t>Acumulado horas Release</t>
  </si>
  <si>
    <t>Identificador</t>
  </si>
  <si>
    <t>Talla</t>
  </si>
  <si>
    <t>Horas Talla</t>
  </si>
  <si>
    <t>HU Prioridad</t>
  </si>
  <si>
    <t>Release 1</t>
  </si>
  <si>
    <t>HU88</t>
  </si>
  <si>
    <t>L</t>
  </si>
  <si>
    <t>HU81</t>
  </si>
  <si>
    <t>XL</t>
  </si>
  <si>
    <t>Release 2</t>
  </si>
  <si>
    <t>HU43</t>
  </si>
  <si>
    <t>Release 3</t>
  </si>
  <si>
    <t>HU80</t>
  </si>
  <si>
    <t>XXL</t>
  </si>
  <si>
    <t>Release 4</t>
  </si>
  <si>
    <t>HU62</t>
  </si>
  <si>
    <t>S</t>
  </si>
  <si>
    <t>HU63</t>
  </si>
  <si>
    <t>HU70</t>
  </si>
  <si>
    <t>HU77</t>
  </si>
  <si>
    <t>Release 5</t>
  </si>
  <si>
    <t>HU59</t>
  </si>
  <si>
    <t>HU67</t>
  </si>
  <si>
    <t>HU47</t>
  </si>
  <si>
    <t>M</t>
  </si>
  <si>
    <t>HU46</t>
  </si>
  <si>
    <t>HU66</t>
  </si>
  <si>
    <t>Release 6</t>
  </si>
  <si>
    <t>HU64</t>
  </si>
  <si>
    <t>Release 7</t>
  </si>
  <si>
    <t>HU26</t>
  </si>
  <si>
    <t>Release 8</t>
  </si>
  <si>
    <t>HU1</t>
  </si>
  <si>
    <t>Release 9</t>
  </si>
  <si>
    <t>HU42</t>
  </si>
  <si>
    <t>XS</t>
  </si>
  <si>
    <t>Release 10</t>
  </si>
  <si>
    <t>HU40</t>
  </si>
  <si>
    <t>HU50</t>
  </si>
  <si>
    <t>HU49</t>
  </si>
  <si>
    <t>HU41</t>
  </si>
  <si>
    <t>HU75</t>
  </si>
  <si>
    <t>Release 11</t>
  </si>
  <si>
    <t>HU76</t>
  </si>
  <si>
    <t>HU51</t>
  </si>
  <si>
    <t xml:space="preserve">Release 12
</t>
  </si>
  <si>
    <t>HU58</t>
  </si>
  <si>
    <t>HU30</t>
  </si>
  <si>
    <t>HU32</t>
  </si>
  <si>
    <t>HU4</t>
  </si>
  <si>
    <t>HU5</t>
  </si>
  <si>
    <t>HU10</t>
  </si>
  <si>
    <t>Release 13</t>
  </si>
  <si>
    <t>Release 12</t>
  </si>
  <si>
    <t>HU15</t>
  </si>
  <si>
    <t>HU84</t>
  </si>
  <si>
    <t>Release 14</t>
  </si>
  <si>
    <t>HU85</t>
  </si>
  <si>
    <t>HU54</t>
  </si>
  <si>
    <t>Release 15</t>
  </si>
  <si>
    <t>HU55</t>
  </si>
  <si>
    <t>HU29</t>
  </si>
  <si>
    <t>HU82</t>
  </si>
  <si>
    <t>HU44</t>
  </si>
  <si>
    <t>HU36</t>
  </si>
  <si>
    <t>HU38</t>
  </si>
  <si>
    <t>Release 16</t>
  </si>
  <si>
    <t>HU16</t>
  </si>
  <si>
    <t>HU18</t>
  </si>
  <si>
    <t>HU11</t>
  </si>
  <si>
    <t>HU14</t>
  </si>
  <si>
    <t>HU2</t>
  </si>
  <si>
    <t>Release 17</t>
  </si>
  <si>
    <t>HU3</t>
  </si>
  <si>
    <t>HU48</t>
  </si>
  <si>
    <t>Release 18</t>
  </si>
  <si>
    <t>HU78</t>
  </si>
  <si>
    <t>HU60</t>
  </si>
  <si>
    <t>HU68</t>
  </si>
  <si>
    <t>HU52</t>
  </si>
  <si>
    <t>Release 19</t>
  </si>
  <si>
    <t>HU27</t>
  </si>
  <si>
    <t>HU31</t>
  </si>
  <si>
    <t>Release 20</t>
  </si>
  <si>
    <t>HU37</t>
  </si>
  <si>
    <t>HU17</t>
  </si>
  <si>
    <t>Release 21</t>
  </si>
  <si>
    <t>HU12</t>
  </si>
  <si>
    <t>HU87</t>
  </si>
  <si>
    <t>HU86</t>
  </si>
  <si>
    <t>Release 22</t>
  </si>
  <si>
    <t>HU57</t>
  </si>
  <si>
    <t>HU56</t>
  </si>
  <si>
    <t>Release 23</t>
  </si>
  <si>
    <t>HU71</t>
  </si>
  <si>
    <t>Release 24</t>
  </si>
  <si>
    <t>HU72</t>
  </si>
  <si>
    <t>HU34</t>
  </si>
  <si>
    <t>HU35</t>
  </si>
  <si>
    <t>HU24</t>
  </si>
  <si>
    <t>HU25</t>
  </si>
  <si>
    <t>HU6</t>
  </si>
  <si>
    <t>Release 25</t>
  </si>
  <si>
    <t>HU9</t>
  </si>
  <si>
    <t>Release 26</t>
  </si>
  <si>
    <t>HU20</t>
  </si>
  <si>
    <t>HU23</t>
  </si>
  <si>
    <t>Release 27</t>
  </si>
  <si>
    <t>HU7</t>
  </si>
  <si>
    <t>HU21</t>
  </si>
  <si>
    <t>Release 28</t>
  </si>
  <si>
    <t>HU73</t>
  </si>
  <si>
    <t>HU74</t>
  </si>
  <si>
    <t>HU65</t>
  </si>
  <si>
    <t>Release 29</t>
  </si>
  <si>
    <t>HU83</t>
  </si>
  <si>
    <t>HU45</t>
  </si>
  <si>
    <t xml:space="preserve">Release 30
</t>
  </si>
  <si>
    <t>HU61</t>
  </si>
  <si>
    <t>HU79</t>
  </si>
  <si>
    <t>HU69</t>
  </si>
  <si>
    <t>Release 30</t>
  </si>
  <si>
    <t>HU53</t>
  </si>
  <si>
    <t>Release 31</t>
  </si>
  <si>
    <t>HU28</t>
  </si>
  <si>
    <t>HU33</t>
  </si>
  <si>
    <t>HU39</t>
  </si>
  <si>
    <t xml:space="preserve">Release 32
</t>
  </si>
  <si>
    <t>HU19</t>
  </si>
  <si>
    <t>HU13</t>
  </si>
  <si>
    <t>Release 32</t>
  </si>
  <si>
    <t>HU8</t>
  </si>
  <si>
    <t>HU22</t>
  </si>
  <si>
    <t>HU89</t>
  </si>
  <si>
    <t>HU90</t>
  </si>
  <si>
    <t>HU91</t>
  </si>
  <si>
    <t>HU92</t>
  </si>
  <si>
    <t>HU93</t>
  </si>
  <si>
    <t>HU94</t>
  </si>
  <si>
    <t>HU95</t>
  </si>
  <si>
    <t>HU96</t>
  </si>
  <si>
    <t>HU97</t>
  </si>
  <si>
    <t>HU98</t>
  </si>
  <si>
    <t>Total Horas Proyecto</t>
  </si>
  <si>
    <t>Sprint</t>
  </si>
  <si>
    <t>Acumulado horas Sprint</t>
  </si>
  <si>
    <t>Sprint 15</t>
  </si>
  <si>
    <t>Sprint 16</t>
  </si>
  <si>
    <t>Sprint 17</t>
  </si>
  <si>
    <t>Sprint 18</t>
  </si>
  <si>
    <t>Sprint 19</t>
  </si>
  <si>
    <t>Sprint 20</t>
  </si>
  <si>
    <t>Sprint 21</t>
  </si>
  <si>
    <t>Sprint 22</t>
  </si>
  <si>
    <t>Sprint 23</t>
  </si>
  <si>
    <t>Sprint 24</t>
  </si>
  <si>
    <t>Sprint 25</t>
  </si>
  <si>
    <t>Sprint 26</t>
  </si>
  <si>
    <t>Sprint 27</t>
  </si>
  <si>
    <t>Sprint 28</t>
  </si>
  <si>
    <t>Sprint 29</t>
  </si>
  <si>
    <t>Sprint 30</t>
  </si>
  <si>
    <t>Sprint 31</t>
  </si>
  <si>
    <t>Sprint 32</t>
  </si>
  <si>
    <t>sprint 33</t>
  </si>
  <si>
    <t>sprint 34</t>
  </si>
  <si>
    <t>sprint 35</t>
  </si>
  <si>
    <t>sprint 36</t>
  </si>
  <si>
    <t>sprint 32</t>
  </si>
  <si>
    <t>Sprint 33</t>
  </si>
  <si>
    <t>Sprint 34</t>
  </si>
  <si>
    <t xml:space="preserve">Sprint 12
</t>
  </si>
  <si>
    <t xml:space="preserve">Sprint 14 </t>
  </si>
  <si>
    <t xml:space="preserve">Sprint 23 </t>
  </si>
  <si>
    <t xml:space="preserve">Sprint 30
</t>
  </si>
  <si>
    <t xml:space="preserve">Sprint 32
</t>
  </si>
  <si>
    <t>Nombre  Comando/Acción</t>
  </si>
  <si>
    <t>Nombre Historia</t>
  </si>
  <si>
    <t>Nombre Historia de Usuario</t>
  </si>
  <si>
    <t>¿Quién dispara o ejecuta la Historia?</t>
  </si>
  <si>
    <t>¿Qué necesita poder llevar a cabo?</t>
  </si>
  <si>
    <t>¿Para qué necesita llevar a cabo esa acción?</t>
  </si>
  <si>
    <t>Card</t>
  </si>
  <si>
    <t>Puntos de historia de usuario</t>
  </si>
  <si>
    <t>¿Definition of Ready?</t>
  </si>
  <si>
    <t>¿Definition of Done?</t>
  </si>
  <si>
    <t>Prioridad</t>
  </si>
  <si>
    <t>Consultar la Información de una Categoría Motocicleta</t>
  </si>
  <si>
    <t>Administrador</t>
  </si>
  <si>
    <t>Poder ofrecer información base sobre las caractisticas de las mototcicletas  para la gestion de los servicios ofrecidos por las  sedes y hacer recomendaciones mas personalizadas a los usuarios</t>
  </si>
  <si>
    <t>SI</t>
  </si>
  <si>
    <t>Registrar Información de la Calificación</t>
  </si>
  <si>
    <t>Usuario</t>
  </si>
  <si>
    <t>Poder calificar los servicios realizados  a los vehiculos registrados, con el fin de que pueda contribuir a la estadistica y visualizacion de otros usuarios que quieran hacer uso de los mismos</t>
  </si>
  <si>
    <t>Consultar Información de la Calificación</t>
  </si>
  <si>
    <t>Usuario/Representante Sede</t>
  </si>
  <si>
    <t>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</si>
  <si>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Consultar Información de la Ciudad</t>
  </si>
  <si>
    <t>Representante Sede</t>
  </si>
  <si>
    <t>Poder gestionar los datos relacionados con la ubicacion, los horarios y el contacto de las sedes que ofrecen los servicios,con el fin de que los usuarios  finales puedan tener informacion en tiempo real de manera confiable sobre las sedes</t>
  </si>
  <si>
    <t>Consultar Información del Departamento</t>
  </si>
  <si>
    <t>Registrar Información del Detalle Horario</t>
  </si>
  <si>
    <t>Modificar Información del Detalle Horario</t>
  </si>
  <si>
    <t>Eliminar Información del Detalle Horario</t>
  </si>
  <si>
    <t>Consultar Información del Detalle Horario</t>
  </si>
  <si>
    <t>Consultar Información del  Día</t>
  </si>
  <si>
    <t>Registrar Información  del Diagnóstico</t>
  </si>
  <si>
    <t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t>
  </si>
  <si>
    <t>Modificar Información del Diagnóstico</t>
  </si>
  <si>
    <t>Eliminar Información del Diagnóstico</t>
  </si>
  <si>
    <t>Consultar Información del Diagnóstico</t>
  </si>
  <si>
    <t>Representante sede</t>
  </si>
  <si>
    <t>Consultar Información del  Estado del Servicio Realizado</t>
  </si>
  <si>
    <t>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t>
  </si>
  <si>
    <t>Cargar Evidencia Fotográfica de la Motocicleta</t>
  </si>
  <si>
    <t>Poder administrar el perfil con los datos de la motocicleta facilitando la comunicacion entre el representante sede y el usuario, de esta forma pueder obtener una respuesta o diagnostico con mayor precision</t>
  </si>
  <si>
    <t>Actualizar Evidencia Fotográfica de la Motocicleta</t>
  </si>
  <si>
    <t>Consultar Evidencia Fotográfica de la Motocicleta</t>
  </si>
  <si>
    <t>Eliminar Evidencia Fotográfica de la Motocicleta</t>
  </si>
  <si>
    <t>Registrar Información de la Excepción de Horario</t>
  </si>
  <si>
    <t>Modificar Información de la Excepción Horario</t>
  </si>
  <si>
    <t>Eliminar Información de la Excepción Horario</t>
  </si>
  <si>
    <t>Consultar Información  de la Excepción Horario</t>
  </si>
  <si>
    <t>Activar la Excepción Horario</t>
  </si>
  <si>
    <t>Desactivar la Excepción Horario</t>
  </si>
  <si>
    <t>Registrar Información de la Franquicia</t>
  </si>
  <si>
    <t>Modificar Información de la Franquicia</t>
  </si>
  <si>
    <t>Eliminar Información de la Franquicia</t>
  </si>
  <si>
    <t>Consultar Información de la Franquicia</t>
  </si>
  <si>
    <t>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</si>
  <si>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Registrar Información  del Horario Sede</t>
  </si>
  <si>
    <t>Modificar Información del Horario Sede</t>
  </si>
  <si>
    <t>Consultar Información del  Horario Sede</t>
  </si>
  <si>
    <t>Eliminar Información del Horario Sede</t>
  </si>
  <si>
    <t>Activar  el Horario Sede</t>
  </si>
  <si>
    <t>Desactivar  el Horario Sede</t>
  </si>
  <si>
    <t>Agregar la  imagen de la Motocicleta</t>
  </si>
  <si>
    <t>Actualizar la Imagen de la Motocicleta</t>
  </si>
  <si>
    <t>Consultar la Imagen de la Motocicleta</t>
  </si>
  <si>
    <t>Eliminar la Imagen de la Motocicleta</t>
  </si>
  <si>
    <t>Consultar Información de las líneas de una marca de motocicletas</t>
  </si>
  <si>
    <t>Poder gestionar los datos de los servicios y los tipos de servicio que la sede puede ofrecerle a los usuarios, categorías o referencias de motos, específicamente para facilitar que los usuarios encuentren la oferta más cercana y alineada a sus necesidades reales.</t>
  </si>
  <si>
    <t>Consultar Información de la Línea Categoría</t>
  </si>
  <si>
    <t>Consultar Información de las Marcas de Motocicletas</t>
  </si>
  <si>
    <t>Registrar Información de la Motocicleta</t>
  </si>
  <si>
    <t>Modificar Información de la Motocicleta</t>
  </si>
  <si>
    <t>Eliminar Información de la Motocicleta</t>
  </si>
  <si>
    <t>Consultar Información de la Motocicleta</t>
  </si>
  <si>
    <t>Consultar Información General de la Motocicleta</t>
  </si>
  <si>
    <t>Consultar Información del Rango Calificación</t>
  </si>
  <si>
    <t>Consultar Información del Rango Cilindraje</t>
  </si>
  <si>
    <t>Consultar Información de la Referencia Motocicleta</t>
  </si>
  <si>
    <t>Registrar Información del Representante Sede</t>
  </si>
  <si>
    <t>Modificar Información del Representante Sede</t>
  </si>
  <si>
    <t>Eliminar Información del Representante Sede</t>
  </si>
  <si>
    <t>Consultar Información detallada del Representante Sede</t>
  </si>
  <si>
    <t>Consultar Información General del Representante Sede</t>
  </si>
  <si>
    <t>Restablecer la Clave del Representante Sede</t>
  </si>
  <si>
    <t>Modificar la Clave del Representante Sede</t>
  </si>
  <si>
    <t>Autenticar Información del Representante Sede</t>
  </si>
  <si>
    <t>Registrar Información de una nueva Sede</t>
  </si>
  <si>
    <t>Modificar la Información de la Sede</t>
  </si>
  <si>
    <t>Eliminar Información de la Sede</t>
  </si>
  <si>
    <t>Consultar Información de la Sede</t>
  </si>
  <si>
    <t>Consultar Información del Servicio</t>
  </si>
  <si>
    <t>Registrar Información del Servicio Realizado</t>
  </si>
  <si>
    <t>Eliminar Información del Servicio Realizado</t>
  </si>
  <si>
    <t>Poder ofrecer información de base confiable sobre las caractisticas de las motocicletas y la gestión de los servicios ofrecidos por las  sedes con el fin de  hacer recomendaciones más personalizadas a los usuarios</t>
  </si>
  <si>
    <t>Consultar Información  del Servicio Realizado</t>
  </si>
  <si>
    <t>Crear Información del Servicio Sede</t>
  </si>
  <si>
    <t>Modificar Información del Servicio Sede</t>
  </si>
  <si>
    <t>Eliminar Información del Servicio Sede</t>
  </si>
  <si>
    <t>Consultar Información del  Servicio Sede</t>
  </si>
  <si>
    <t>Activar el Servicio Sede</t>
  </si>
  <si>
    <t>Desactivar el Servicio Sede</t>
  </si>
  <si>
    <t>Consultar Información de la Transición Estado Servicio Realizado</t>
  </si>
  <si>
    <t>Poder obtener información actualizada sobre el estado actual del servicio realizado con el fin de planificar mejor el tiempo de espera y coordinar la recogida de la motocicleta, mejorando así la experiencia del usuario</t>
  </si>
  <si>
    <t>Actualizar la Información de la Transición Estado Servicio Realizado</t>
  </si>
  <si>
    <t>Consultar Información del Tipo Servicio</t>
  </si>
  <si>
    <t>Consultar Información del Tipo Sede</t>
  </si>
  <si>
    <t>Crear Información de la Ubicación</t>
  </si>
  <si>
    <t>Modificar Información de la Ubicación</t>
  </si>
  <si>
    <t>Eliminar Información de la Ubicación</t>
  </si>
  <si>
    <t>Consultar Información de la Ubicación</t>
  </si>
  <si>
    <t>Poder Localizar  los sitios donde brindan el servicio deseado más cercano para ahorrar tiempo en la búsqueda, hacer consultas y acceder rápidamente a la atención requerida para la motocicleta</t>
  </si>
  <si>
    <t>Registrar Información del  Usuario</t>
  </si>
  <si>
    <t>Modificar Información del Usuario</t>
  </si>
  <si>
    <t>Eliminar Información del Usuario</t>
  </si>
  <si>
    <t>Consultar Información Detallada  del Usuario</t>
  </si>
  <si>
    <t>Consultar Información general del Usuario</t>
  </si>
  <si>
    <t>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t>
  </si>
  <si>
    <t>Restablecer la Clave del Usuario</t>
  </si>
  <si>
    <t>Modificar la Clave del Usuario</t>
  </si>
  <si>
    <t>Autenticar el Usuario</t>
  </si>
  <si>
    <t>Editar la Información de una Categoría Motocicleta</t>
  </si>
  <si>
    <t>Modificar Información de la Calificación</t>
  </si>
  <si>
    <t>Crear la Línea de una Marca de Motocicleta</t>
  </si>
  <si>
    <t>Agregar Información de la Marca de Motocicleta</t>
  </si>
  <si>
    <t>Agregar Información de la Referencia de la Motocicleta</t>
  </si>
  <si>
    <t>Crear el Servicio</t>
  </si>
  <si>
    <t>Modificar Información del Servicio</t>
  </si>
  <si>
    <t>Modificar Información del Servicio Realizado</t>
  </si>
  <si>
    <t>Actualizar Información del Tipo Servicio</t>
  </si>
  <si>
    <t>Editar Información del Tipo Sede</t>
  </si>
  <si>
    <t>Mapa de historias de usuario</t>
  </si>
  <si>
    <t>Nombre HUs</t>
  </si>
  <si>
    <t>Relase</t>
  </si>
  <si>
    <t>release</t>
  </si>
  <si>
    <t>Epica</t>
  </si>
  <si>
    <t xml:space="preserve">NOMBRE DEL HU </t>
  </si>
  <si>
    <t>COLUMNA A PERTENECER</t>
  </si>
  <si>
    <t>RELASE</t>
  </si>
  <si>
    <t>Gestión Calificación</t>
  </si>
  <si>
    <t>Gestión Rango Calificación</t>
  </si>
  <si>
    <t>Gestión Ciudad</t>
  </si>
  <si>
    <t>Gestión Departamento</t>
  </si>
  <si>
    <t>Gestión Ubicación</t>
  </si>
  <si>
    <t>Gestión Transición Estado Servicio Realizado</t>
  </si>
  <si>
    <t>Gestión Evidencia Fotográfica</t>
  </si>
  <si>
    <t>Gestión Imagen</t>
  </si>
  <si>
    <t>Gestión Línea</t>
  </si>
  <si>
    <t>Gestión Línea Categoría</t>
  </si>
  <si>
    <t>Gestión Marca</t>
  </si>
  <si>
    <t>Gestión Motocicleta</t>
  </si>
  <si>
    <t>Gestión Rango Cilindraje</t>
  </si>
  <si>
    <t>Gestión Usuario</t>
  </si>
  <si>
    <t>Gestión Referencia</t>
  </si>
  <si>
    <t>Gestión Categoría</t>
  </si>
  <si>
    <t>Gestión Detalle Horario</t>
  </si>
  <si>
    <t>Gestión Excepción Horario</t>
  </si>
  <si>
    <t>Gestión Horario Sede</t>
  </si>
  <si>
    <t>Gestión Día</t>
  </si>
  <si>
    <t>Gestión Representante Sede</t>
  </si>
  <si>
    <t>Gestión Diagnóstico</t>
  </si>
  <si>
    <t>Gestión Sede</t>
  </si>
  <si>
    <t>Gestión Servicio Sede</t>
  </si>
  <si>
    <t>Gestión Tipo Sede</t>
  </si>
  <si>
    <t>Gestión Tipo de Servicio</t>
  </si>
  <si>
    <t>Gestión Estado Servicio Realizado</t>
  </si>
  <si>
    <t>Gestión Servicio</t>
  </si>
  <si>
    <t>Gestión Servicio Realizado</t>
  </si>
  <si>
    <t>Gestión Franquicia</t>
  </si>
  <si>
    <t>release 1</t>
  </si>
  <si>
    <t>release 3</t>
  </si>
  <si>
    <t>release 4</t>
  </si>
  <si>
    <t>release 5</t>
  </si>
  <si>
    <t>release 6</t>
  </si>
  <si>
    <t>release 7</t>
  </si>
  <si>
    <t>release 8</t>
  </si>
  <si>
    <t>release 9</t>
  </si>
  <si>
    <t>release 10</t>
  </si>
  <si>
    <t>release 11</t>
  </si>
  <si>
    <t>release 13</t>
  </si>
  <si>
    <t>release 14</t>
  </si>
  <si>
    <t>release 15</t>
  </si>
  <si>
    <t>release 16</t>
  </si>
  <si>
    <t>release 17</t>
  </si>
  <si>
    <t>HUS</t>
  </si>
  <si>
    <t>HU51-Registrar Información del Representante Sede</t>
  </si>
  <si>
    <t>Como Representante Sede, necesito Registrar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</si>
  <si>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HU58-Autenticar Información del Representante Sede</t>
  </si>
  <si>
    <t>Como Representante Sede, necesito Autenticar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</si>
  <si>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HU54-Consultar Información detallada del Representante Sede</t>
  </si>
  <si>
    <t>Como Representante Sede, necesito Consultar Información detallada del Representante Sede, para Poder gestionar los datos relacionados con la ubicacion, los horarios y el contacto de las sedes que ofrecen los servicios,con el fin de que los usuarios  finales puedan tener informacion en tiempo real de manera confiable sobre las sedes</t>
  </si>
  <si>
    <t>HU55-Consultar Información General del Representante Sede</t>
  </si>
  <si>
    <t>Como Usuario, necesito Consultar Información General del Representante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</si>
  <si>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HU52-Modificar Información del Representante Sede</t>
  </si>
  <si>
    <t>Como Representante Sede, necesito Modificar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</si>
  <si>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HU57-Modificar la Clave del Representante Sede</t>
  </si>
  <si>
    <t>Como Representante Sede, necesito Modificar la Clave del Representante Sede, para Poder gestionar los datos relacionados con la ubicacion, los horarios y el contacto de las sedes que ofrecen los servicios,con el fin de que los usuarios  finales puedan tener informacion en tiempo real de manera confiable sobre las sedes</t>
  </si>
  <si>
    <t>HU56-Restablecer la Clave del Representante Sede</t>
  </si>
  <si>
    <t>Como Representante Sede, necesito Restablecer la Clave del Representante Sede, para Poder gestionar los datos relacionados con la ubicacion, los horarios y el contacto de las sedes que ofrecen los servicios,con el fin de que los usuarios  finales puedan tener informacion en tiempo real de manera confiable sobre las sedes</t>
  </si>
  <si>
    <t>HU53-Eliminar Información del Representante Sede</t>
  </si>
  <si>
    <t>Como Representante Sede, necesito Eliminar Información del Representante Sede, para Poder gestionar los datos relacionados con la ubicacion, los horarios y el contacto de las sedes que ofrecen los servicios,con el fin de que los usuarios  finales puedan tener informacion en tiempo real de manera confiable sobre las sedes</t>
  </si>
  <si>
    <t>HU59-Registrar Información de una nueva Sede</t>
  </si>
  <si>
    <t>Como Representante Sede, necesito Registrar Información de una nueva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</si>
  <si>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HU62-Consultar Información de la Sede</t>
  </si>
  <si>
    <t>Como Usuario/Representante Sede, necesito Consultar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</si>
  <si>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HU76-Consultar Información del Tipo Sede</t>
  </si>
  <si>
    <t>Como Usuario/Representante Sede, necesito Consultar Información del Tipo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</si>
  <si>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HU60-Modificar la Información de la Sede</t>
  </si>
  <si>
    <t>Como Representante Sede, necesito Modificar la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</si>
  <si>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HU61-Eliminar Información de la Sede</t>
  </si>
  <si>
    <t>Como Representante Sede, necesito Eliminar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</si>
  <si>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HU26-Registrar Información de la Franquicia</t>
  </si>
  <si>
    <t>Usuario/Representante sede</t>
  </si>
  <si>
    <t>Como Representante Sede, necesito Registrar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</si>
  <si>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HU29-Consultar Información de la Franquicia</t>
  </si>
  <si>
    <t>Como Usuario/Representante Sede, necesito Consultar Información de la Franquicia,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</si>
  <si>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HU27-Modificar Información de la Franquicia</t>
  </si>
  <si>
    <t>Como Representante Sede, necesito Modificar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</si>
  <si>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HU28-Eliminar Información de la Franquicia</t>
  </si>
  <si>
    <t>Como Representante Sede, necesito Eliminar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</si>
  <si>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HU63-Consultar Información del Servicio</t>
  </si>
  <si>
    <t>Como Representante Sede, necesito Consultar Información del Servicio,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</si>
  <si>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HU67-Crear Información del Servicio Sede</t>
  </si>
  <si>
    <t>Como Representante Sede, necesito Crear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</si>
  <si>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HU70-Consultar Información del  Servicio Sede</t>
  </si>
  <si>
    <t>Como Usuario/Representante Sede, necesito Consultar Información del  Servicio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</si>
  <si>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HU75-Consultar Información del Tipo Servicio</t>
  </si>
  <si>
    <t>Como Usuario/Representante Sede, necesito Consultar Información del Tipo Servicio,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</si>
  <si>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HU68-Modificar Información del Servicio Sede</t>
  </si>
  <si>
    <t>Como Representante Sede, necesito Modificar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</si>
  <si>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HU71-Activar el Servicio Sede</t>
  </si>
  <si>
    <t>Como Representante Sede, necesito 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</si>
  <si>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HU72-Desactivar el Servicio Sede</t>
  </si>
  <si>
    <t>Como Representante Sede, necesito Desactivar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</si>
  <si>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HU69-Eliminar Información del Servicio Sede</t>
  </si>
  <si>
    <t>Como Representante Sede, necesito Eliminar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</si>
  <si>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HU66-Consultar Información  del Servicio Realizado</t>
  </si>
  <si>
    <t>Como Representante Sede, necesito Consultar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</si>
  <si>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HU64-Registrar Información del Servicio Realizado</t>
  </si>
  <si>
    <t>Como Representante Sede, necesito Registrar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</si>
  <si>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HU65-Eliminar Información del Servicio Realizado</t>
  </si>
  <si>
    <t>Como Administrador, necesito Eliminar Información del Servicio Realizado, para Poder ofrecer información de base confiable sobre las caractisticas de las motocicletas y la gestión de los servicios ofrecidos por las  sedes con el fin de  hacer recomendaciones más personalizadas a los usuarios</t>
  </si>
  <si>
    <t>HU15-Consultar Información del  Estado del Servicio Realizado</t>
  </si>
  <si>
    <t>Como Representante Sede, necesito Consultar Información del  Estado del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t>
  </si>
  <si>
    <t>HU73-Consultar Información de la Transición Estado Servicio Realizado</t>
  </si>
  <si>
    <t>Como Usuario/Representante Sede, necesito Consultar Información de la Transición Estado Servicio Realizado, para Poder obtener información actualizada sobre el estado actual del servicio realizado con el fin de planificar mejor el tiempo de espera y coordinar la recogida de la motocicleta, mejorando así la experiencia del usuario</t>
  </si>
  <si>
    <t>HU74-Actualizar la Información de la Transición Estado Servicio Realizado</t>
  </si>
  <si>
    <t>Como Representante Sede, necesito Actualizar la Información de la Transición Estado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t>
  </si>
  <si>
    <t>HU30-Registrar Información  del Horario Sede</t>
  </si>
  <si>
    <t>Como Representante Sede, necesito Registrar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</si>
  <si>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HU32-Consultar Información del  Horario Sede</t>
  </si>
  <si>
    <t>Como Usuario/Representante Sede, necesito Consultar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</si>
  <si>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HU31-Modificar Información del Horario Sede</t>
  </si>
  <si>
    <t>Como Representante Sede, necesito Modificar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</si>
  <si>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HU34-Activar  el Horario Sede</t>
  </si>
  <si>
    <t>Como Representante Sede, necesito Activar  el Horario Sede, para Poder gestionar los datos relacionados con la ubicacion, los horarios y el contacto de las sedes que ofrecen los servicios,con el fin de que los usuarios  finales puedan tener informacion en tiempo real de manera confiable sobre las sedes</t>
  </si>
  <si>
    <t>HU35-Desactivar  el Horario Sede</t>
  </si>
  <si>
    <t>Como Representante Sede, necesito Desactivar  el Horario Sede, para Poder gestionar los datos relacionados con la ubicacion, los horarios y el contacto de las sedes que ofrecen los servicios,con el fin de que los usuarios  finales puedan tener informacion en tiempo real de manera confiable sobre las sedes</t>
  </si>
  <si>
    <t>HU33-Eliminar Información del Horario Sede</t>
  </si>
  <si>
    <t>Como Representante Sede, necesito Eliminar Información del Horario Sede, para Poder gestionar los datos relacionados con la ubicacion, los horarios y el contacto de las sedes que ofrecen los servicios,con el fin de que los usuarios  finales puedan tener informacion en tiempo real de manera confiable sobre las sedes</t>
  </si>
  <si>
    <t>HU6-Registrar Información del Detalle Horario</t>
  </si>
  <si>
    <t>Como Representante Sede, necesito Registrar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</si>
  <si>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HU9-Consultar Información del Detalle Horario</t>
  </si>
  <si>
    <t>Como Usuario/Representante Sede, necesito Consultar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</si>
  <si>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HU7-Modificar Información del Detalle Horario</t>
  </si>
  <si>
    <t>Como Representante Sede, necesito Modificar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</si>
  <si>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Poder gestionar los datos de los servicios y los tipos de servicio que la sede puede ofrecerle a ciertas marcas, categorías o referencias de motos, específicamente para facilitar que los usuarios encuentren la oferta más cercana y alineada a sus necesidades reales.</t>
  </si>
  <si>
    <t>HU8-Eliminar Información del Detalle Horario</t>
  </si>
  <si>
    <t>Como Representante Sede, necesito Eliminar Información del Detalle Horario, para Poder gestionar los datos relacionados con la ubicacion, los horarios y el contacto de las sedes que ofrecen los servicios,con el fin de que los usuarios  finales puedan tener informacion en tiempo real de manera confiable sobre las sedes</t>
  </si>
  <si>
    <t>HU10-Consultar Información del  Día</t>
  </si>
  <si>
    <t>Como Usuario/Representante Sede, necesito Consultar Información del  Día, para Poder gestionar los datos relacionados con la ubicacion, los horarios y el contacto de las sedes que ofrecen los servicios,con el fin de que los usuarios  finales puedan tener informacion en tiempo real de manera confiable sobre las sedes</t>
  </si>
  <si>
    <t>HU20-Registrar Información de la Excepción de Horario</t>
  </si>
  <si>
    <t>Como Representante Sede, necesito Registrar Información de la Excepción de Horario, para Poder gestionar los datos relacionados con la ubicacion, los horarios y el contacto de las sedes que ofrecen los servicios,con el fin de que los usuarios  finales puedan tener informacion en tiempo real de manera confiable sobre las sedes</t>
  </si>
  <si>
    <t>HU23-Consultar Información  de la Excepción Horario</t>
  </si>
  <si>
    <t>Como Usuario/Representante Sede, necesito Consultar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t>
  </si>
  <si>
    <t>HU21-Modificar Información de la Excepción Horario</t>
  </si>
  <si>
    <t>Como Representante Sede, necesito Modificar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t>
  </si>
  <si>
    <t>HU24-Activar la Excepción Horario</t>
  </si>
  <si>
    <t>Como Representante Sede, necesito Activar la Excepción Horario, para Poder gestionar los datos relacionados con la ubicacion, los horarios y el contacto de las sedes que ofrecen los servicios,con el fin de que los usuarios  finales puedan tener informacion en tiempo real de manera confiable sobre las sedes</t>
  </si>
  <si>
    <t>HU25-Desactivar la Excepción Horario</t>
  </si>
  <si>
    <t>Como Representante Sede, necesito Desactivar la Excepción Horario, para Poder gestionar los datos relacionados con la ubicacion, los horarios y el contacto de las sedes que ofrecen los servicios,con el fin de que los usuarios  finales puedan tener informacion en tiempo real de manera confiable sobre las sedes</t>
  </si>
  <si>
    <t>HU22-Eliminar Información de la Excepción Horario</t>
  </si>
  <si>
    <t>Como Representante Sede, necesito Eliminar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t>
  </si>
  <si>
    <t>HU80-Consultar Información de la Ubicación</t>
  </si>
  <si>
    <t>Como Usuario/Representante Sede, necesito Consultar Información de la Ubicación, para Poder Localizar  los sitios donde brindan el servicio deseado más cercano para ahorrar tiempo en la búsqueda, hacer consultas y acceder rápidamente a la atención requerida para la motocicleta</t>
  </si>
  <si>
    <t>HU77-Crear Información de la Ubicación</t>
  </si>
  <si>
    <t>Como Representante Sede, necesito Crear Información de la Ubicación, para Poder gestionar los datos relacionados con la ubicacion, los horarios y el contacto de las sedes que ofrecen los servicios,con el fin de que los usuarios  finales puedan tener informacion en tiempo real de manera confiable sobre las sedes</t>
  </si>
  <si>
    <t>HU78-Modificar Información de la Ubicación</t>
  </si>
  <si>
    <t>Como Representante Sede, necesito Modificar Información de la Ubicación, para Poder gestionar los datos relacionados con la ubicacion, los horarios y el contacto de las sedes que ofrecen los servicios,con el fin de que los usuarios  finales puedan tener informacion en tiempo real de manera confiable sobre las sedes</t>
  </si>
  <si>
    <t>HU79-Eliminar Información de la Ubicación</t>
  </si>
  <si>
    <t>Como Representante Sede, necesito Eliminar Información de la Ubicación, para Poder gestionar los datos relacionados con la ubicacion, los horarios y el contacto de las sedes que ofrecen los servicios,con el fin de que los usuarios  finales puedan tener informacion en tiempo real de manera confiable sobre las sedes</t>
  </si>
  <si>
    <t>HU5-Consultar Información del Departamento</t>
  </si>
  <si>
    <t>Como Usuario/Representante Sede, necesito Consultar Información del Departamento, para Poder gestionar los datos relacionados con la ubicacion, los horarios y el contacto de las sedes que ofrecen los servicios,con el fin de que los usuarios  finales puedan tener informacion en tiempo real de manera confiable sobre las sedes</t>
  </si>
  <si>
    <t>HU4-Consultar Información de la Ciudad</t>
  </si>
  <si>
    <t>Como Usuario/Representante Sede, necesito Consultar Información de la Ciudad, para Poder gestionar los datos relacionados con la ubicacion, los horarios y el contacto de las sedes que ofrecen los servicios,con el fin de que los usuarios  finales puedan tener informacion en tiempo real de manera confiable sobre las sedes</t>
  </si>
  <si>
    <t>HU88-Autenticar el Usuario</t>
  </si>
  <si>
    <t>Como Usuario, necesito Autenticar el Usuario, para Poder administrar el perfil con los datos de la motocicleta facilitando la comunicacion entre el representante sede y el usuario, de esta forma pueder obtener una respuesta o diagnostico con mayor precision</t>
  </si>
  <si>
    <t>HU81-Registrar Información del  Usuario</t>
  </si>
  <si>
    <t>Como Usuario, necesito Registrar Información del  Usuario, para Poder administrar el perfil con los datos de la motocicleta facilitando la comunicacion entre el representante sede y el usuario, de esta forma pueder obtener una respuesta o diagnostico con mayor precision</t>
  </si>
  <si>
    <t>HU84-Consultar Información Detallada  del Usuario</t>
  </si>
  <si>
    <t>Como Usuario, necesito Consultar Información Detallada  del Usuario, para Poder administrar el perfil con los datos de la motocicleta facilitando la comunicacion entre el representante sede y el usuario, de esta forma pueder obtener una respuesta o diagnostico con mayor precision</t>
  </si>
  <si>
    <t>HU85-Consultar Información general del Usuario</t>
  </si>
  <si>
    <t>Como Representante Sede, necesito Consultar Información general del Usuario,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t>
  </si>
  <si>
    <t>HU82-Modificar Información del Usuario</t>
  </si>
  <si>
    <t>Como Usuario, necesito Modificar Información del Usuario, para Poder administrar el perfil con los datos de la motocicleta facilitando la comunicacion entre el representante sede y el usuario, de esta forma pueder obtener una respuesta o diagnostico con mayor precision</t>
  </si>
  <si>
    <t>HU87-Modificar la Clave del Usuario</t>
  </si>
  <si>
    <t>Como Usuario, necesito Modificar la Clave del Usuario, para Poder administrar el perfil con los datos de la motocicleta facilitando la comunicacion entre el representante sede y el usuario, de esta forma pueder obtener una respuesta o diagnostico con mayor precision</t>
  </si>
  <si>
    <t>HU86-Restablecer la Clave del Usuario</t>
  </si>
  <si>
    <t>Como Usuario, necesito Restablecer la Clave del Usuario, para Poder administrar el perfil con los datos de la motocicleta facilitando la comunicacion entre el representante sede y el usuario, de esta forma pueder obtener una respuesta o diagnostico con mayor precision</t>
  </si>
  <si>
    <t>HU83-Eliminar Información del Usuario</t>
  </si>
  <si>
    <t>Como Usuario, necesito Eliminar Información del Usuario, para Poder administrar el perfil con los datos de la motocicleta facilitando la comunicacion entre el representante sede y el usuario, de esta forma pueder obtener una respuesta o diagnostico con mayor precision</t>
  </si>
  <si>
    <t>HU43-Registrar Información de la Motocicleta</t>
  </si>
  <si>
    <t>Representante Sede o Usuario</t>
  </si>
  <si>
    <t>Como Usuario, necesito Registrar Información de la Motocicleta, para Poder administrar el perfil con los datos de la motocicleta facilitando la comunicacion entre el representante sede y el usuario, de esta forma pueder obtener una respuesta o diagnostico con mayor precision</t>
  </si>
  <si>
    <t>HU46-Consultar Información de la Motocicleta</t>
  </si>
  <si>
    <t>Como Usuario, necesito Consultar Información de la Motocicleta, para Poder administrar el perfil con los datos de la motocicleta facilitando la comunicacion entre el representante sede y el usuario, de esta forma pueder obtener una respuesta o diagnostico con mayor precision</t>
  </si>
  <si>
    <t>HU47-Consultar Información General de la Motocicleta</t>
  </si>
  <si>
    <t>Como Representante Sede, necesito Consultar Información General de la Motocicleta,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</si>
  <si>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HU44-Modificar Información de la Motocicleta</t>
  </si>
  <si>
    <t>Como Usuario, necesito Modificar Información de la Motocicleta, para Poder administrar el perfil con los datos de la motocicleta facilitando la comunicacion entre el representante sede y el usuario, de esta forma pueder obtener una respuesta o diagnostico con mayor precision</t>
  </si>
  <si>
    <t>HU45-Eliminar Información de la Motocicleta</t>
  </si>
  <si>
    <t>Como Usuario, necesito Eliminar Información de la Motocicleta, para Poder administrar el perfil con los datos de la motocicleta facilitando la comunicacion entre el representante sede y el usuario, de esta forma pueder obtener una respuesta o diagnostico con mayor precision</t>
  </si>
  <si>
    <t>HU36-Agregar la  imagen de la Motocicleta</t>
  </si>
  <si>
    <t>Como Usuario, necesito Agregar la  imagen de la Motocicleta, para Poder administrar el perfil con los datos de la motocicleta facilitando la comunicacion entre el representante sede y el usuario, de esta forma pueder obtener una respuesta o diagnostico con mayor precision</t>
  </si>
  <si>
    <t>HU38-Consultar la Imagen de la Motocicleta</t>
  </si>
  <si>
    <t>Como Usuario/Representante Sede, necesito Consultar la Imagen de la Motocicleta, para Poder administrar el perfil con los datos de la motocicleta facilitando la comunicacion entre el representante sede y el usuario, de esta forma pueder obtener una respuesta o diagnostico con mayor precision</t>
  </si>
  <si>
    <t>HU37-Actualizar la Imagen de la Motocicleta</t>
  </si>
  <si>
    <t>Como Usuario, necesito Actualizar la Imagen de la Motocicleta, para Poder administrar el perfil con los datos de la motocicleta facilitando la comunicacion entre el representante sede y el usuario, de esta forma pueder obtener una respuesta o diagnostico con mayor precision</t>
  </si>
  <si>
    <t>HU39-Eliminar la Imagen de la Motocicleta</t>
  </si>
  <si>
    <t>Como Usuario, necesito Eliminar la Imagen de la Motocicleta, para Poder administrar el perfil con los datos de la motocicleta facilitando la comunicacion entre el representante sede y el usuario, de esta forma pueder obtener una respuesta o diagnostico con mayor precision</t>
  </si>
  <si>
    <t>HU16-Cargar Evidencia Fotográfica de la Motocicleta</t>
  </si>
  <si>
    <t>Como Usuario, necesito Cargar Evidencia Fotográfica de la Motocicleta, para Poder administrar el perfil con los datos de la motocicleta facilitando la comunicacion entre el representante sede y el usuario, de esta forma pueder obtener una respuesta o diagnostico con mayor precision</t>
  </si>
  <si>
    <t>HU18-Consultar Evidencia Fotográfica de la Motocicleta</t>
  </si>
  <si>
    <t>Como Usuario/Representante Sede, necesito Consultar Evidencia Fotográfica de la Motocicleta,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t>
  </si>
  <si>
    <t>HU17-Actualizar Evidencia Fotográfica de la Motocicleta</t>
  </si>
  <si>
    <t>Como Usuario, necesito Actualizar Evidencia Fotográfica de la Motocicleta, para Poder administrar el perfil con los datos de la motocicleta facilitando la comunicacion entre el representante sede y el usuario, de esta forma pueder obtener una respuesta o diagnostico con mayor precision</t>
  </si>
  <si>
    <t>HU19-Eliminar Evidencia Fotográfica de la Motocicleta</t>
  </si>
  <si>
    <t>Como Usuario, necesito Eliminar Evidencia Fotográfica de la Motocicleta, para Poder administrar el perfil con los datos de la motocicleta facilitando la comunicacion entre el representante sede y el usuario, de esta forma pueder obtener una respuesta o diagnostico con mayor precision</t>
  </si>
  <si>
    <t>HU50-Consultar Información de la Referencia Motocicleta</t>
  </si>
  <si>
    <t>Como Usuario/Representante Sede, necesito Consultar Información de la Referencia Motocicleta,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</si>
  <si>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HU40-Consultar Información de las líneas de una marca de motocicletas</t>
  </si>
  <si>
    <t>Como Usuario/Representante Sede, necesito Consultar Información de las líneas de una marca de motocicletas,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</si>
  <si>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HU42-Consultar Información de las Marcas de Motocicletas</t>
  </si>
  <si>
    <t>Como Usuario/Representante Sede, necesito Consultar Información de las Marcas de Motocicletas,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</si>
  <si>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HU41-Consultar Información de la Línea Categoría</t>
  </si>
  <si>
    <t>Como Usuario/Representante Sede, necesito Consultar Información de la Línea Categoría,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</si>
  <si>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HU1-Consultar la Información de una Categoría Motocicleta</t>
  </si>
  <si>
    <t>Como Usuario/Representante sede, necesito Consultar la Información de una Categoría Motocicleta, para Poder ofrecer información base sobre las caractisticas de las mototcicletas  para la gestion de los servicios ofrecidos por las  sedes y hacer recomendaciones mas personalizadas a los usuarios</t>
  </si>
  <si>
    <t>HU49-Consultar Información del Rango Cilindraje</t>
  </si>
  <si>
    <t>Como Usuario/Representante Sede, necesito Consultar Información del Rango Cilindraje, para Poder gestionar los datos de los servicios y los tipos de servicio que la sede puede ofrecerle a ciertas marcas, categorías o referencias de motos, específicamente para facilitar que los usuarios encuentren la oferta más cercana y alineada a sus necesidades reales.</t>
  </si>
  <si>
    <t>HU11-Registrar Información  del Diagnóstico</t>
  </si>
  <si>
    <t xml:space="preserve">Como Representante Sede, necesito Registrar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t>
  </si>
  <si>
    <t>HU14-Consultar Información del Diagnóstico</t>
  </si>
  <si>
    <t xml:space="preserve">Como Usuario/Representante Sede, necesito Consultar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t>
  </si>
  <si>
    <t>HU12-Modificar Información del Diagnóstico</t>
  </si>
  <si>
    <t xml:space="preserve">Como Representante Sede, necesito Modificar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t>
  </si>
  <si>
    <t>HU13-Eliminar Información del Diagnóstico</t>
  </si>
  <si>
    <t xml:space="preserve">Como Representante Sede, necesito Eliminar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t>
  </si>
  <si>
    <t>HU2-Registrar Información de la Calificación</t>
  </si>
  <si>
    <t>Como Usuario, necesito Registrar Información de la Calificación, para Poder calificar los servicios realizados  a los vehiculos registrados, con el fin de que pueda contribuir a la estadistica y visualizacion de otros usuarios que quieran hacer uso de los mismos</t>
  </si>
  <si>
    <t>HU3-Consultar Información de la Calificación</t>
  </si>
  <si>
    <t>Como Usuario/Representante Sede, necesito Consultar Información de la Calificación,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</si>
  <si>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HU48-Consultar Información del Rango Calificación</t>
  </si>
  <si>
    <t>Como Usuario, necesito Consultar Información del Rango Calificación, para Poder calificar los servicios realizados  a los vehiculos registrados, con el fin de que pueda contribuir a la estadistica y visualizacion de otros usuarios que quieran hacer uso de los mismos</t>
  </si>
  <si>
    <t>HU89-Editar la Información de una Categoría Motocicleta</t>
  </si>
  <si>
    <t>Como Administrador, necesito Editar la Información de una Categoría Motocicleta, para Poder ofrecer información base sobre las caractisticas de las mototcicletas  para la gestion de los servicios ofrecidos por las  sedes y hacer recomendaciones mas personalizadas a los usuarios</t>
  </si>
  <si>
    <t>HU90-Modificar Información de la Calificación</t>
  </si>
  <si>
    <t>Como Usuario, necesito Modificar Información de la Calificación, para Poder calificar los servicios realizados  a los vehiculos registrados, con el fin de que pueda contribuir a la estadistica y visualizacion de otros usuarios que quieran hacer uso de los mismos</t>
  </si>
  <si>
    <t>HU91-Crear la Línea de una Marca de Motocicleta</t>
  </si>
  <si>
    <t>Como Administrador, necesito Crear la Línea de una Marca de Motocicleta, para Poder ofrecer información base sobre las caractisticas de las mototcicletas  para la gestion de los servicios ofrecidos por las  sedes y hacer recomendaciones mas personalizadas a los usuarios</t>
  </si>
  <si>
    <t>HU92-Agregar Información de la Marca de Motocicleta</t>
  </si>
  <si>
    <t>Como Administrador, necesito Agregar Información de la Marca de Motocicleta, para Poder ofrecer información base sobre las caractisticas de las mototcicletas  para la gestion de los servicios ofrecidos por las  sedes y hacer recomendaciones mas personalizadas a los usuarios</t>
  </si>
  <si>
    <t>HU93-Agregar Información de la Referencia de la Motocicleta</t>
  </si>
  <si>
    <t>Como Administrador, necesito Agregar Información de la Referencia de la Motocicleta, para Poder ofrecer información base sobre las caractisticas de las mototcicletas  para la gestion de los servicios ofrecidos por las  sedes y hacer recomendaciones mas personalizadas a los usuarios</t>
  </si>
  <si>
    <t>HU94-Crear el Servicio</t>
  </si>
  <si>
    <t>Como Administrador, necesito Crear el Servicio, para Poder ofrecer información base sobre las caractisticas de las mototcicletas  para la gestion de los servicios ofrecidos por las  sedes y hacer recomendaciones mas personalizadas a los usuarios</t>
  </si>
  <si>
    <t>HU95-Modificar Información del Servicio</t>
  </si>
  <si>
    <t>Como Administrador, necesito Modificar Información del Servicio, para Poder ofrecer información base sobre las caractisticas de las mototcicletas  para la gestion de los servicios ofrecidos por las  sedes y hacer recomendaciones mas personalizadas a los usuarios</t>
  </si>
  <si>
    <t>HU96-Modificar Información del Servicio Realizado</t>
  </si>
  <si>
    <t>Como Representante Sede, necesito Modificar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</si>
  <si>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HU97-Actualizar Información del Tipo Servicio</t>
  </si>
  <si>
    <t>Como Representante Sede, necesito Actualizar Información del Tipo Servicio,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</si>
  <si>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HU98-Editar Información del Tipo Sede</t>
  </si>
  <si>
    <t>Como Representante Sede, necesito Editar Información del Tipo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</si>
  <si>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Rango de Horas</t>
  </si>
  <si>
    <t>Descripción</t>
  </si>
  <si>
    <t>Item</t>
  </si>
  <si>
    <t>Valor</t>
  </si>
  <si>
    <t>Descripcion</t>
  </si>
  <si>
    <t>1 - 2 horas</t>
  </si>
  <si>
    <t>Tarea muy sencilla, sin dependencias.</t>
  </si>
  <si>
    <t>Días hábiles por Sprint</t>
  </si>
  <si>
    <t>Cantidad de días laborales por sprint</t>
  </si>
  <si>
    <t>2 - 4 horas</t>
  </si>
  <si>
    <t>Pequeña, poco esfuerzo y baja complejidad.</t>
  </si>
  <si>
    <t>Horas por día</t>
  </si>
  <si>
    <t>Jornada laboral diaria</t>
  </si>
  <si>
    <t>4 - 8 horas</t>
  </si>
  <si>
    <t>Moderada, con algo de lógica y validaciones.</t>
  </si>
  <si>
    <t>Total horas por sprint</t>
  </si>
  <si>
    <t>Días hábiles x Horas por día</t>
  </si>
  <si>
    <t>8 - 16 horas</t>
  </si>
  <si>
    <t>Compleja, puede requerir varias integraciones.</t>
  </si>
  <si>
    <t>Horas por ceremonia</t>
  </si>
  <si>
    <t>16 - 32 horas</t>
  </si>
  <si>
    <t>Requiere coordinación entre equipos o servicios.</t>
  </si>
  <si>
    <t>Planeación</t>
  </si>
  <si>
    <t>Tiempo dedicado a la planeación del sprint</t>
  </si>
  <si>
    <t>32 - 48 horas</t>
  </si>
  <si>
    <t>Historia grande, con múltiples dependencias.</t>
  </si>
  <si>
    <t>Taskeo</t>
  </si>
  <si>
    <t>Tiempo dedicado a desglosar tareas</t>
  </si>
  <si>
    <t>XXXL</t>
  </si>
  <si>
    <t>48+ horas</t>
  </si>
  <si>
    <t>Demasiado grande, se recomienda dividirla.</t>
  </si>
  <si>
    <t>Cierre</t>
  </si>
  <si>
    <t>Tiempo para cierre y demo</t>
  </si>
  <si>
    <t>Retrospectiva</t>
  </si>
  <si>
    <t>Tiempo para reflexionar sobre el sprint</t>
  </si>
  <si>
    <t>Total horas en ceremonias</t>
  </si>
  <si>
    <t>Suma de todas las ceremonias</t>
  </si>
  <si>
    <t>Horas netas por sprint</t>
  </si>
  <si>
    <t>Total horas por sprint - Total horas ceremonia</t>
  </si>
  <si>
    <t>Horas netas por día</t>
  </si>
  <si>
    <t>Horas netas / Días hábiles</t>
  </si>
  <si>
    <t>Horas totales del proyecto</t>
  </si>
  <si>
    <t>Suma de las horas de todas las HUs</t>
  </si>
  <si>
    <t>Número estimado de Sprints</t>
  </si>
  <si>
    <t>Horas totales del proyecto / Total horas por sprint</t>
  </si>
  <si>
    <t>&lt;-Volver al listado</t>
  </si>
  <si>
    <t>Título</t>
  </si>
  <si>
    <t>Tarjeta</t>
  </si>
  <si>
    <t>Como</t>
  </si>
  <si>
    <t>Necesito</t>
  </si>
  <si>
    <t>Para</t>
  </si>
  <si>
    <t>Tallaje</t>
  </si>
  <si>
    <t>Conversación historia</t>
  </si>
  <si>
    <t>Requisito de información:</t>
  </si>
  <si>
    <t>Documentos/General/1.Artefactos del proyecto/3. Modelo de Dominio</t>
  </si>
  <si>
    <t>Catálogo de mensajes:</t>
  </si>
  <si>
    <t>Componentes de mensajes de la aplicación</t>
  </si>
  <si>
    <t>Catálogo de parámetros:</t>
  </si>
  <si>
    <t>Componenete de parametros de la aplicación</t>
  </si>
  <si>
    <t>Criterios aceptación</t>
  </si>
  <si>
    <t>Código</t>
  </si>
  <si>
    <t>Escenario</t>
  </si>
  <si>
    <t>Estado</t>
  </si>
  <si>
    <t>Observación</t>
  </si>
  <si>
    <t>Aceptado</t>
  </si>
  <si>
    <t>No aceptado</t>
  </si>
  <si>
    <t>CA1</t>
  </si>
  <si>
    <r>
      <rPr>
        <b/>
        <sz val="11"/>
        <color rgb="FF000000"/>
        <rFont val="Calibri"/>
      </rPr>
      <t>Dado que</t>
    </r>
    <r>
      <rPr>
        <sz val="11"/>
        <color rgb="FF000000"/>
        <rFont val="Calibri"/>
      </rPr>
      <t xml:space="preserve"> un Usuario o Representante de sede desea consultar las categorías de motocicletas disponibles en el sistema, </t>
    </r>
    <r>
      <rPr>
        <b/>
        <sz val="11"/>
        <color rgb="FF000000"/>
        <rFont val="Calibri"/>
      </rPr>
      <t>cuando</t>
    </r>
    <r>
      <rPr>
        <sz val="11"/>
        <color rgb="FF000000"/>
        <rFont val="Calibri"/>
      </rPr>
      <t xml:space="preserve"> acceda al catálogo de categorías, </t>
    </r>
    <r>
      <rPr>
        <b/>
        <sz val="11"/>
        <color rgb="FF000000"/>
        <rFont val="Calibri"/>
      </rPr>
      <t>entonces</t>
    </r>
    <r>
      <rPr>
        <sz val="11"/>
        <color rgb="FF000000"/>
        <rFont val="Calibri"/>
      </rPr>
      <t xml:space="preserve"> el sistema recuperará todas las categorías distintas registradas junto con la cantidad de líneas (modelos) asociadas a cada una, mostrará el mensaje `MOD_MOT_CAT_LIST_EXI_00001` confirmando que el catálogo de categorías se obtuvo correctamente, y permitirá al usuario explorar las líneas de cada categoría para obtener información detallada.</t>
    </r>
  </si>
  <si>
    <t>CA2</t>
  </si>
  <si>
    <r>
      <rPr>
        <b/>
        <sz val="11"/>
        <color rgb="FF000000"/>
        <rFont val="Calibri"/>
      </rPr>
      <t>Dado que</t>
    </r>
    <r>
      <rPr>
        <sz val="11"/>
        <color rgb="FF000000"/>
        <rFont val="Calibri"/>
      </rPr>
      <t xml:space="preserve"> ocurra un error inesperado al consultar el catálogo de categorías de motocicletas,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usuario intentar nuevamente más tarde.</t>
    </r>
  </si>
  <si>
    <t>Documentos/General/1.Artefactos del proyecto/3.Modelo de Dominio</t>
  </si>
  <si>
    <t>* Otros aspectos de aclaración de interés para el cumplimiento de la HU.</t>
  </si>
  <si>
    <t>Conversación aspectos generales y transversales</t>
  </si>
  <si>
    <t>Aspectos generales:</t>
  </si>
  <si>
    <t>&lt;Nombre y enlace a documento con listado de aspectos generales que aplican para todas las HU&gt;</t>
  </si>
  <si>
    <r>
      <rPr>
        <b/>
        <sz val="11"/>
        <color rgb="FF000000"/>
        <rFont val="Calibri"/>
      </rPr>
      <t>Dado que</t>
    </r>
    <r>
      <rPr>
        <sz val="11"/>
        <color rgb="FF000000"/>
        <rFont val="Calibri"/>
      </rPr>
      <t xml:space="preserve"> un Usuario desea calificar un servicio realizado a su motocicleta que ha sido finalizado, </t>
    </r>
    <r>
      <rPr>
        <b/>
        <sz val="11"/>
        <color rgb="FF000000"/>
        <rFont val="Calibri"/>
      </rPr>
      <t>cuando</t>
    </r>
    <r>
      <rPr>
        <sz val="11"/>
        <color rgb="FF000000"/>
        <rFont val="Calibri"/>
      </rPr>
      <t xml:space="preserve"> envíe una puntuación (del 1 al 5) y un comentario opcional describiendo su experiencia, </t>
    </r>
    <r>
      <rPr>
        <b/>
        <sz val="11"/>
        <color rgb="FF000000"/>
        <rFont val="Calibri"/>
      </rPr>
      <t>entonces</t>
    </r>
    <r>
      <rPr>
        <sz val="11"/>
        <color rgb="FF000000"/>
        <rFont val="Calibri"/>
      </rPr>
      <t xml:space="preserve"> el sistema registrará la calificación, aplicará moderación automática al comentario si fue proporcionado, mostrará el mensaje `MOD_CS_RATE_EXI_00001` confirmando que la calificación fue registrada exitosamente, y la calificación quedará disponible para consulta en las reseñas del servicio.</t>
    </r>
  </si>
  <si>
    <r>
      <rPr>
        <b/>
        <sz val="11"/>
        <color rgb="FF000000"/>
        <rFont val="Calibri"/>
      </rPr>
      <t>Dado que</t>
    </r>
    <r>
      <rPr>
        <sz val="11"/>
        <color rgb="FF000000"/>
        <rFont val="Calibri"/>
      </rPr>
      <t xml:space="preserve"> un Usuario desea calificar un servicio realizado sin agregar un comentario, </t>
    </r>
    <r>
      <rPr>
        <b/>
        <sz val="11"/>
        <color rgb="FF000000"/>
        <rFont val="Calibri"/>
      </rPr>
      <t>cuando</t>
    </r>
    <r>
      <rPr>
        <sz val="11"/>
        <color rgb="FF000000"/>
        <rFont val="Calibri"/>
      </rPr>
      <t xml:space="preserve"> envíe únicamente la puntuación (del 1 al 5), </t>
    </r>
    <r>
      <rPr>
        <b/>
        <sz val="11"/>
        <color rgb="FF000000"/>
        <rFont val="Calibri"/>
      </rPr>
      <t>entonces</t>
    </r>
    <r>
      <rPr>
        <sz val="11"/>
        <color rgb="FF000000"/>
        <rFont val="Calibri"/>
      </rPr>
      <t xml:space="preserve"> el sistema registrará la calificación sin comentario, mostrará el mensaje `MOD_CS_RATE_EXI_00001` confirmando el registro exitoso, y la calificación se reflejará en las estadísticas del servicio.</t>
    </r>
  </si>
  <si>
    <t>CA3</t>
  </si>
  <si>
    <r>
      <rPr>
        <b/>
        <sz val="11"/>
        <color rgb="FF000000"/>
        <rFont val="Calibri"/>
      </rPr>
      <t xml:space="preserve">Dado que </t>
    </r>
    <r>
      <rPr>
        <sz val="11"/>
        <color rgb="FF000000"/>
        <rFont val="Calibri"/>
      </rPr>
      <t xml:space="preserve">un Usuario intente calificar un item de servicio cuyo servicio realizado aún no se encuentra en estado Finalizado,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operación y mostrará el mensaje `MOD_CS_RATE_STATUS_ERR_00001` indicando que solo es posible calificar servicios que han sido completados.</t>
    </r>
  </si>
  <si>
    <t>CA4</t>
  </si>
  <si>
    <r>
      <rPr>
        <b/>
        <sz val="11"/>
        <color rgb="FF000000"/>
        <rFont val="Calibri"/>
      </rPr>
      <t>Dado que</t>
    </r>
    <r>
      <rPr>
        <sz val="11"/>
        <color rgb="FF000000"/>
        <rFont val="Calibri"/>
      </rPr>
      <t xml:space="preserve"> un Usuario intente calificar un item de servicio que ya fue calificado previamente,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operación y mostrará el mensaje `MOD_CS_RATE_DUP_ERR_00001` indicando que el item ya cuenta con una calificación registrada.</t>
    </r>
  </si>
  <si>
    <t>CA5</t>
  </si>
  <si>
    <r>
      <rPr>
        <b/>
        <sz val="11"/>
        <color rgb="FF000000"/>
        <rFont val="Calibri"/>
      </rPr>
      <t>Dado que</t>
    </r>
    <r>
      <rPr>
        <sz val="11"/>
        <color rgb="FF000000"/>
        <rFont val="Calibri"/>
      </rPr>
      <t xml:space="preserve"> un Usuario intente calificar un item de servicio con un identificador que no existe o no es válido,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`MOD_CS_ITEM_NF_ERR_00001` indicando que el item de servicio no fue encontrado.</t>
    </r>
  </si>
  <si>
    <t>CA6</t>
  </si>
  <si>
    <r>
      <rPr>
        <b/>
        <sz val="11"/>
        <color rgb="FF000000"/>
        <rFont val="Calibri"/>
      </rPr>
      <t>Dado que</t>
    </r>
    <r>
      <rPr>
        <sz val="11"/>
        <color rgb="FF000000"/>
        <rFont val="Calibri"/>
      </rPr>
      <t xml:space="preserve"> un Usuario envíe una puntuación fuera del rango permitido (menor a 1 o mayor a 5),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operación y mostrará el mensaje `MOD_CS_RATE_RANGE_ERR_00001` indicando que el valor de calificación no está dentro del rango válido.</t>
    </r>
  </si>
  <si>
    <t>CA7</t>
  </si>
  <si>
    <r>
      <rPr>
        <b/>
        <sz val="11"/>
        <color rgb="FF000000"/>
        <rFont val="Calibri"/>
      </rPr>
      <t xml:space="preserve">Dado que </t>
    </r>
    <r>
      <rPr>
        <sz val="11"/>
        <color rgb="FF000000"/>
        <rFont val="Calibri"/>
      </rPr>
      <t xml:space="preserve">ocurra un error inesperado al intentar persistir la calificación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`MOD_CS_RATE_SAVE_ERR_00001` indicando que no fue posible guardar la calificación, y permitirá al Usuario intentar nuevamente más tarde.</t>
    </r>
  </si>
  <si>
    <r>
      <rPr>
        <b/>
        <sz val="11"/>
        <color rgb="FF000000"/>
        <rFont val="Calibri"/>
      </rPr>
      <t>Dado que</t>
    </r>
    <r>
      <rPr>
        <sz val="11"/>
        <color rgb="FF000000"/>
        <rFont val="Calibri"/>
      </rPr>
      <t xml:space="preserve"> un Usuario o Representante de Sede desea conocer las calificaciones de un tipo de servicio, </t>
    </r>
    <r>
      <rPr>
        <b/>
        <sz val="11"/>
        <color rgb="FF000000"/>
        <rFont val="Calibri"/>
      </rPr>
      <t>cuando</t>
    </r>
    <r>
      <rPr>
        <sz val="11"/>
        <color rgb="FF000000"/>
        <rFont val="Calibri"/>
      </rPr>
      <t xml:space="preserve"> acceda a las reseñas del servicio, </t>
    </r>
    <r>
      <rPr>
        <b/>
        <sz val="11"/>
        <color rgb="FF000000"/>
        <rFont val="Calibri"/>
      </rPr>
      <t>entonces</t>
    </r>
    <r>
      <rPr>
        <sz val="11"/>
        <color rgb="FF000000"/>
        <rFont val="Calibri"/>
      </rPr>
      <t xml:space="preserve"> el sistema retornará el resumen agregado incluyendo el promedio de calificación, el total de reseñas, el desglose por estrellas (1 a 5), y el listado de reseñas individuales con el nombre del evaluador, la puntuación, el comentario, la fecha y el modelo de motocicleta asociado, mostrará el mensaje `MOD_CS_RATE_LIST_EXI_00001` confirmando que las reseñas se obtuvieron correctamente, y permitirá al usuario evaluar la calidad del servicio.</t>
    </r>
  </si>
  <si>
    <r>
      <rPr>
        <b/>
        <sz val="11"/>
        <color rgb="FF000000"/>
        <rFont val="Calibri"/>
      </rPr>
      <t xml:space="preserve">Dado que </t>
    </r>
    <r>
      <rPr>
        <sz val="11"/>
        <color rgb="FF000000"/>
        <rFont val="Calibri"/>
      </rPr>
      <t xml:space="preserve">un Usuario o Representante de Sede consulte las reseñas de un servicio que aún no ha recibido calificaciones,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retornará un resumen con promedio en cero, total de reseñas en cero, desglose vacío y lista de reseñas vacía con el mensaje `MOD_CS_RATE_LIST_EXI_00001`, indicando que el servicio no cuenta con evaluaciones hasta el momento.</t>
    </r>
  </si>
  <si>
    <r>
      <rPr>
        <b/>
        <sz val="11"/>
        <color rgb="FF000000"/>
        <rFont val="Calibri"/>
      </rPr>
      <t xml:space="preserve">Dado que </t>
    </r>
    <r>
      <rPr>
        <sz val="11"/>
        <color rgb="FF000000"/>
        <rFont val="Calibri"/>
      </rPr>
      <t xml:space="preserve">ocurra un error inesperado al consultar las reseñas de un servicio,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`MOD_CS_RATE_SAVE_ERR_00001` indicando que ocurrió un error al obtener las reseñas, y permitirá al usuario intentar nuevamente más tarde.</t>
    </r>
  </si>
  <si>
    <r>
      <rPr>
        <b/>
        <sz val="11"/>
        <color rgb="FF000000"/>
        <rFont val="Calibri"/>
      </rPr>
      <t>Dado</t>
    </r>
    <r>
      <rPr>
        <sz val="11"/>
        <color rgb="FF000000"/>
        <rFont val="Calibri"/>
      </rPr>
      <t xml:space="preserve"> que un usuario desea ver las ciudades disponibles de un departamento específico, </t>
    </r>
    <r>
      <rPr>
        <b/>
        <sz val="11"/>
        <color rgb="FF000000"/>
        <rFont val="Calibri"/>
      </rPr>
      <t>cuando</t>
    </r>
    <r>
      <rPr>
        <sz val="11"/>
        <color rgb="FF000000"/>
        <rFont val="Calibri"/>
      </rPr>
      <t xml:space="preserve"> realice la consulta indicando el departamento, </t>
    </r>
    <r>
      <rPr>
        <b/>
        <sz val="11"/>
        <color rgb="FF000000"/>
        <rFont val="Calibri"/>
      </rPr>
      <t>entonces</t>
    </r>
    <r>
      <rPr>
        <sz val="11"/>
        <color rgb="FF000000"/>
        <rFont val="Calibri"/>
      </rPr>
      <t xml:space="preserve"> el sistema retornará la lista completa de ciudades pertenecientes a ese departamento, mostrando el mensaje satisfactorio `MOD_L_CIT_EXI_00001` confirmando que las ciudades fueron obtenidas correctamente, y permitirá al usuario seleccionar la ciudad deseada.</t>
    </r>
  </si>
  <si>
    <r>
      <rPr>
        <b/>
        <sz val="11"/>
        <color rgb="FF000000"/>
        <rFont val="Calibri"/>
      </rPr>
      <t>Dado</t>
    </r>
    <r>
      <rPr>
        <sz val="11"/>
        <color rgb="FF000000"/>
        <rFont val="Calibri"/>
      </rPr>
      <t xml:space="preserve"> que un usuario consulta un departamento que tiene múltiples ciudades registradas, </t>
    </r>
    <r>
      <rPr>
        <b/>
        <sz val="11"/>
        <color rgb="FF000000"/>
        <rFont val="Calibri"/>
      </rPr>
      <t>cuando</t>
    </r>
    <r>
      <rPr>
        <sz val="11"/>
        <color rgb="FF000000"/>
        <rFont val="Calibri"/>
      </rPr>
      <t xml:space="preserve"> realice la consulta, </t>
    </r>
    <r>
      <rPr>
        <b/>
        <sz val="11"/>
        <color rgb="FF000000"/>
        <rFont val="Calibri"/>
      </rPr>
      <t>entonces</t>
    </r>
    <r>
      <rPr>
        <sz val="11"/>
        <color rgb="FF000000"/>
        <rFont val="Calibri"/>
      </rPr>
      <t xml:space="preserve"> el sistema retornará todas las ciudades ordenadas alfabéticamente con su identificador único, mostrando el mensaje satisfactorio `MOD_L_CIT_EXI_00001` confirmando la obtención exitosa, y facilitará la selección mediante el orden alfabético.</t>
    </r>
  </si>
  <si>
    <r>
      <rPr>
        <b/>
        <sz val="11"/>
        <color rgb="FF000000"/>
        <rFont val="Calibri"/>
      </rPr>
      <t>Dado</t>
    </r>
    <r>
      <rPr>
        <sz val="11"/>
        <color rgb="FF000000"/>
        <rFont val="Calibri"/>
      </rPr>
      <t xml:space="preserve"> que un usuario intenta consultar ciudades de un departamento que no existe en el catálogo, </t>
    </r>
    <r>
      <rPr>
        <b/>
        <sz val="11"/>
        <color rgb="FF000000"/>
        <rFont val="Calibri"/>
      </rPr>
      <t>cuando</t>
    </r>
    <r>
      <rPr>
        <sz val="11"/>
        <color rgb="FF000000"/>
        <rFont val="Calibri"/>
      </rPr>
      <t xml:space="preserve"> realice la solicitud con un identificador inválido, </t>
    </r>
    <r>
      <rPr>
        <b/>
        <sz val="11"/>
        <color rgb="FF000000"/>
        <rFont val="Calibri"/>
      </rPr>
      <t>entonces</t>
    </r>
    <r>
      <rPr>
        <sz val="11"/>
        <color rgb="FF000000"/>
        <rFont val="Calibri"/>
      </rPr>
      <t xml:space="preserve"> el sistema rechazará la operación con el código `ERR_DEPARTMENT_NOT_FOUND` indicando que el departamento no fue encontrado, y no retornará datos de ciudades.</t>
    </r>
  </si>
  <si>
    <r>
      <rPr>
        <b/>
        <sz val="11"/>
        <color rgb="FF000000"/>
        <rFont val="Calibri"/>
      </rPr>
      <t>Dado</t>
    </r>
    <r>
      <rPr>
        <sz val="11"/>
        <color rgb="FF000000"/>
        <rFont val="Calibri"/>
      </rPr>
      <t xml:space="preserve"> que un usuario desea ver los departamentos disponibles en Colombia, </t>
    </r>
    <r>
      <rPr>
        <b/>
        <sz val="11"/>
        <color rgb="FF000000"/>
        <rFont val="Calibri"/>
      </rPr>
      <t>cuando</t>
    </r>
    <r>
      <rPr>
        <sz val="11"/>
        <color rgb="FF000000"/>
        <rFont val="Calibri"/>
      </rPr>
      <t xml:space="preserve"> realice la consulta del catálogo de departamentos, </t>
    </r>
    <r>
      <rPr>
        <b/>
        <sz val="11"/>
        <color rgb="FF000000"/>
        <rFont val="Calibri"/>
      </rPr>
      <t>entonces</t>
    </r>
    <r>
      <rPr>
        <sz val="11"/>
        <color rgb="FF000000"/>
        <rFont val="Calibri"/>
      </rPr>
      <t xml:space="preserve"> el sistema retornará la lista completa de departamentos con su nombre, mostrando el mensaje satisfactorio `MOD_L_DEP_EXI_00001` confirmando que los departamentos fueron obtenidos correctamente, y permitirá al usuario seleccionar el departamento deseado.</t>
    </r>
  </si>
  <si>
    <r>
      <rPr>
        <b/>
        <sz val="11"/>
        <color rgb="FF000000"/>
        <rFont val="Calibri"/>
      </rPr>
      <t>Dado</t>
    </r>
    <r>
      <rPr>
        <sz val="11"/>
        <color rgb="FF000000"/>
        <rFont val="Calibri"/>
      </rPr>
      <t xml:space="preserve"> que un usuario consulta el catálogo de departamentos,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retornará todos los departamentos ordenados alfabéticamente para facilitar la selección, mostrando el mensaje satisfactorio `MOD_L_DEP_EXI_00001` confirmando la consulta exitosa, y habilitará la selección para continuar con el flujo de registro o modificación.</t>
    </r>
  </si>
  <si>
    <r>
      <rPr>
        <b/>
        <sz val="11"/>
        <color rgb="FF000000"/>
        <rFont val="Calibri"/>
      </rPr>
      <t>Dado</t>
    </r>
    <r>
      <rPr>
        <sz val="11"/>
        <color rgb="FF000000"/>
        <rFont val="Calibri"/>
      </rPr>
      <t xml:space="preserve"> que un Representante de Sede autenticado desea agregar una franja horaria para un día específico de la semana, </t>
    </r>
    <r>
      <rPr>
        <b/>
        <sz val="11"/>
        <color rgb="FF000000"/>
        <rFont val="Calibri"/>
      </rPr>
      <t>cuando</t>
    </r>
    <r>
      <rPr>
        <sz val="11"/>
        <color rgb="FF000000"/>
        <rFont val="Calibri"/>
      </rPr>
      <t xml:space="preserve"> realice la solicitud indicando el día (Lunes a Domingo), la hora de apertura y la hora de cierre, </t>
    </r>
    <r>
      <rPr>
        <b/>
        <sz val="11"/>
        <color rgb="FF000000"/>
        <rFont val="Calibri"/>
      </rPr>
      <t>entonces</t>
    </r>
    <r>
      <rPr>
        <sz val="11"/>
        <color rgb="FF000000"/>
        <rFont val="Calibri"/>
      </rPr>
      <t xml:space="preserve"> el sistema verificará que la sede le pertenece, validará que el horario base exista, creará la franja horaria con estado activo, mostrará el mensaje satisfactorio `MOD_HD_CREATE_EXI_00001` confirmando que la franja horaria fue registrada exitosamente, y permitirá visualizar el detalle creado con sus enlaces de navegación.</t>
    </r>
  </si>
  <si>
    <r>
      <rPr>
        <b/>
        <sz val="11"/>
        <color rgb="FF000000"/>
        <rFont val="Calibri"/>
      </rPr>
      <t>Dado</t>
    </r>
    <r>
      <rPr>
        <sz val="11"/>
        <color rgb="FF000000"/>
        <rFont val="Calibri"/>
      </rPr>
      <t xml:space="preserve"> que un Representante de Sede autenticado desea indicar que su establecimiento permanece cerrado un día específico, </t>
    </r>
    <r>
      <rPr>
        <b/>
        <sz val="11"/>
        <color rgb="FF000000"/>
        <rFont val="Calibri"/>
      </rPr>
      <t>cuando</t>
    </r>
    <r>
      <rPr>
        <sz val="11"/>
        <color rgb="FF000000"/>
        <rFont val="Calibri"/>
      </rPr>
      <t xml:space="preserve"> realice la solicitud indicando el día y marcando la opción de cerrado, </t>
    </r>
    <r>
      <rPr>
        <b/>
        <sz val="11"/>
        <color rgb="FF000000"/>
        <rFont val="Calibri"/>
      </rPr>
      <t>entonces</t>
    </r>
    <r>
      <rPr>
        <sz val="11"/>
        <color rgb="FF000000"/>
        <rFont val="Calibri"/>
      </rPr>
      <t xml:space="preserve"> el sistema registrará el día como cerrado sin requerir horas de apertura/cierre, mostrará el mensaje satisfactorio `MOD_HD_CREATE_EXI_00001` confirmando el registro del día cerrado, y permitirá gestionar el resto de los días de la semana.</t>
    </r>
  </si>
  <si>
    <r>
      <rPr>
        <b/>
        <sz val="11"/>
        <color rgb="FF000000"/>
        <rFont val="Calibri"/>
      </rPr>
      <t>Dado</t>
    </r>
    <r>
      <rPr>
        <sz val="11"/>
        <color rgb="FF000000"/>
        <rFont val="Calibri"/>
      </rPr>
      <t xml:space="preserve"> que un Representante de Sede necesita configurar múltiples turnos para el mismo día (ej: mañana y tarde), </t>
    </r>
    <r>
      <rPr>
        <b/>
        <sz val="11"/>
        <color rgb="FF000000"/>
        <rFont val="Calibri"/>
      </rPr>
      <t>cuando</t>
    </r>
    <r>
      <rPr>
        <sz val="11"/>
        <color rgb="FF000000"/>
        <rFont val="Calibri"/>
      </rPr>
      <t xml:space="preserve"> realice múltiples solicitudes para el mismo día con horarios diferentes, </t>
    </r>
    <r>
      <rPr>
        <b/>
        <sz val="11"/>
        <color rgb="FF000000"/>
        <rFont val="Calibri"/>
      </rPr>
      <t>entonces</t>
    </r>
    <r>
      <rPr>
        <sz val="11"/>
        <color rgb="FF000000"/>
        <rFont val="Calibri"/>
      </rPr>
      <t xml:space="preserve"> el sistema permitirá registrar cada turno como una franja independiente, siempre que los horarios no se superpongan, y facilitará la gestión de turnos múltiples.</t>
    </r>
  </si>
  <si>
    <r>
      <rPr>
        <b/>
        <sz val="11"/>
        <color rgb="FF000000"/>
        <rFont val="Calibri"/>
      </rPr>
      <t>Dado</t>
    </r>
    <r>
      <rPr>
        <sz val="11"/>
        <color rgb="FF000000"/>
        <rFont val="Calibri"/>
      </rPr>
      <t xml:space="preserve"> que un Representante intenta agregar una franja horaria para una sede que no tiene un horario base configurado,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`MOD_H_NOTFOUND_ERR_00001` indicando que primero debe crear el horario base, y no realizará ningún registro.</t>
    </r>
  </si>
  <si>
    <r>
      <rPr>
        <b/>
        <sz val="11"/>
        <color rgb="FF000000"/>
        <rFont val="Calibri"/>
      </rPr>
      <t>Dado</t>
    </r>
    <r>
      <rPr>
        <sz val="11"/>
        <color rgb="FF000000"/>
        <rFont val="Calibri"/>
      </rPr>
      <t xml:space="preserve"> que un Representante intenta agregar una franja horaria para una sede que no existe,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`MOD_B_NOTFOUND_ERR_00001` indicando que la sede no fue encontrada, y no permitirá continuar con la configuración.</t>
    </r>
  </si>
  <si>
    <r>
      <rPr>
        <b/>
        <sz val="11"/>
        <color rgb="FF000000"/>
        <rFont val="Calibri"/>
      </rPr>
      <t>Dado</t>
    </r>
    <r>
      <rPr>
        <sz val="11"/>
        <color rgb="FF000000"/>
        <rFont val="Calibri"/>
      </rPr>
      <t xml:space="preserve"> que un Representante intenta agregar una franja horaria para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modificar esta sede, y mantendrá los datos sin cambios.</t>
    </r>
  </si>
  <si>
    <r>
      <rPr>
        <b/>
        <sz val="11"/>
        <color rgb="FF000000"/>
        <rFont val="Calibri"/>
      </rPr>
      <t>Dado</t>
    </r>
    <r>
      <rPr>
        <sz val="11"/>
        <color rgb="FF000000"/>
        <rFont val="Calibri"/>
      </rPr>
      <t xml:space="preserve"> que un Representante envía un número de día fuera del rango válido, </t>
    </r>
    <r>
      <rPr>
        <b/>
        <sz val="11"/>
        <color rgb="FF000000"/>
        <rFont val="Calibri"/>
      </rPr>
      <t>cuando</t>
    </r>
    <r>
      <rPr>
        <sz val="11"/>
        <color rgb="FF000000"/>
        <rFont val="Calibri"/>
      </rPr>
      <t xml:space="preserve"> el sistema reciba un valor menor a 1 o mayor a 7, </t>
    </r>
    <r>
      <rPr>
        <b/>
        <sz val="11"/>
        <color rgb="FF000000"/>
        <rFont val="Calibri"/>
      </rPr>
      <t>entonces</t>
    </r>
    <r>
      <rPr>
        <sz val="11"/>
        <color rgb="FF000000"/>
        <rFont val="Calibri"/>
      </rPr>
      <t xml:space="preserve"> rechazará la solicitud con el código `MOD_HD_DAY_ERR_00001` indicando que el día no es válido, y permitirá corregir el valor del día.</t>
    </r>
  </si>
  <si>
    <t>CA8</t>
  </si>
  <si>
    <r>
      <rPr>
        <b/>
        <sz val="11"/>
        <color rgb="FF000000"/>
        <rFont val="Calibri"/>
      </rPr>
      <t>Dado</t>
    </r>
    <r>
      <rPr>
        <sz val="11"/>
        <color rgb="FF000000"/>
        <rFont val="Calibri"/>
      </rPr>
      <t xml:space="preserve"> que un Representante envía la hora de apertura o cierre en un formato incorrecto, </t>
    </r>
    <r>
      <rPr>
        <b/>
        <sz val="11"/>
        <color rgb="FF000000"/>
        <rFont val="Calibri"/>
      </rPr>
      <t>cuando</t>
    </r>
    <r>
      <rPr>
        <sz val="11"/>
        <color rgb="FF000000"/>
        <rFont val="Calibri"/>
      </rPr>
      <t xml:space="preserve"> el sistema detecte que no cumple con el formato HH:MM (24 horas), </t>
    </r>
    <r>
      <rPr>
        <b/>
        <sz val="11"/>
        <color rgb="FF000000"/>
        <rFont val="Calibri"/>
      </rPr>
      <t>entonces</t>
    </r>
    <r>
      <rPr>
        <sz val="11"/>
        <color rgb="FF000000"/>
        <rFont val="Calibri"/>
      </rPr>
      <t xml:space="preserve"> rechazará la solicitud con el código `MOD_HD_TIME_ERR_00001` indicando el formato esperado, y permitirá reenviar con el formato correcto.</t>
    </r>
  </si>
  <si>
    <t>CA9</t>
  </si>
  <si>
    <r>
      <rPr>
        <b/>
        <sz val="11"/>
        <color rgb="FF000000"/>
        <rFont val="Calibri"/>
      </rPr>
      <t>Dado</t>
    </r>
    <r>
      <rPr>
        <sz val="11"/>
        <color rgb="FF000000"/>
        <rFont val="Calibri"/>
      </rPr>
      <t xml:space="preserve"> que un Representante envía una hora de cierre anterior a la hora de apertura, </t>
    </r>
    <r>
      <rPr>
        <b/>
        <sz val="11"/>
        <color rgb="FF000000"/>
        <rFont val="Calibri"/>
      </rPr>
      <t>cuando</t>
    </r>
    <r>
      <rPr>
        <sz val="11"/>
        <color rgb="FF000000"/>
        <rFont val="Calibri"/>
      </rPr>
      <t xml:space="preserve"> el sistema valide el rango horario, </t>
    </r>
    <r>
      <rPr>
        <b/>
        <sz val="11"/>
        <color rgb="FF000000"/>
        <rFont val="Calibri"/>
      </rPr>
      <t>entonces</t>
    </r>
    <r>
      <rPr>
        <sz val="11"/>
        <color rgb="FF000000"/>
        <rFont val="Calibri"/>
      </rPr>
      <t xml:space="preserve"> rechazará la solicitud con el código `MOD_HD_TIME_ERR_00001` indicando que el rango no es válido, y permitirá corregir las horas ingresadas.</t>
    </r>
  </si>
  <si>
    <t>CA10</t>
  </si>
  <si>
    <r>
      <rPr>
        <b/>
        <sz val="11"/>
        <color rgb="FF000000"/>
        <rFont val="Calibri"/>
      </rPr>
      <t>Dado</t>
    </r>
    <r>
      <rPr>
        <sz val="11"/>
        <color rgb="FF000000"/>
        <rFont val="Calibri"/>
      </rPr>
      <t xml:space="preserve"> que ya existe una franja horaria para un día que se superpone con la solicitud, </t>
    </r>
    <r>
      <rPr>
        <b/>
        <sz val="11"/>
        <color rgb="FF000000"/>
        <rFont val="Calibri"/>
      </rPr>
      <t>cuando</t>
    </r>
    <r>
      <rPr>
        <sz val="11"/>
        <color rgb="FF000000"/>
        <rFont val="Calibri"/>
      </rPr>
      <t xml:space="preserve"> el sistema detecte la superposición, </t>
    </r>
    <r>
      <rPr>
        <b/>
        <sz val="11"/>
        <color rgb="FF000000"/>
        <rFont val="Calibri"/>
      </rPr>
      <t>entonces</t>
    </r>
    <r>
      <rPr>
        <sz val="11"/>
        <color rgb="FF000000"/>
        <rFont val="Calibri"/>
      </rPr>
      <t xml:space="preserve"> rechazará la solicitud con el código `MOD_HD_CONFLICT_ERR_00001` indicando que existe un conflicto con otra franja horaria, y permitirá ajustar los horarios para evitar la superposición.</t>
    </r>
  </si>
  <si>
    <r>
      <rPr>
        <b/>
        <sz val="11"/>
        <color rgb="FF000000"/>
        <rFont val="Calibri"/>
      </rPr>
      <t>Dado</t>
    </r>
    <r>
      <rPr>
        <sz val="11"/>
        <color rgb="FF000000"/>
        <rFont val="Calibri"/>
      </rPr>
      <t xml:space="preserve"> que un representante autenticado desea modificar un detalle de horario de su sede, </t>
    </r>
    <r>
      <rPr>
        <b/>
        <sz val="11"/>
        <color rgb="FF000000"/>
        <rFont val="Calibri"/>
      </rPr>
      <t>cuando</t>
    </r>
    <r>
      <rPr>
        <sz val="11"/>
        <color rgb="FF000000"/>
        <rFont val="Calibri"/>
      </rPr>
      <t xml:space="preserve"> realice la solicitud indicando el detalle a modificar con los nuevos valores (día de la semana, hora de apertura, hora de cierre, estado de cerrado o estado activo), </t>
    </r>
    <r>
      <rPr>
        <b/>
        <sz val="11"/>
        <color rgb="FF000000"/>
        <rFont val="Calibri"/>
      </rPr>
      <t>entonces</t>
    </r>
    <r>
      <rPr>
        <sz val="11"/>
        <color rgb="FF000000"/>
        <rFont val="Calibri"/>
      </rPr>
      <t xml:space="preserve"> el sistema validará la propiedad de la sede, verificará que no exista conflicto de horarios con otros detalles del mismo día, actualizará la información, mostrará el mensaje `MOD_HD_UPDATE_EXI_00001` confirmando que el detalle de horario fue actualizado correctamente, y permitirá visualizar los datos actualizados con enlaces de navegación.</t>
    </r>
  </si>
  <si>
    <r>
      <rPr>
        <b/>
        <sz val="11"/>
        <color rgb="FF000000"/>
        <rFont val="Calibri"/>
      </rPr>
      <t>Dado</t>
    </r>
    <r>
      <rPr>
        <sz val="11"/>
        <color rgb="FF000000"/>
        <rFont val="Calibri"/>
      </rPr>
      <t xml:space="preserve"> que se intente modificar un detalle de horario que no existe, </t>
    </r>
    <r>
      <rPr>
        <b/>
        <sz val="11"/>
        <color rgb="FF000000"/>
        <rFont val="Calibri"/>
      </rPr>
      <t>cuando</t>
    </r>
    <r>
      <rPr>
        <sz val="11"/>
        <color rgb="FF000000"/>
        <rFont val="Calibri"/>
      </rPr>
      <t xml:space="preserve"> el sistema busque el detalle, </t>
    </r>
    <r>
      <rPr>
        <b/>
        <sz val="11"/>
        <color rgb="FF000000"/>
        <rFont val="Calibri"/>
      </rPr>
      <t>entonces</t>
    </r>
    <r>
      <rPr>
        <sz val="11"/>
        <color rgb="FF000000"/>
        <rFont val="Calibri"/>
      </rPr>
      <t xml:space="preserve"> rechazará la operación con el código `MOD_HD_NOT_FOUND_ERR_00001` indicando que el detalle de horario no fue encontrado, y no realizará ningún cambio.</t>
    </r>
  </si>
  <si>
    <r>
      <rPr>
        <b/>
        <sz val="11"/>
        <color rgb="FF000000"/>
        <rFont val="Calibri"/>
      </rPr>
      <t>Dado</t>
    </r>
    <r>
      <rPr>
        <sz val="11"/>
        <color rgb="FF000000"/>
        <rFont val="Calibri"/>
      </rPr>
      <t xml:space="preserve"> que se intente modificar un detalle con horarios que se superponen con otro turno existente del mismo día, </t>
    </r>
    <r>
      <rPr>
        <b/>
        <sz val="11"/>
        <color rgb="FF000000"/>
        <rFont val="Calibri"/>
      </rPr>
      <t>cuando</t>
    </r>
    <r>
      <rPr>
        <sz val="11"/>
        <color rgb="FF000000"/>
        <rFont val="Calibri"/>
      </rPr>
      <t xml:space="preserve"> el sistema valide los rangos de tiempo, </t>
    </r>
    <r>
      <rPr>
        <b/>
        <sz val="11"/>
        <color rgb="FF000000"/>
        <rFont val="Calibri"/>
      </rPr>
      <t>entonces</t>
    </r>
    <r>
      <rPr>
        <sz val="11"/>
        <color rgb="FF000000"/>
        <rFont val="Calibri"/>
      </rPr>
      <t xml:space="preserve"> rechazará la operación con el código `MOD_HD_CONFLICT_ERR_00001` indicando que existe conflicto con otra franja horaria, y permitirá ajustar los horarios.</t>
    </r>
  </si>
  <si>
    <r>
      <rPr>
        <b/>
        <sz val="11"/>
        <color rgb="FF000000"/>
        <rFont val="Calibri"/>
      </rPr>
      <t>Dado</t>
    </r>
    <r>
      <rPr>
        <sz val="11"/>
        <color rgb="FF000000"/>
        <rFont val="Calibri"/>
      </rPr>
      <t xml:space="preserve"> que se intente modificar un detalle con un formato de hora inválido o con hora de cierre anterior a la de apertura, </t>
    </r>
    <r>
      <rPr>
        <b/>
        <sz val="11"/>
        <color rgb="FF000000"/>
        <rFont val="Calibri"/>
      </rPr>
      <t>cuando</t>
    </r>
    <r>
      <rPr>
        <sz val="11"/>
        <color rgb="FF000000"/>
        <rFont val="Calibri"/>
      </rPr>
      <t xml:space="preserve"> el sistema valide los tiempos, </t>
    </r>
    <r>
      <rPr>
        <b/>
        <sz val="11"/>
        <color rgb="FF000000"/>
        <rFont val="Calibri"/>
      </rPr>
      <t>entonces</t>
    </r>
    <r>
      <rPr>
        <sz val="11"/>
        <color rgb="FF000000"/>
        <rFont val="Calibri"/>
      </rPr>
      <t xml:space="preserve"> rechazará la operación con el código `MOD_HD_TIME_ERR_00001` indicando el formato esperado, y permitirá corregir las horas ingresadas.</t>
    </r>
  </si>
  <si>
    <r>
      <rPr>
        <b/>
        <sz val="11"/>
        <color rgb="FF000000"/>
        <rFont val="Calibri"/>
      </rPr>
      <t>Dado</t>
    </r>
    <r>
      <rPr>
        <sz val="11"/>
        <color rgb="FF000000"/>
        <rFont val="Calibri"/>
      </rPr>
      <t xml:space="preserve"> que se intente modificar un detalle con un día de la semana fuera del rango válido (1-7), </t>
    </r>
    <r>
      <rPr>
        <b/>
        <sz val="11"/>
        <color rgb="FF000000"/>
        <rFont val="Calibri"/>
      </rPr>
      <t>cuando</t>
    </r>
    <r>
      <rPr>
        <sz val="11"/>
        <color rgb="FF000000"/>
        <rFont val="Calibri"/>
      </rPr>
      <t xml:space="preserve"> el sistema valide el día, </t>
    </r>
    <r>
      <rPr>
        <b/>
        <sz val="11"/>
        <color rgb="FF000000"/>
        <rFont val="Calibri"/>
      </rPr>
      <t>entonces</t>
    </r>
    <r>
      <rPr>
        <sz val="11"/>
        <color rgb="FF000000"/>
        <rFont val="Calibri"/>
      </rPr>
      <t xml:space="preserve"> rechazará la operación con el código `MOD_HD_DAY_ERR_00001` indicando que el día no es válido, y permitirá corregir el valor.</t>
    </r>
  </si>
  <si>
    <r>
      <rPr>
        <b/>
        <sz val="11"/>
        <color rgb="FF000000"/>
        <rFont val="Calibri"/>
      </rPr>
      <t>Dado</t>
    </r>
    <r>
      <rPr>
        <sz val="11"/>
        <color rgb="FF000000"/>
        <rFont val="Calibri"/>
      </rPr>
      <t xml:space="preserve"> que un representante intente modificar un detalle de horario de una sede que no le pertenece, </t>
    </r>
    <r>
      <rPr>
        <b/>
        <sz val="11"/>
        <color rgb="FF000000"/>
        <rFont val="Calibri"/>
      </rPr>
      <t>cuando</t>
    </r>
    <r>
      <rPr>
        <sz val="11"/>
        <color rgb="FF000000"/>
        <rFont val="Calibri"/>
      </rPr>
      <t xml:space="preserve"> el sistema valide la propiedad, </t>
    </r>
    <r>
      <rPr>
        <b/>
        <sz val="11"/>
        <color rgb="FF000000"/>
        <rFont val="Calibri"/>
      </rPr>
      <t>entonces</t>
    </r>
    <r>
      <rPr>
        <sz val="11"/>
        <color rgb="FF000000"/>
        <rFont val="Calibri"/>
      </rPr>
      <t xml:space="preserve"> rechazará la operación con el código `GEN_FORBID_ERR_00001` indicando que no tiene permisos para esta acción, y no realizará ningún cambio.</t>
    </r>
  </si>
  <si>
    <r>
      <rPr>
        <b/>
        <sz val="11"/>
        <color rgb="FF000000"/>
        <rFont val="Calibri"/>
      </rPr>
      <t>Dado</t>
    </r>
    <r>
      <rPr>
        <sz val="11"/>
        <color rgb="FF000000"/>
        <rFont val="Calibri"/>
      </rPr>
      <t xml:space="preserve"> que un usuario no autenticado intente modificar un detalle de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</si>
  <si>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t>Dado que un representante autenticado desea eliminar un detalle de horario de su sede, cuando realice la solicitud indicando el detalle a eliminar, entonces el sistema validará la propiedad de la sede, eliminará el registro del detalle de la base de datos, mostrará el mensaje `MOD_HD_DELETE_EXI_00001` confirmando que la franja horaria fue eliminada correctamente, y permitirá navegar a otras acciones disponibles mediante los enlaces HATEOAS.</t>
  </si>
  <si>
    <r>
      <rPr>
        <b/>
        <sz val="11"/>
        <color rgb="FF000000"/>
        <rFont val="Calibri"/>
      </rPr>
      <t>Dado</t>
    </r>
    <r>
      <rPr>
        <sz val="11"/>
        <color rgb="FF000000"/>
        <rFont val="Calibri"/>
      </rPr>
      <t xml:space="preserve"> que un representante autenticado desea eliminar un detalle de horario de su sede, </t>
    </r>
    <r>
      <rPr>
        <b/>
        <sz val="11"/>
        <color rgb="FF000000"/>
        <rFont val="Calibri"/>
      </rPr>
      <t>cuando</t>
    </r>
    <r>
      <rPr>
        <sz val="11"/>
        <color rgb="FF000000"/>
        <rFont val="Calibri"/>
      </rPr>
      <t xml:space="preserve"> realice la solicitud indicando el detalle a eliminar, </t>
    </r>
    <r>
      <rPr>
        <b/>
        <sz val="11"/>
        <color rgb="FF000000"/>
        <rFont val="Calibri"/>
      </rPr>
      <t>entonces</t>
    </r>
    <r>
      <rPr>
        <sz val="11"/>
        <color rgb="FF000000"/>
        <rFont val="Calibri"/>
      </rPr>
      <t xml:space="preserve"> el sistema validará la propiedad de la sede, eliminará el registro del detalle de la base de datos, mostrará el mensaje `MOD_HD_DELETE_EXI_00001` confirmando que la franja horaria fue eliminada correctamente, y permitirá navegar a otras acciones disponibles mediante los enlaces HATEOAS.</t>
    </r>
  </si>
  <si>
    <r>
      <rPr>
        <b/>
        <sz val="11"/>
        <color rgb="FF000000"/>
        <rFont val="Calibri"/>
      </rPr>
      <t>Dado</t>
    </r>
    <r>
      <rPr>
        <sz val="11"/>
        <color rgb="FF000000"/>
        <rFont val="Calibri"/>
      </rPr>
      <t xml:space="preserve"> que se intente eliminar un detalle de horario que no existe o cuyo identificador es inválido, </t>
    </r>
    <r>
      <rPr>
        <b/>
        <sz val="11"/>
        <color rgb="FF000000"/>
        <rFont val="Calibri"/>
      </rPr>
      <t>cuando</t>
    </r>
    <r>
      <rPr>
        <sz val="11"/>
        <color rgb="FF000000"/>
        <rFont val="Calibri"/>
      </rPr>
      <t xml:space="preserve"> el sistema busque el detalle, </t>
    </r>
    <r>
      <rPr>
        <b/>
        <sz val="11"/>
        <color rgb="FF000000"/>
        <rFont val="Calibri"/>
      </rPr>
      <t>entonces</t>
    </r>
    <r>
      <rPr>
        <sz val="11"/>
        <color rgb="FF000000"/>
        <rFont val="Calibri"/>
      </rPr>
      <t xml:space="preserve"> rechazará la operación con el código `MOD_HD_NOT_FOUND_ERR_00001` indicando que el detalle de horario no fue encontrado, y no realizará ninguna eliminación.</t>
    </r>
  </si>
  <si>
    <r>
      <rPr>
        <b/>
        <sz val="11"/>
        <color rgb="FF000000"/>
        <rFont val="Calibri"/>
      </rPr>
      <t>Dado</t>
    </r>
    <r>
      <rPr>
        <sz val="11"/>
        <color rgb="FF000000"/>
        <rFont val="Calibri"/>
      </rPr>
      <t xml:space="preserve"> que un representante intente eliminar un detalle de horario de una sede que no le pertenece, </t>
    </r>
    <r>
      <rPr>
        <b/>
        <sz val="11"/>
        <color rgb="FF000000"/>
        <rFont val="Calibri"/>
      </rPr>
      <t>cuando</t>
    </r>
    <r>
      <rPr>
        <sz val="11"/>
        <color rgb="FF000000"/>
        <rFont val="Calibri"/>
      </rPr>
      <t xml:space="preserve"> el sistema valide la propiedad a través del horario y la sede, </t>
    </r>
    <r>
      <rPr>
        <b/>
        <sz val="11"/>
        <color rgb="FF000000"/>
        <rFont val="Calibri"/>
      </rPr>
      <t>entonces</t>
    </r>
    <r>
      <rPr>
        <sz val="11"/>
        <color rgb="FF000000"/>
        <rFont val="Calibri"/>
      </rPr>
      <t xml:space="preserve"> rechazará la operación con el código `GEN_FORBID_ERR_00001` indicando que no tiene permisos para esta acción, y mantendrá los datos sin cambios.</t>
    </r>
  </si>
  <si>
    <r>
      <rPr>
        <b/>
        <sz val="11"/>
        <color rgb="FF000000"/>
        <rFont val="Calibri"/>
      </rPr>
      <t>Dado</t>
    </r>
    <r>
      <rPr>
        <sz val="11"/>
        <color rgb="FF000000"/>
        <rFont val="Calibri"/>
      </rPr>
      <t xml:space="preserve"> que un usuario no autenticado intente eliminar un detalle de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</si>
  <si>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representante autenticado desea consultar los detalles del horario de su sede, </t>
    </r>
    <r>
      <rPr>
        <b/>
        <sz val="11"/>
        <color rgb="FF000000"/>
        <rFont val="Calibri"/>
      </rPr>
      <t>cuando</t>
    </r>
    <r>
      <rPr>
        <sz val="11"/>
        <color rgb="FF000000"/>
        <rFont val="Calibri"/>
      </rPr>
      <t xml:space="preserve"> realice la solicitud indicando la sede, </t>
    </r>
    <r>
      <rPr>
        <b/>
        <sz val="11"/>
        <color rgb="FF000000"/>
        <rFont val="Calibri"/>
      </rPr>
      <t>entonces</t>
    </r>
    <r>
      <rPr>
        <sz val="11"/>
        <color rgb="FF000000"/>
        <rFont val="Calibri"/>
      </rPr>
      <t xml:space="preserve"> el sistema obtendrá el horario asociado, consultará todos los detalles (franjas horarias por día), mostrará la lista completa con el mensaje `MOD_HD_LIST_EXI_00001` confirmando que los detalles fueron obtenidos correctamente, y permitirá gestionar cada franja individual mediante los enlaces HATEOAS.</t>
    </r>
  </si>
  <si>
    <r>
      <rPr>
        <b/>
        <sz val="11"/>
        <color rgb="FF000000"/>
        <rFont val="Calibri"/>
      </rPr>
      <t>Dado</t>
    </r>
    <r>
      <rPr>
        <sz val="11"/>
        <color rgb="FF000000"/>
        <rFont val="Calibri"/>
      </rPr>
      <t xml:space="preserve"> que se intente consultar los detalles de una sede que no tiene horario configurado, </t>
    </r>
    <r>
      <rPr>
        <b/>
        <sz val="11"/>
        <color rgb="FF000000"/>
        <rFont val="Calibri"/>
      </rPr>
      <t>cuando</t>
    </r>
    <r>
      <rPr>
        <sz val="11"/>
        <color rgb="FF000000"/>
        <rFont val="Calibri"/>
      </rPr>
      <t xml:space="preserve"> el sistema busque el horario, </t>
    </r>
    <r>
      <rPr>
        <b/>
        <sz val="11"/>
        <color rgb="FF000000"/>
        <rFont val="Calibri"/>
      </rPr>
      <t>entonces</t>
    </r>
    <r>
      <rPr>
        <sz val="11"/>
        <color rgb="FF000000"/>
        <rFont val="Calibri"/>
      </rPr>
      <t xml:space="preserve"> rechazará la operación con el código `MOD_H_NOT_FOUND_ERR_00001` indicando que no se encontró un horario base para esta sede, y sugerirá crear primero el horario.</t>
    </r>
  </si>
  <si>
    <r>
      <rPr>
        <b/>
        <sz val="11"/>
        <color rgb="FF000000"/>
        <rFont val="Calibri"/>
      </rPr>
      <t>Dado</t>
    </r>
    <r>
      <rPr>
        <sz val="11"/>
        <color rgb="FF000000"/>
        <rFont val="Calibri"/>
      </rPr>
      <t xml:space="preserve"> que se intente consultar los detalles de una sede que no existe o el identificador es inválido, </t>
    </r>
    <r>
      <rPr>
        <b/>
        <sz val="11"/>
        <color rgb="FF000000"/>
        <rFont val="Calibri"/>
      </rPr>
      <t>cuando</t>
    </r>
    <r>
      <rPr>
        <sz val="11"/>
        <color rgb="FF000000"/>
        <rFont val="Calibri"/>
      </rPr>
      <t xml:space="preserve"> el sistema valide la solicitud, </t>
    </r>
    <r>
      <rPr>
        <b/>
        <sz val="11"/>
        <color rgb="FF000000"/>
        <rFont val="Calibri"/>
      </rPr>
      <t>entonces</t>
    </r>
    <r>
      <rPr>
        <sz val="11"/>
        <color rgb="FF000000"/>
        <rFont val="Calibri"/>
      </rPr>
      <t xml:space="preserve"> rechazará la operación con el código `MOD_B_NOTFOUND_ERR_00001` indicando que la sede no fue encontrada, y no retornará datos.</t>
    </r>
  </si>
  <si>
    <r>
      <rPr>
        <b/>
        <sz val="11"/>
        <color rgb="FF000000"/>
        <rFont val="Calibri"/>
      </rPr>
      <t>Dado</t>
    </r>
    <r>
      <rPr>
        <sz val="11"/>
        <color rgb="FF000000"/>
        <rFont val="Calibri"/>
      </rPr>
      <t xml:space="preserve"> que un representante intente consultar los detalles de horario de una sede que no le pertenece, </t>
    </r>
    <r>
      <rPr>
        <b/>
        <sz val="11"/>
        <color rgb="FF000000"/>
        <rFont val="Calibri"/>
      </rPr>
      <t>cuando</t>
    </r>
    <r>
      <rPr>
        <sz val="11"/>
        <color rgb="FF000000"/>
        <rFont val="Calibri"/>
      </rPr>
      <t xml:space="preserve"> el sistema valide la propiedad, </t>
    </r>
    <r>
      <rPr>
        <b/>
        <sz val="11"/>
        <color rgb="FF000000"/>
        <rFont val="Calibri"/>
      </rPr>
      <t>entonces</t>
    </r>
    <r>
      <rPr>
        <sz val="11"/>
        <color rgb="FF000000"/>
        <rFont val="Calibri"/>
      </rPr>
      <t xml:space="preserve"> rechazará la operación con el código `GEN_FORBID_ERR_00001` indicando que no tiene permisos para acceder a esta información, y no mostrará datos de la sede.</t>
    </r>
  </si>
  <si>
    <r>
      <rPr>
        <b/>
        <sz val="11"/>
        <color rgb="FF000000"/>
        <rFont val="Calibri"/>
      </rPr>
      <t>Dado</t>
    </r>
    <r>
      <rPr>
        <sz val="11"/>
        <color rgb="FF000000"/>
        <rFont val="Calibri"/>
      </rPr>
      <t xml:space="preserve"> que un usuario no autenticado intente consultar los detalles de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</si>
  <si>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autenticado necesita consultar los días de la semana disponibles, </t>
    </r>
    <r>
      <rPr>
        <b/>
        <sz val="11"/>
        <color rgb="FF000000"/>
        <rFont val="Calibri"/>
      </rPr>
      <t>cuando</t>
    </r>
    <r>
      <rPr>
        <sz val="11"/>
        <color rgb="FF000000"/>
        <rFont val="Calibri"/>
      </rPr>
      <t xml:space="preserve"> realice la solicitud al catálogo de días, </t>
    </r>
    <r>
      <rPr>
        <b/>
        <sz val="11"/>
        <color rgb="FF000000"/>
        <rFont val="Calibri"/>
      </rPr>
      <t>entonces</t>
    </r>
    <r>
      <rPr>
        <sz val="11"/>
        <color rgb="FF000000"/>
        <rFont val="Calibri"/>
      </rPr>
      <t xml:space="preserve"> el sistema retornará la lista completa de los 7 días de la semana con su código interno y etiqueta en español, mostrará el mensaje `MOD_H_DAYS_EXI_00001` confirmando que el catálogo fue obtenido correctamente, y permitirá seleccionar los días para configurar los horarios de atención.</t>
    </r>
  </si>
  <si>
    <r>
      <rPr>
        <b/>
        <sz val="11"/>
        <color rgb="FF000000"/>
        <rFont val="Calibri"/>
      </rPr>
      <t>Dado</t>
    </r>
    <r>
      <rPr>
        <sz val="11"/>
        <color rgb="FF000000"/>
        <rFont val="Calibri"/>
      </rPr>
      <t xml:space="preserve"> que un usuario no autenticado intente consultar el catálogo de días,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</si>
  <si>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Representante de Sede desea registrar un diagnóstico para una motocicleta, </t>
    </r>
    <r>
      <rPr>
        <b/>
        <sz val="11"/>
        <color rgb="FF000000"/>
        <rFont val="Calibri"/>
      </rPr>
      <t>cuando</t>
    </r>
    <r>
      <rPr>
        <sz val="11"/>
        <color rgb="FF000000"/>
        <rFont val="Calibri"/>
      </rPr>
      <t xml:space="preserve"> acceda a la funcionalidad de registro, ingrese la información requerida de forma completa y válida (motocicleta, observaciones, hallazgos) y confirme la acción, </t>
    </r>
    <r>
      <rPr>
        <b/>
        <sz val="11"/>
        <color rgb="FF000000"/>
        <rFont val="Calibri"/>
      </rPr>
      <t>entonces</t>
    </r>
    <r>
      <rPr>
        <sz val="11"/>
        <color rgb="FF000000"/>
        <rFont val="Calibri"/>
      </rPr>
      <t xml:space="preserve"> el sistema guardará el diagnóstico asociado a la motocicleta y a la sede, mostrará el mensaje satisfactorio `MOD_DGN_CREATE_EXI_00001` confirmando que el diagnóstico fue registrado exitosamente, y permitirá visualizar el diagnóstico creado.</t>
    </r>
  </si>
  <si>
    <r>
      <rPr>
        <b/>
        <sz val="11"/>
        <color rgb="FF000000"/>
        <rFont val="Calibri"/>
      </rPr>
      <t>Dado</t>
    </r>
    <r>
      <rPr>
        <sz val="11"/>
        <color rgb="FF000000"/>
        <rFont val="Calibri"/>
      </rPr>
      <t xml:space="preserve"> que un Representante de Sede desea registrar un diagnóstico, </t>
    </r>
    <r>
      <rPr>
        <b/>
        <sz val="11"/>
        <color rgb="FF000000"/>
        <rFont val="Calibri"/>
      </rPr>
      <t>cuando</t>
    </r>
    <r>
      <rPr>
        <sz val="11"/>
        <color rgb="FF000000"/>
        <rFont val="Calibri"/>
      </rPr>
      <t xml:space="preserve"> la motocicleta indicada no exista en el sistema, </t>
    </r>
    <r>
      <rPr>
        <b/>
        <sz val="11"/>
        <color rgb="FF000000"/>
        <rFont val="Calibri"/>
      </rPr>
      <t>entonces</t>
    </r>
    <r>
      <rPr>
        <sz val="11"/>
        <color rgb="FF000000"/>
        <rFont val="Calibri"/>
      </rPr>
      <t xml:space="preserve"> el sistema rechazará la operación con el código `MOD_MOT_NOT_FOUND_ERR_00001` indicando que la motocicleta no fue encontrada, y no creará el diagnóstico.</t>
    </r>
  </si>
  <si>
    <r>
      <rPr>
        <b/>
        <sz val="11"/>
        <color rgb="FF000000"/>
        <rFont val="Calibri"/>
      </rPr>
      <t>Dado</t>
    </r>
    <r>
      <rPr>
        <sz val="11"/>
        <color rgb="FF000000"/>
        <rFont val="Calibri"/>
      </rPr>
      <t xml:space="preserve"> que un Representante de Sede desea registrar un diagnóstico, </t>
    </r>
    <r>
      <rPr>
        <b/>
        <sz val="11"/>
        <color rgb="FF000000"/>
        <rFont val="Calibri"/>
      </rPr>
      <t>cuando</t>
    </r>
    <r>
      <rPr>
        <sz val="11"/>
        <color rgb="FF000000"/>
        <rFont val="Calibri"/>
      </rPr>
      <t xml:space="preserve"> omita uno o más campos obligatorios, </t>
    </r>
    <r>
      <rPr>
        <b/>
        <sz val="11"/>
        <color rgb="FF000000"/>
        <rFont val="Calibri"/>
      </rPr>
      <t>entonces</t>
    </r>
    <r>
      <rPr>
        <sz val="11"/>
        <color rgb="FF000000"/>
        <rFont val="Calibri"/>
      </rPr>
      <t xml:space="preserve"> el sistema no permitirá guardar la información y mostrará el mensaje de validación correspondiente indicando los campos pendientes, y mantendrá el formulario activo para completarlo.</t>
    </r>
  </si>
  <si>
    <r>
      <rPr>
        <b/>
        <sz val="11"/>
        <color rgb="FF000000"/>
        <rFont val="Calibri"/>
      </rPr>
      <t>Dado</t>
    </r>
    <r>
      <rPr>
        <sz val="11"/>
        <color rgb="FF000000"/>
        <rFont val="Calibri"/>
      </rPr>
      <t xml:space="preserve"> que un Representante de Sede desea registrar un diagnóstico, </t>
    </r>
    <r>
      <rPr>
        <b/>
        <sz val="11"/>
        <color rgb="FF000000"/>
        <rFont val="Calibri"/>
      </rPr>
      <t>cuando</t>
    </r>
    <r>
      <rPr>
        <sz val="11"/>
        <color rgb="FF000000"/>
        <rFont val="Calibri"/>
      </rPr>
      <t xml:space="preserve"> ocurra un error interno al intentar guardar, </t>
    </r>
    <r>
      <rPr>
        <b/>
        <sz val="11"/>
        <color rgb="FF000000"/>
        <rFont val="Calibri"/>
      </rPr>
      <t>entonces</t>
    </r>
    <r>
      <rPr>
        <sz val="11"/>
        <color rgb="FF000000"/>
        <rFont val="Calibri"/>
      </rPr>
      <t xml:space="preserve"> el sistema mostrará el mensaje `MOD_DGN_CREATE_ERR_00001` indicando que no fue posible registrar el diagnóstico, y permitirá al usuario reintentar más tarde.</t>
    </r>
  </si>
  <si>
    <r>
      <rPr>
        <b/>
        <sz val="11"/>
        <color rgb="FF000000"/>
        <rFont val="Calibri"/>
      </rPr>
      <t>Dado</t>
    </r>
    <r>
      <rPr>
        <sz val="11"/>
        <color rgb="FF000000"/>
        <rFont val="Calibri"/>
      </rPr>
      <t xml:space="preserve"> que un usuario no autenticado intente registrar un diagnóstico,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</si>
  <si>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sin rol de Representante intente registrar un diagnóstico, </t>
    </r>
    <r>
      <rPr>
        <b/>
        <sz val="11"/>
        <color rgb="FF000000"/>
        <rFont val="Calibri"/>
      </rPr>
      <t>cuando</t>
    </r>
    <r>
      <rPr>
        <sz val="11"/>
        <color rgb="FF000000"/>
        <rFont val="Calibri"/>
      </rPr>
      <t xml:space="preserve"> el sistema valide los permisos, </t>
    </r>
    <r>
      <rPr>
        <b/>
        <sz val="11"/>
        <color rgb="FF000000"/>
        <rFont val="Calibri"/>
      </rPr>
      <t>entonces</t>
    </r>
    <r>
      <rPr>
        <sz val="11"/>
        <color rgb="FF000000"/>
        <rFont val="Calibri"/>
      </rPr>
      <t xml:space="preserve"> rechazará la solicitud con el código `GEN_AUTH_ERR_00003` indicando que no tiene permisos para esta funcionalidad, y no creará el diagnóstico.</t>
    </r>
  </si>
  <si>
    <r>
      <rPr>
        <b/>
        <sz val="11"/>
        <color rgb="FF000000"/>
        <rFont val="Calibri"/>
      </rPr>
      <t>Dado</t>
    </r>
    <r>
      <rPr>
        <sz val="11"/>
        <color rgb="FF000000"/>
        <rFont val="Calibri"/>
      </rPr>
      <t xml:space="preserve"> que un Representante de Sede desea modificar la información de un diagnóstico, </t>
    </r>
    <r>
      <rPr>
        <b/>
        <sz val="11"/>
        <color rgb="FF000000"/>
        <rFont val="Calibri"/>
      </rPr>
      <t>cuando</t>
    </r>
    <r>
      <rPr>
        <sz val="11"/>
        <color rgb="FF000000"/>
        <rFont val="Calibri"/>
      </rPr>
      <t xml:space="preserve"> acceda a la funcionalidad correspondiente, seleccione el diagnóstico a modificar, actualice correctamente los campos requeridos y confirme la acción, </t>
    </r>
    <r>
      <rPr>
        <b/>
        <sz val="11"/>
        <color rgb="FF000000"/>
        <rFont val="Calibri"/>
      </rPr>
      <t>entonces</t>
    </r>
    <r>
      <rPr>
        <sz val="11"/>
        <color rgb="FF000000"/>
        <rFont val="Calibri"/>
      </rPr>
      <t xml:space="preserve"> el sistema guardará los cambios realizados, mostrará el mensaje satisfactorio `MOD_DGN_UPDATE_EXI_00001` confirmando que el diagnóstico fue actualizado correctamente, y reflejará la información actualizada en la vista correspondiente.</t>
    </r>
  </si>
  <si>
    <r>
      <rPr>
        <b/>
        <sz val="11"/>
        <color rgb="FF000000"/>
        <rFont val="Calibri"/>
      </rPr>
      <t>Dado</t>
    </r>
    <r>
      <rPr>
        <sz val="11"/>
        <color rgb="FF000000"/>
        <rFont val="Calibri"/>
      </rPr>
      <t xml:space="preserve"> que un Representante de Sede desea modificar un diagnóstico, </t>
    </r>
    <r>
      <rPr>
        <b/>
        <sz val="11"/>
        <color rgb="FF000000"/>
        <rFont val="Calibri"/>
      </rPr>
      <t>cuando</t>
    </r>
    <r>
      <rPr>
        <sz val="11"/>
        <color rgb="FF000000"/>
        <rFont val="Calibri"/>
      </rPr>
      <t xml:space="preserve"> el diagnóstico no exista en el sistema o no pertenezca a su sede, </t>
    </r>
    <r>
      <rPr>
        <b/>
        <sz val="11"/>
        <color rgb="FF000000"/>
        <rFont val="Calibri"/>
      </rPr>
      <t>entonces</t>
    </r>
    <r>
      <rPr>
        <sz val="11"/>
        <color rgb="FF000000"/>
        <rFont val="Calibri"/>
      </rPr>
      <t xml:space="preserve"> el sistema rechazará la operación con el código `MOD_DGN_NOT_FOUND_ERR_00001` indicando que el diagnóstico no fue encontrado, y no realizará ningún cambio.</t>
    </r>
  </si>
  <si>
    <r>
      <rPr>
        <b/>
        <sz val="11"/>
        <color rgb="FF000000"/>
        <rFont val="Calibri"/>
      </rPr>
      <t>Dado</t>
    </r>
    <r>
      <rPr>
        <sz val="11"/>
        <color rgb="FF000000"/>
        <rFont val="Calibri"/>
      </rPr>
      <t xml:space="preserve"> que un Representante de Sede desea modificar un diagnóstico, </t>
    </r>
    <r>
      <rPr>
        <b/>
        <sz val="11"/>
        <color rgb="FF000000"/>
        <rFont val="Calibri"/>
      </rPr>
      <t>cuando</t>
    </r>
    <r>
      <rPr>
        <sz val="11"/>
        <color rgb="FF000000"/>
        <rFont val="Calibri"/>
      </rPr>
      <t xml:space="preserve"> alguno de los campos obligatorios esté incompleto, </t>
    </r>
    <r>
      <rPr>
        <b/>
        <sz val="11"/>
        <color rgb="FF000000"/>
        <rFont val="Calibri"/>
      </rPr>
      <t>entonces</t>
    </r>
    <r>
      <rPr>
        <sz val="11"/>
        <color rgb="FF000000"/>
        <rFont val="Calibri"/>
      </rPr>
      <t xml:space="preserve"> el sistema no permitirá guardar los cambios y mostrará el mensaje de validación correspondiente indicando los campos requeridos, y mantendrá el formulario activo para su corrección.</t>
    </r>
  </si>
  <si>
    <r>
      <rPr>
        <b/>
        <sz val="11"/>
        <color rgb="FF000000"/>
        <rFont val="Calibri"/>
      </rPr>
      <t>Dado</t>
    </r>
    <r>
      <rPr>
        <sz val="11"/>
        <color rgb="FF000000"/>
        <rFont val="Calibri"/>
      </rPr>
      <t xml:space="preserve"> que un Representante de Sede desea modificar un diagnóstico, </t>
    </r>
    <r>
      <rPr>
        <b/>
        <sz val="11"/>
        <color rgb="FF000000"/>
        <rFont val="Calibri"/>
      </rPr>
      <t>cuando</t>
    </r>
    <r>
      <rPr>
        <sz val="11"/>
        <color rgb="FF000000"/>
        <rFont val="Calibri"/>
      </rPr>
      <t xml:space="preserve"> ocurra un error interno al intentar guardar los cambios, </t>
    </r>
    <r>
      <rPr>
        <b/>
        <sz val="11"/>
        <color rgb="FF000000"/>
        <rFont val="Calibri"/>
      </rPr>
      <t>entonces</t>
    </r>
    <r>
      <rPr>
        <sz val="11"/>
        <color rgb="FF000000"/>
        <rFont val="Calibri"/>
      </rPr>
      <t xml:space="preserve"> el sistema mostrará el mensaje `MOD_DGN_UPDATE_ERR_00001` indicando que no fue posible actualizar el diagnóstico, y permitirá al usuario reintentar más tarde.</t>
    </r>
  </si>
  <si>
    <r>
      <rPr>
        <b/>
        <sz val="11"/>
        <color rgb="FF000000"/>
        <rFont val="Calibri"/>
      </rPr>
      <t>Dado</t>
    </r>
    <r>
      <rPr>
        <sz val="11"/>
        <color rgb="FF000000"/>
        <rFont val="Calibri"/>
      </rPr>
      <t xml:space="preserve"> que un usuario no autenticado intente modificar un diagnóstico,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</si>
  <si>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Representante de Sede desea eliminar un diagnóstico, </t>
    </r>
    <r>
      <rPr>
        <b/>
        <sz val="11"/>
        <color rgb="FF000000"/>
        <rFont val="Calibri"/>
      </rPr>
      <t>cuando</t>
    </r>
    <r>
      <rPr>
        <sz val="11"/>
        <color rgb="FF000000"/>
        <rFont val="Calibri"/>
      </rPr>
      <t xml:space="preserve"> acceda a la funcionalidad correspondiente, seleccione el diagnóstico a eliminar y confirme la acción, </t>
    </r>
    <r>
      <rPr>
        <b/>
        <sz val="11"/>
        <color rgb="FF000000"/>
        <rFont val="Calibri"/>
      </rPr>
      <t>entonces</t>
    </r>
    <r>
      <rPr>
        <sz val="11"/>
        <color rgb="FF000000"/>
        <rFont val="Calibri"/>
      </rPr>
      <t xml:space="preserve"> el sistema eliminará el registro seleccionado, mostrará el mensaje satisfactorio `MOD_DGN_DELETE_EXI_00001` confirmando que el diagnóstico fue eliminado correctamente, y actualizará la vista para reflejar el cambio.</t>
    </r>
  </si>
  <si>
    <r>
      <rPr>
        <b/>
        <sz val="11"/>
        <color rgb="FF000000"/>
        <rFont val="Calibri"/>
      </rPr>
      <t>Dado</t>
    </r>
    <r>
      <rPr>
        <sz val="11"/>
        <color rgb="FF000000"/>
        <rFont val="Calibri"/>
      </rPr>
      <t xml:space="preserve"> que un Representante de Sede desea eliminar un diagnóstico, </t>
    </r>
    <r>
      <rPr>
        <b/>
        <sz val="11"/>
        <color rgb="FF000000"/>
        <rFont val="Calibri"/>
      </rPr>
      <t>cuando</t>
    </r>
    <r>
      <rPr>
        <sz val="11"/>
        <color rgb="FF000000"/>
        <rFont val="Calibri"/>
      </rPr>
      <t xml:space="preserve"> el diagnóstico no exista en el sistema o no pertenezca a su sede, </t>
    </r>
    <r>
      <rPr>
        <b/>
        <sz val="11"/>
        <color rgb="FF000000"/>
        <rFont val="Calibri"/>
      </rPr>
      <t>entonces</t>
    </r>
    <r>
      <rPr>
        <sz val="11"/>
        <color rgb="FF000000"/>
        <rFont val="Calibri"/>
      </rPr>
      <t xml:space="preserve"> el sistema rechazará la operación con el código `MOD_DGN_NOT_FOUND_ERR_00001` indicando que el diagnóstico no fue encontrado, y no realizará ninguna eliminación.</t>
    </r>
  </si>
  <si>
    <r>
      <rPr>
        <b/>
        <sz val="11"/>
        <color rgb="FF000000"/>
        <rFont val="Calibri"/>
      </rPr>
      <t>Dado</t>
    </r>
    <r>
      <rPr>
        <sz val="11"/>
        <color rgb="FF000000"/>
        <rFont val="Calibri"/>
      </rPr>
      <t xml:space="preserve"> que un Representante de Sede desea eliminar un diagnóstico, </t>
    </r>
    <r>
      <rPr>
        <b/>
        <sz val="11"/>
        <color rgb="FF000000"/>
        <rFont val="Calibri"/>
      </rPr>
      <t>cuando</t>
    </r>
    <r>
      <rPr>
        <sz val="11"/>
        <color rgb="FF000000"/>
        <rFont val="Calibri"/>
      </rPr>
      <t xml:space="preserve"> ocurra un error interno al intentar realizar la eliminación, </t>
    </r>
    <r>
      <rPr>
        <b/>
        <sz val="11"/>
        <color rgb="FF000000"/>
        <rFont val="Calibri"/>
      </rPr>
      <t>entonces</t>
    </r>
    <r>
      <rPr>
        <sz val="11"/>
        <color rgb="FF000000"/>
        <rFont val="Calibri"/>
      </rPr>
      <t xml:space="preserve"> el sistema mostrará el mensaje `MOD_DGN_DELETE_ERR_00001` indicando que no fue posible eliminar el diagnóstico, y permitirá al usuario reintentar más tarde.</t>
    </r>
  </si>
  <si>
    <r>
      <rPr>
        <b/>
        <sz val="11"/>
        <color rgb="FF000000"/>
        <rFont val="Calibri"/>
      </rPr>
      <t>Dado</t>
    </r>
    <r>
      <rPr>
        <sz val="11"/>
        <color rgb="FF000000"/>
        <rFont val="Calibri"/>
      </rPr>
      <t xml:space="preserve"> que un usuario no autenticado intente eliminar un diagnóstico,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</si>
  <si>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o Representante de Sede desea consultar la información de un diagnóstico, </t>
    </r>
    <r>
      <rPr>
        <b/>
        <sz val="11"/>
        <color rgb="FF000000"/>
        <rFont val="Calibri"/>
      </rPr>
      <t>cuando</t>
    </r>
    <r>
      <rPr>
        <sz val="11"/>
        <color rgb="FF000000"/>
        <rFont val="Calibri"/>
      </rPr>
      <t xml:space="preserve"> acceda a la funcionalidad correspondiente y seleccione un diagnóstico existente, </t>
    </r>
    <r>
      <rPr>
        <b/>
        <sz val="11"/>
        <color rgb="FF000000"/>
        <rFont val="Calibri"/>
      </rPr>
      <t>entonces</t>
    </r>
    <r>
      <rPr>
        <sz val="11"/>
        <color rgb="FF000000"/>
        <rFont val="Calibri"/>
      </rPr>
      <t xml:space="preserve"> el sistema mostrará la información completa del diagnóstico seleccionado, mostrará el mensaje `MOD_DGN_GET_EXI_00001` confirmando que el diagnóstico fue consultado exitosamente, y permitirá su visualización completa incluyendo hallazgos y observaciones.</t>
    </r>
  </si>
  <si>
    <r>
      <rPr>
        <b/>
        <sz val="11"/>
        <color rgb="FF000000"/>
        <rFont val="Calibri"/>
      </rPr>
      <t>Dado</t>
    </r>
    <r>
      <rPr>
        <sz val="11"/>
        <color rgb="FF000000"/>
        <rFont val="Calibri"/>
      </rPr>
      <t xml:space="preserve"> que un Usuario o Representante de Sede desea listar los diagnósticos asociados, </t>
    </r>
    <r>
      <rPr>
        <b/>
        <sz val="11"/>
        <color rgb="FF000000"/>
        <rFont val="Calibri"/>
      </rPr>
      <t>cuando</t>
    </r>
    <r>
      <rPr>
        <sz val="11"/>
        <color rgb="FF000000"/>
        <rFont val="Calibri"/>
      </rPr>
      <t xml:space="preserve"> acceda a la funcionalidad de listado, </t>
    </r>
    <r>
      <rPr>
        <b/>
        <sz val="11"/>
        <color rgb="FF000000"/>
        <rFont val="Calibri"/>
      </rPr>
      <t>entonces</t>
    </r>
    <r>
      <rPr>
        <sz val="11"/>
        <color rgb="FF000000"/>
        <rFont val="Calibri"/>
      </rPr>
      <t xml:space="preserve"> el sistema retornará todos los diagnósticos disponibles, mostrará el mensaje `MOD_DGN_LIST_EXI_00001` confirmando que los diagnósticos fueron consultados exitosamente, y permitirá acceder al detalle de cada uno.</t>
    </r>
  </si>
  <si>
    <r>
      <rPr>
        <b/>
        <sz val="11"/>
        <color rgb="FF000000"/>
        <rFont val="Calibri"/>
      </rPr>
      <t>Dado</t>
    </r>
    <r>
      <rPr>
        <sz val="11"/>
        <color rgb="FF000000"/>
        <rFont val="Calibri"/>
      </rPr>
      <t xml:space="preserve"> que un Usuario o Representante de Sede desea consultar un diagnóstico, </t>
    </r>
    <r>
      <rPr>
        <b/>
        <sz val="11"/>
        <color rgb="FF000000"/>
        <rFont val="Calibri"/>
      </rPr>
      <t>cuando</t>
    </r>
    <r>
      <rPr>
        <sz val="11"/>
        <color rgb="FF000000"/>
        <rFont val="Calibri"/>
      </rPr>
      <t xml:space="preserve"> el diagnóstico seleccionado no exista o no esté asociado a la motocicleta, </t>
    </r>
    <r>
      <rPr>
        <b/>
        <sz val="11"/>
        <color rgb="FF000000"/>
        <rFont val="Calibri"/>
      </rPr>
      <t>entonces</t>
    </r>
    <r>
      <rPr>
        <sz val="11"/>
        <color rgb="FF000000"/>
        <rFont val="Calibri"/>
      </rPr>
      <t xml:space="preserve"> el sistema mostrará el mensaje `MOD_DGN_NOT_FOUND_ERR_00001` indicando que no se encontró información disponible, y no retornará datos.</t>
    </r>
  </si>
  <si>
    <r>
      <rPr>
        <b/>
        <sz val="11"/>
        <color rgb="FF000000"/>
        <rFont val="Calibri"/>
      </rPr>
      <t>Dado</t>
    </r>
    <r>
      <rPr>
        <sz val="11"/>
        <color rgb="FF000000"/>
        <rFont val="Calibri"/>
      </rPr>
      <t xml:space="preserve"> que un usuario no autenticado intente consultar diagnósticos,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</si>
  <si>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intente consultar diagnósticos, </t>
    </r>
    <r>
      <rPr>
        <b/>
        <sz val="11"/>
        <color rgb="FF000000"/>
        <rFont val="Calibri"/>
      </rPr>
      <t>entonces</t>
    </r>
    <r>
      <rPr>
        <sz val="11"/>
        <color rgb="FF000000"/>
        <rFont val="Calibri"/>
      </rPr>
      <t xml:space="preserve"> el sistema mostrará el mensaje `GEN_SRV_ERR_00001` indicando un error de servidor, y recomendará verificar la conexión e intentar nuevamente.</t>
    </r>
  </si>
  <si>
    <r>
      <rPr>
        <b/>
        <sz val="11"/>
        <color rgb="FF000000"/>
        <rFont val="Calibri"/>
      </rPr>
      <t>Dado que</t>
    </r>
    <r>
      <rPr>
        <sz val="11"/>
        <color rgb="FF000000"/>
        <rFont val="Calibri"/>
      </rPr>
      <t xml:space="preserve"> un Representante de Sede desea conocer los estados disponibles para los servicios realizados, </t>
    </r>
    <r>
      <rPr>
        <b/>
        <sz val="11"/>
        <color rgb="FF000000"/>
        <rFont val="Calibri"/>
      </rPr>
      <t>cuando</t>
    </r>
    <r>
      <rPr>
        <sz val="11"/>
        <color rgb="FF000000"/>
        <rFont val="Calibri"/>
      </rPr>
      <t xml:space="preserve"> acceda al catálogo de estados, </t>
    </r>
    <r>
      <rPr>
        <b/>
        <sz val="11"/>
        <color rgb="FF000000"/>
        <rFont val="Calibri"/>
      </rPr>
      <t>entonces</t>
    </r>
    <r>
      <rPr>
        <sz val="11"/>
        <color rgb="FF000000"/>
        <rFont val="Calibri"/>
      </rPr>
      <t xml:space="preserve"> el sistema retornará los cuatro estados válidos del ciclo de vida del servicio (Pendiente, En Proceso, Finalizado, Cancelado) con su valor interno y etiqueta descriptiva, mostrará el mensaje `MOD_CS_TRANS_EXI_00001` confirmando que los estados se obtuvieron correctamente, y permitirá al Representante utilizar esta información como referencia para gestionar las transiciones de estado de sus servicios.</t>
    </r>
  </si>
  <si>
    <r>
      <rPr>
        <b/>
        <sz val="11"/>
        <color rgb="FF000000"/>
        <rFont val="Calibri"/>
      </rPr>
      <t>Dado</t>
    </r>
    <r>
      <rPr>
        <sz val="11"/>
        <color rgb="FF000000"/>
        <rFont val="Calibri"/>
      </rPr>
      <t xml:space="preserve"> que un Usuario autenticado desea cargar evidencia fotográfica de su motocicleta, </t>
    </r>
    <r>
      <rPr>
        <b/>
        <sz val="11"/>
        <color rgb="FF000000"/>
        <rFont val="Calibri"/>
      </rPr>
      <t>cuando</t>
    </r>
    <r>
      <rPr>
        <sz val="11"/>
        <color rgb="FF000000"/>
        <rFont val="Calibri"/>
      </rPr>
      <t xml:space="preserve"> acceda a la funcionalidad correspondiente, seleccione la motocicleta, suba una imagen válida indicando el ángulo (frontal, lateral, trasera) y confirme la acción, </t>
    </r>
    <r>
      <rPr>
        <b/>
        <sz val="11"/>
        <color rgb="FF000000"/>
        <rFont val="Calibri"/>
      </rPr>
      <t>entonces</t>
    </r>
    <r>
      <rPr>
        <sz val="11"/>
        <color rgb="FF000000"/>
        <rFont val="Calibri"/>
      </rPr>
      <t xml:space="preserve"> el sistema validará la propiedad de la motocicleta, almacenará la imagen asociándola al vehículo, mostrará el mensaje satisfactorio `MOD_EVD_CREATE_EXI_00001` confirmando que la evidencia fue registrada exitosamente, y permitirá visualizar la imagen en la galería de evidencias.</t>
    </r>
  </si>
  <si>
    <r>
      <rPr>
        <b/>
        <sz val="11"/>
        <color rgb="FF000000"/>
        <rFont val="Calibri"/>
      </rPr>
      <t>Dado</t>
    </r>
    <r>
      <rPr>
        <sz val="11"/>
        <color rgb="FF000000"/>
        <rFont val="Calibri"/>
      </rPr>
      <t xml:space="preserve"> que un Usuario intente cargar evidencia para una motocicleta que no existe o no le pertenece,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no fue encontrada, y no permitirá subir la imagen.</t>
    </r>
  </si>
  <si>
    <r>
      <rPr>
        <b/>
        <sz val="11"/>
        <color rgb="FF000000"/>
        <rFont val="Calibri"/>
      </rPr>
      <t>Dado</t>
    </r>
    <r>
      <rPr>
        <sz val="11"/>
        <color rgb="FF000000"/>
        <rFont val="Calibri"/>
      </rPr>
      <t xml:space="preserve"> que un Usuario intente cargar evidencia cuando ya alcanzó el número máximo permitido, </t>
    </r>
    <r>
      <rPr>
        <b/>
        <sz val="11"/>
        <color rgb="FF000000"/>
        <rFont val="Calibri"/>
      </rPr>
      <t>cuando</t>
    </r>
    <r>
      <rPr>
        <sz val="11"/>
        <color rgb="FF000000"/>
        <rFont val="Calibri"/>
      </rPr>
      <t xml:space="preserve"> el sistema valide la cantidad de evidencias existentes, </t>
    </r>
    <r>
      <rPr>
        <b/>
        <sz val="11"/>
        <color rgb="FF000000"/>
        <rFont val="Calibri"/>
      </rPr>
      <t>entonces</t>
    </r>
    <r>
      <rPr>
        <sz val="11"/>
        <color rgb="FF000000"/>
        <rFont val="Calibri"/>
      </rPr>
      <t xml:space="preserve"> rechazará la operación con el código `MOD_EVD_LIMIT_ERR_00001` indicando que se excedió el límite de evidencias por motocicleta, y sugerirá eliminar una imagen existente antes de agregar una nueva.</t>
    </r>
  </si>
  <si>
    <r>
      <rPr>
        <b/>
        <sz val="11"/>
        <color rgb="FF000000"/>
        <rFont val="Calibri"/>
      </rPr>
      <t>Dado</t>
    </r>
    <r>
      <rPr>
        <sz val="11"/>
        <color rgb="FF000000"/>
        <rFont val="Calibri"/>
      </rPr>
      <t xml:space="preserve"> que un Usuario envíe una solicitud con datos inválidos o sin los campos requeridos, </t>
    </r>
    <r>
      <rPr>
        <b/>
        <sz val="11"/>
        <color rgb="FF000000"/>
        <rFont val="Calibri"/>
      </rPr>
      <t>cuando</t>
    </r>
    <r>
      <rPr>
        <sz val="11"/>
        <color rgb="FF000000"/>
        <rFont val="Calibri"/>
      </rPr>
      <t xml:space="preserve"> el sistema valide el cuerpo de la solicitud, </t>
    </r>
    <r>
      <rPr>
        <b/>
        <sz val="11"/>
        <color rgb="FF000000"/>
        <rFont val="Calibri"/>
      </rPr>
      <t>entonces</t>
    </r>
    <r>
      <rPr>
        <sz val="11"/>
        <color rgb="FF000000"/>
        <rFont val="Calibri"/>
      </rPr>
      <t xml:space="preserve"> rechazará la operación con el código `MOD_V_VAL_ERR_00001` detallando los campos con error, y permitirá corregir la solicitud.</t>
    </r>
  </si>
  <si>
    <r>
      <rPr>
        <b/>
        <sz val="11"/>
        <color rgb="FF000000"/>
        <rFont val="Calibri"/>
      </rPr>
      <t>Dado</t>
    </r>
    <r>
      <rPr>
        <sz val="11"/>
        <color rgb="FF000000"/>
        <rFont val="Calibri"/>
      </rPr>
      <t xml:space="preserve"> que un usuario no autenticado intente cargar evidencia fotográfica,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</si>
  <si>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Usuario autenticado desea actualizar la evidencia fotográfica de su motocicleta, </t>
    </r>
    <r>
      <rPr>
        <b/>
        <sz val="11"/>
        <color rgb="FF000000"/>
        <rFont val="Calibri"/>
      </rPr>
      <t>cuando</t>
    </r>
    <r>
      <rPr>
        <sz val="11"/>
        <color rgb="FF000000"/>
        <rFont val="Calibri"/>
      </rPr>
      <t xml:space="preserve"> seleccione la imagen existente que desea reemplazar, cargue la nueva imagen válida y confirme la acción, </t>
    </r>
    <r>
      <rPr>
        <b/>
        <sz val="11"/>
        <color rgb="FF000000"/>
        <rFont val="Calibri"/>
      </rPr>
      <t>entonces</t>
    </r>
    <r>
      <rPr>
        <sz val="11"/>
        <color rgb="FF000000"/>
        <rFont val="Calibri"/>
      </rPr>
      <t xml:space="preserve"> el sistema validará la propiedad de la motocicleta, actualizará la evidencia fotográfica, mostrará el mensaje satisfactorio `MOD_EVD_UPDATE_EXI_00001` confirmando que la evidencia fue actualizada correctamente, y reflejará el cambio en la galería de evidencias</t>
    </r>
  </si>
  <si>
    <r>
      <rPr>
        <b/>
        <sz val="11"/>
        <color rgb="FF000000"/>
        <rFont val="Calibri"/>
      </rPr>
      <t>Dado</t>
    </r>
    <r>
      <rPr>
        <sz val="11"/>
        <color rgb="FF000000"/>
        <rFont val="Calibri"/>
      </rPr>
      <t xml:space="preserve"> que un Usuario intente actualizar una evidencia que no existe, </t>
    </r>
    <r>
      <rPr>
        <b/>
        <sz val="11"/>
        <color rgb="FF000000"/>
        <rFont val="Calibri"/>
      </rPr>
      <t>cuando</t>
    </r>
    <r>
      <rPr>
        <sz val="11"/>
        <color rgb="FF000000"/>
        <rFont val="Calibri"/>
      </rPr>
      <t xml:space="preserve"> el sistema busque la evidencia, </t>
    </r>
    <r>
      <rPr>
        <b/>
        <sz val="11"/>
        <color rgb="FF000000"/>
        <rFont val="Calibri"/>
      </rPr>
      <t>entonces</t>
    </r>
    <r>
      <rPr>
        <sz val="11"/>
        <color rgb="FF000000"/>
        <rFont val="Calibri"/>
      </rPr>
      <t xml:space="preserve"> rechazará la operación con el código `MOD_EVD_NOT_FOUND_ERR_00001` indicando que la evidencia no fue encontrada, y no realizará ningún cambio.</t>
    </r>
  </si>
  <si>
    <r>
      <rPr>
        <b/>
        <sz val="11"/>
        <color rgb="FF000000"/>
        <rFont val="Calibri"/>
      </rPr>
      <t>Dado</t>
    </r>
    <r>
      <rPr>
        <sz val="11"/>
        <color rgb="FF000000"/>
        <rFont val="Calibri"/>
      </rPr>
      <t xml:space="preserve"> que un Usuario intente actualizar evidencia de una motocicleta que no existe o no le pertenece,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no fue encontrada, y no permitirá continuar.</t>
    </r>
  </si>
  <si>
    <r>
      <rPr>
        <b/>
        <sz val="11"/>
        <color rgb="FF000000"/>
        <rFont val="Calibri"/>
      </rPr>
      <t>Dado</t>
    </r>
    <r>
      <rPr>
        <sz val="11"/>
        <color rgb="FF000000"/>
        <rFont val="Calibri"/>
      </rPr>
      <t xml:space="preserve"> que un Usuario envíe una solicitud con datos inválidos o formato no permitido, </t>
    </r>
    <r>
      <rPr>
        <b/>
        <sz val="11"/>
        <color rgb="FF000000"/>
        <rFont val="Calibri"/>
      </rPr>
      <t>cuando</t>
    </r>
    <r>
      <rPr>
        <sz val="11"/>
        <color rgb="FF000000"/>
        <rFont val="Calibri"/>
      </rPr>
      <t xml:space="preserve"> el sistema valide el cuerpo de la solicitud, </t>
    </r>
    <r>
      <rPr>
        <b/>
        <sz val="11"/>
        <color rgb="FF000000"/>
        <rFont val="Calibri"/>
      </rPr>
      <t>entonces</t>
    </r>
    <r>
      <rPr>
        <sz val="11"/>
        <color rgb="FF000000"/>
        <rFont val="Calibri"/>
      </rPr>
      <t xml:space="preserve"> rechazará la operación con el código `MOD_V_VAL_ERR_00001` detallando los campos con error, y permitirá corregir la solicitud.</t>
    </r>
  </si>
  <si>
    <r>
      <rPr>
        <b/>
        <sz val="11"/>
        <color rgb="FF000000"/>
        <rFont val="Calibri"/>
      </rPr>
      <t>Dado</t>
    </r>
    <r>
      <rPr>
        <sz val="11"/>
        <color rgb="FF000000"/>
        <rFont val="Calibri"/>
      </rPr>
      <t xml:space="preserve"> que ocurra un error interno al intentar actualizar la evidencia, </t>
    </r>
    <r>
      <rPr>
        <b/>
        <sz val="11"/>
        <color rgb="FF000000"/>
        <rFont val="Calibri"/>
      </rPr>
      <t>cuando</t>
    </r>
    <r>
      <rPr>
        <sz val="11"/>
        <color rgb="FF000000"/>
        <rFont val="Calibri"/>
      </rPr>
      <t xml:space="preserve"> el sistema procese la operación, </t>
    </r>
    <r>
      <rPr>
        <b/>
        <sz val="11"/>
        <color rgb="FF000000"/>
        <rFont val="Calibri"/>
      </rPr>
      <t>entonces</t>
    </r>
    <r>
      <rPr>
        <sz val="11"/>
        <color rgb="FF000000"/>
        <rFont val="Calibri"/>
      </rPr>
      <t xml:space="preserve"> mostrará el mensaje `MOD_EVD_UPDATE_ERR_00001` indicando que no se pudo completar la actualización, y permitirá al usuario intentar nuevamente.</t>
    </r>
  </si>
  <si>
    <r>
      <rPr>
        <b/>
        <sz val="11"/>
        <color rgb="FF000000"/>
        <rFont val="Calibri"/>
      </rPr>
      <t>Dado</t>
    </r>
    <r>
      <rPr>
        <sz val="11"/>
        <color rgb="FF000000"/>
        <rFont val="Calibri"/>
      </rPr>
      <t xml:space="preserve"> que un usuario no autenticado intente actualizar evidencia fotográfica,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</si>
  <si>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Usuario autenticado desea consultar la evidencia fotográfica de su motocicleta, </t>
    </r>
    <r>
      <rPr>
        <b/>
        <sz val="11"/>
        <color rgb="FF000000"/>
        <rFont val="Calibri"/>
      </rPr>
      <t>cuando</t>
    </r>
    <r>
      <rPr>
        <sz val="11"/>
        <color rgb="FF000000"/>
        <rFont val="Calibri"/>
      </rPr>
      <t xml:space="preserve"> acceda a la funcionalidad de consulta y seleccione una motocicleta, </t>
    </r>
    <r>
      <rPr>
        <b/>
        <sz val="11"/>
        <color rgb="FF000000"/>
        <rFont val="Calibri"/>
      </rPr>
      <t>entonces</t>
    </r>
    <r>
      <rPr>
        <sz val="11"/>
        <color rgb="FF000000"/>
        <rFont val="Calibri"/>
      </rPr>
      <t xml:space="preserve"> el sistema verificará la propiedad, retornará la lista de evidencias con sus URLs e información de ángulo, mostrará el mensaje `MOD_EVD_LIST_EXI_00001` confirmando que las evidencias fueron obtenidas correctamente, y permitirá visualizar la galería de imágenes.</t>
    </r>
  </si>
  <si>
    <r>
      <rPr>
        <b/>
        <sz val="11"/>
        <color rgb="FF000000"/>
        <rFont val="Calibri"/>
      </rPr>
      <t>Dado</t>
    </r>
    <r>
      <rPr>
        <sz val="11"/>
        <color rgb="FF000000"/>
        <rFont val="Calibri"/>
      </rPr>
      <t xml:space="preserve"> que un Usuario intente consultar evidencias de una motocicleta que no existe o no le pertenece,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no fue encontrada, y no retornará datos</t>
    </r>
  </si>
  <si>
    <r>
      <rPr>
        <b/>
        <sz val="11"/>
        <color rgb="FF000000"/>
        <rFont val="Calibri"/>
      </rPr>
      <t>Dado</t>
    </r>
    <r>
      <rPr>
        <sz val="11"/>
        <color rgb="FF000000"/>
        <rFont val="Calibri"/>
      </rPr>
      <t xml:space="preserve"> que se intente consultar una evidencia específica que no existe, </t>
    </r>
    <r>
      <rPr>
        <b/>
        <sz val="11"/>
        <color rgb="FF000000"/>
        <rFont val="Calibri"/>
      </rPr>
      <t>cuando</t>
    </r>
    <r>
      <rPr>
        <sz val="11"/>
        <color rgb="FF000000"/>
        <rFont val="Calibri"/>
      </rPr>
      <t xml:space="preserve"> el sistema busque la evidencia, </t>
    </r>
    <r>
      <rPr>
        <b/>
        <sz val="11"/>
        <color rgb="FF000000"/>
        <rFont val="Calibri"/>
      </rPr>
      <t>entonces</t>
    </r>
    <r>
      <rPr>
        <sz val="11"/>
        <color rgb="FF000000"/>
        <rFont val="Calibri"/>
      </rPr>
      <t xml:space="preserve"> rechazará la operación con el código `MOD_EVD_NOT_FOUND_ERR_00001` indicando que la evidencia no fue encontrada, y no retornará datos de imagen.</t>
    </r>
  </si>
  <si>
    <r>
      <rPr>
        <b/>
        <sz val="11"/>
        <color rgb="FF000000"/>
        <rFont val="Calibri"/>
      </rPr>
      <t>Dado</t>
    </r>
    <r>
      <rPr>
        <sz val="11"/>
        <color rgb="FF000000"/>
        <rFont val="Calibri"/>
      </rPr>
      <t xml:space="preserve"> que un usuario no autenticado intente consultar evidencia fotográfica,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</si>
  <si>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Usuario autenticado desea eliminar la evidencia fotográfica de su motocicleta, </t>
    </r>
    <r>
      <rPr>
        <b/>
        <sz val="11"/>
        <color rgb="FF000000"/>
        <rFont val="Calibri"/>
      </rPr>
      <t>cuando</t>
    </r>
    <r>
      <rPr>
        <sz val="11"/>
        <color rgb="FF000000"/>
        <rFont val="Calibri"/>
      </rPr>
      <t xml:space="preserve"> seleccione la imagen a eliminar y confirme la acción, </t>
    </r>
    <r>
      <rPr>
        <b/>
        <sz val="11"/>
        <color rgb="FF000000"/>
        <rFont val="Calibri"/>
      </rPr>
      <t>entonces</t>
    </r>
    <r>
      <rPr>
        <sz val="11"/>
        <color rgb="FF000000"/>
        <rFont val="Calibri"/>
      </rPr>
      <t xml:space="preserve"> el sistema validará la propiedad de la motocicleta, eliminará la imagen del almacenamiento y de la base de datos, mostrará el mensaje `MOD_EVD_DELETE_EXI_00001` confirmando que la evidencia fue eliminada correctamente, y actualizará la galería de evidencias sin la imagen eliminada.</t>
    </r>
  </si>
  <si>
    <r>
      <rPr>
        <b/>
        <sz val="11"/>
        <color rgb="FF000000"/>
        <rFont val="Calibri"/>
      </rPr>
      <t>Dado</t>
    </r>
    <r>
      <rPr>
        <sz val="11"/>
        <color rgb="FF000000"/>
        <rFont val="Calibri"/>
      </rPr>
      <t xml:space="preserve"> que un Usuario intente eliminar una evidencia que no existe, </t>
    </r>
    <r>
      <rPr>
        <b/>
        <sz val="11"/>
        <color rgb="FF000000"/>
        <rFont val="Calibri"/>
      </rPr>
      <t>cuando</t>
    </r>
    <r>
      <rPr>
        <sz val="11"/>
        <color rgb="FF000000"/>
        <rFont val="Calibri"/>
      </rPr>
      <t xml:space="preserve"> el sistema busque la evidencia, </t>
    </r>
    <r>
      <rPr>
        <b/>
        <sz val="11"/>
        <color rgb="FF000000"/>
        <rFont val="Calibri"/>
      </rPr>
      <t>entonces</t>
    </r>
    <r>
      <rPr>
        <sz val="11"/>
        <color rgb="FF000000"/>
        <rFont val="Calibri"/>
      </rPr>
      <t xml:space="preserve"> rechazará la operación con el código `MOD_EVD_NOT_FOUND_ERR_00001` indicando que la evidencia no fue encontrada, y no realizará ninguna eliminación</t>
    </r>
  </si>
  <si>
    <r>
      <rPr>
        <b/>
        <sz val="11"/>
        <color rgb="FF000000"/>
        <rFont val="Calibri"/>
      </rPr>
      <t>Dado</t>
    </r>
    <r>
      <rPr>
        <sz val="11"/>
        <color rgb="FF000000"/>
        <rFont val="Calibri"/>
      </rPr>
      <t xml:space="preserve"> que un Usuario intente eliminar evidencia de una motocicleta que no existe o no le pertenece,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no fue encontrada, y mantendrá los datos sin cambios.</t>
    </r>
  </si>
  <si>
    <r>
      <rPr>
        <b/>
        <sz val="11"/>
        <color rgb="FF000000"/>
        <rFont val="Calibri"/>
      </rPr>
      <t>Dado</t>
    </r>
    <r>
      <rPr>
        <sz val="11"/>
        <color rgb="FF000000"/>
        <rFont val="Calibri"/>
      </rPr>
      <t xml:space="preserve"> que ocurra un error interno al intentar eliminar la evidencia, </t>
    </r>
    <r>
      <rPr>
        <b/>
        <sz val="11"/>
        <color rgb="FF000000"/>
        <rFont val="Calibri"/>
      </rPr>
      <t>cuando</t>
    </r>
    <r>
      <rPr>
        <sz val="11"/>
        <color rgb="FF000000"/>
        <rFont val="Calibri"/>
      </rPr>
      <t xml:space="preserve"> el sistema procese la operación, </t>
    </r>
    <r>
      <rPr>
        <b/>
        <sz val="11"/>
        <color rgb="FF000000"/>
        <rFont val="Calibri"/>
      </rPr>
      <t>entonces</t>
    </r>
    <r>
      <rPr>
        <sz val="11"/>
        <color rgb="FF000000"/>
        <rFont val="Calibri"/>
      </rPr>
      <t xml:space="preserve"> mostrará el mensaje `MOD_EVD_DELETE_ERR_00001` indicando que no se pudo completar la eliminación, y permitirá al usuario intentar nuevamente.</t>
    </r>
  </si>
  <si>
    <r>
      <rPr>
        <b/>
        <sz val="11"/>
        <color rgb="FF000000"/>
        <rFont val="Calibri"/>
      </rPr>
      <t>Dado</t>
    </r>
    <r>
      <rPr>
        <sz val="11"/>
        <color rgb="FF000000"/>
        <rFont val="Calibri"/>
      </rPr>
      <t xml:space="preserve"> que un usuario no autenticado intente eliminar evidencia fotográfica,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</si>
  <si>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Representante de Sede autenticado desea registrar que su establecimiento permanecerá cerrado en una fecha específica, </t>
    </r>
    <r>
      <rPr>
        <b/>
        <sz val="11"/>
        <color rgb="FF000000"/>
        <rFont val="Calibri"/>
      </rPr>
      <t>cuando</t>
    </r>
    <r>
      <rPr>
        <sz val="11"/>
        <color rgb="FF000000"/>
        <rFont val="Calibri"/>
      </rPr>
      <t xml:space="preserve"> realice la solicitud indicando la fecha y marcando la opción de cerrado, </t>
    </r>
    <r>
      <rPr>
        <b/>
        <sz val="11"/>
        <color rgb="FF000000"/>
        <rFont val="Calibri"/>
      </rPr>
      <t>entonces</t>
    </r>
    <r>
      <rPr>
        <sz val="11"/>
        <color rgb="FF000000"/>
        <rFont val="Calibri"/>
      </rPr>
      <t xml:space="preserve"> el sistema verificará que la sede le pertenece, validará que el horario base exista, creará la excepción con estado activo, mostrará el mensaje satisfactorio `MOD_EH_CREATE_EXI_00001` confirmando que la excepción fue registrada exitosamente, y permitirá visualizar la excepción en la lista de excepciones de la sede.</t>
    </r>
  </si>
  <si>
    <r>
      <rPr>
        <b/>
        <sz val="11"/>
        <color rgb="FF000000"/>
        <rFont val="Calibri"/>
      </rPr>
      <t>Dado</t>
    </r>
    <r>
      <rPr>
        <sz val="11"/>
        <color rgb="FF000000"/>
        <rFont val="Calibri"/>
      </rPr>
      <t xml:space="preserve"> que un Representante de Sede autenticado desea registrar un horario especial para una fecha específica (ej: horario reducido por festivo), </t>
    </r>
    <r>
      <rPr>
        <b/>
        <sz val="11"/>
        <color rgb="FF000000"/>
        <rFont val="Calibri"/>
      </rPr>
      <t>cuando</t>
    </r>
    <r>
      <rPr>
        <sz val="11"/>
        <color rgb="FF000000"/>
        <rFont val="Calibri"/>
      </rPr>
      <t xml:space="preserve"> realice la solicitud indicando la fecha, hora de apertura y hora de cierre, </t>
    </r>
    <r>
      <rPr>
        <b/>
        <sz val="11"/>
        <color rgb="FF000000"/>
        <rFont val="Calibri"/>
      </rPr>
      <t>entonces</t>
    </r>
    <r>
      <rPr>
        <sz val="11"/>
        <color rgb="FF000000"/>
        <rFont val="Calibri"/>
      </rPr>
      <t xml:space="preserve"> el sistema registrará la excepción con el horario especificado, mostrará el mensaje satisfactorio `MOD_EH_CREATE_EXI_00001` confirmando el registro, y permitirá gestionar la excepción creada.</t>
    </r>
  </si>
  <si>
    <r>
      <rPr>
        <b/>
        <sz val="11"/>
        <color rgb="FF000000"/>
        <rFont val="Calibri"/>
      </rPr>
      <t>Dado</t>
    </r>
    <r>
      <rPr>
        <sz val="11"/>
        <color rgb="FF000000"/>
        <rFont val="Calibri"/>
      </rPr>
      <t xml:space="preserve"> que un Representante de Sede necesita registrar una excepción que aplica a varios días consecutivos (ej: vacaciones de Semana Santa), </t>
    </r>
    <r>
      <rPr>
        <b/>
        <sz val="11"/>
        <color rgb="FF000000"/>
        <rFont val="Calibri"/>
      </rPr>
      <t>cuando</t>
    </r>
    <r>
      <rPr>
        <sz val="11"/>
        <color rgb="FF000000"/>
        <rFont val="Calibri"/>
      </rPr>
      <t xml:space="preserve"> realice la solicitud indicando fecha de inicio y fecha de fin diferentes, </t>
    </r>
    <r>
      <rPr>
        <b/>
        <sz val="11"/>
        <color rgb="FF000000"/>
        <rFont val="Calibri"/>
      </rPr>
      <t>entonces</t>
    </r>
    <r>
      <rPr>
        <sz val="11"/>
        <color rgb="FF000000"/>
        <rFont val="Calibri"/>
      </rPr>
      <t xml:space="preserve"> el sistema creará una excepción de rango que aplica diariamente entre esas fechas, mostrará el mensaje satisfactorio `MOD_EH_CREATE_EXI_00001` confirmando la creación del rango, y permitirá visualizar la excepción con sus fechas de inicio y fin.</t>
    </r>
  </si>
  <si>
    <r>
      <rPr>
        <b/>
        <sz val="11"/>
        <color rgb="FF000000"/>
        <rFont val="Calibri"/>
      </rPr>
      <t>Dado</t>
    </r>
    <r>
      <rPr>
        <sz val="11"/>
        <color rgb="FF000000"/>
        <rFont val="Calibri"/>
      </rPr>
      <t xml:space="preserve"> que un Representante intenta registrar una excepción para una sede que no tiene un horario base configurado,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`MOD_H_NOTFOUND_ERR_00001` indicando que primero debe crear el horario base, y no realizará ningún registro.</t>
    </r>
  </si>
  <si>
    <r>
      <rPr>
        <b/>
        <sz val="11"/>
        <color rgb="FF000000"/>
        <rFont val="Calibri"/>
      </rPr>
      <t>Dado</t>
    </r>
    <r>
      <rPr>
        <sz val="11"/>
        <color rgb="FF000000"/>
        <rFont val="Calibri"/>
      </rPr>
      <t xml:space="preserve"> que un Representante intenta registrar una excepción para una sede que no existe,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`MOD_B_NOTFOUND_ERR_00001` indicando que la sede no fue encontrada, y no permitirá continuar.</t>
    </r>
  </si>
  <si>
    <r>
      <rPr>
        <b/>
        <sz val="11"/>
        <color rgb="FF000000"/>
        <rFont val="Calibri"/>
      </rPr>
      <t>Dado</t>
    </r>
    <r>
      <rPr>
        <sz val="11"/>
        <color rgb="FF000000"/>
        <rFont val="Calibri"/>
      </rPr>
      <t xml:space="preserve"> que un Representante intenta registrar una excepción para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modificar esta sede, y mantendrá los datos sin cambios.</t>
    </r>
  </si>
  <si>
    <r>
      <rPr>
        <b/>
        <sz val="11"/>
        <color rgb="FF000000"/>
        <rFont val="Calibri"/>
      </rPr>
      <t>Dado</t>
    </r>
    <r>
      <rPr>
        <sz val="11"/>
        <color rgb="FF000000"/>
        <rFont val="Calibri"/>
      </rPr>
      <t xml:space="preserve"> que un Representante intenta registrar una excepción para una fecha que ya pasó, </t>
    </r>
    <r>
      <rPr>
        <b/>
        <sz val="11"/>
        <color rgb="FF000000"/>
        <rFont val="Calibri"/>
      </rPr>
      <t>cuando</t>
    </r>
    <r>
      <rPr>
        <sz val="11"/>
        <color rgb="FF000000"/>
        <rFont val="Calibri"/>
      </rPr>
      <t xml:space="preserve"> el sistema detecte que la fecha es anterior al día actual, </t>
    </r>
    <r>
      <rPr>
        <b/>
        <sz val="11"/>
        <color rgb="FF000000"/>
        <rFont val="Calibri"/>
      </rPr>
      <t>entonces</t>
    </r>
    <r>
      <rPr>
        <sz val="11"/>
        <color rgb="FF000000"/>
        <rFont val="Calibri"/>
      </rPr>
      <t xml:space="preserve"> rechazará la solicitud con el código `MOD_EH_DATE_PAST_ERR_00001` indicando que no se pueden crear excepciones en fechas pasadas, y permitirá corregir la fecha.</t>
    </r>
  </si>
  <si>
    <r>
      <rPr>
        <b/>
        <sz val="11"/>
        <color rgb="FF000000"/>
        <rFont val="Calibri"/>
      </rPr>
      <t>Dado</t>
    </r>
    <r>
      <rPr>
        <sz val="11"/>
        <color rgb="FF000000"/>
        <rFont val="Calibri"/>
      </rPr>
      <t xml:space="preserve"> que ya existe una excepción para una fecha que se superpone con la solicitud, </t>
    </r>
    <r>
      <rPr>
        <b/>
        <sz val="11"/>
        <color rgb="FF000000"/>
        <rFont val="Calibri"/>
      </rPr>
      <t>cuando</t>
    </r>
    <r>
      <rPr>
        <sz val="11"/>
        <color rgb="FF000000"/>
        <rFont val="Calibri"/>
      </rPr>
      <t xml:space="preserve"> el sistema detecte la superposición, </t>
    </r>
    <r>
      <rPr>
        <b/>
        <sz val="11"/>
        <color rgb="FF000000"/>
        <rFont val="Calibri"/>
      </rPr>
      <t>entonces</t>
    </r>
    <r>
      <rPr>
        <sz val="11"/>
        <color rgb="FF000000"/>
        <rFont val="Calibri"/>
      </rPr>
      <t xml:space="preserve"> rechazará la solicitud con el código `MOD_EH_DATE_CONFLICT_ERR_00001` indicando que existe conflicto con otra excepción, y permitirá ajustar las fechas.</t>
    </r>
  </si>
  <si>
    <r>
      <rPr>
        <b/>
        <sz val="11"/>
        <color rgb="FF000000"/>
        <rFont val="Calibri"/>
      </rPr>
      <t>Dado</t>
    </r>
    <r>
      <rPr>
        <sz val="11"/>
        <color rgb="FF000000"/>
        <rFont val="Calibri"/>
      </rPr>
      <t xml:space="preserve"> que un Representante envía la hora de apertura o cierre en un formato incorrecto o la hora de cierre es anterior a la hora de apertura, </t>
    </r>
    <r>
      <rPr>
        <b/>
        <sz val="11"/>
        <color rgb="FF000000"/>
        <rFont val="Calibri"/>
      </rPr>
      <t>cuando</t>
    </r>
    <r>
      <rPr>
        <sz val="11"/>
        <color rgb="FF000000"/>
        <rFont val="Calibri"/>
      </rPr>
      <t xml:space="preserve"> el sistema detecte el error, </t>
    </r>
    <r>
      <rPr>
        <b/>
        <sz val="11"/>
        <color rgb="FF000000"/>
        <rFont val="Calibri"/>
      </rPr>
      <t>entonces</t>
    </r>
    <r>
      <rPr>
        <sz val="11"/>
        <color rgb="FF000000"/>
        <rFont val="Calibri"/>
      </rPr>
      <t xml:space="preserve"> rechazará la solicitud con el código `MOD_EH_TIME_ERR_00001` indicando el formato esperado, y permitirá corregir las horas ingresadas.</t>
    </r>
  </si>
  <si>
    <t>Dado que un Representante intenta crear una excepción con horario que es idéntico al horario regular de ese día, cuando el sistema detecte que no hay diferencia efectiva, entonces rechazará la solicitud con el código `MOD_EH_REDUNDANT_ERR_00001` indicando que la excepción es redundante, y permitirá ajustar los horarios o cancelar la operación.</t>
  </si>
  <si>
    <r>
      <rPr>
        <b/>
        <sz val="11"/>
        <color rgb="FF000000"/>
        <rFont val="Calibri"/>
      </rPr>
      <t>Dado</t>
    </r>
    <r>
      <rPr>
        <sz val="11"/>
        <color rgb="FF000000"/>
        <rFont val="Calibri"/>
      </rPr>
      <t xml:space="preserve"> que un Representante de Sede autenticado tiene una excepción marcada como cierre total y desea cambiarla a un horario especial, </t>
    </r>
    <r>
      <rPr>
        <b/>
        <sz val="11"/>
        <color rgb="FF000000"/>
        <rFont val="Calibri"/>
      </rPr>
      <t>cuando</t>
    </r>
    <r>
      <rPr>
        <sz val="11"/>
        <color rgb="FF000000"/>
        <rFont val="Calibri"/>
      </rPr>
      <t xml:space="preserve"> realice la solicitud indicando horarios de apertura y cierre con la opción de cerrado desactivada, </t>
    </r>
    <r>
      <rPr>
        <b/>
        <sz val="11"/>
        <color rgb="FF000000"/>
        <rFont val="Calibri"/>
      </rPr>
      <t>entonces</t>
    </r>
    <r>
      <rPr>
        <sz val="11"/>
        <color rgb="FF000000"/>
        <rFont val="Calibri"/>
      </rPr>
      <t xml:space="preserve"> el sistema actualizará la excepción con los nuevos horarios, mostrará el mensaje satisfactorio `MOD_EH_UPDATE_EXI_00001` confirmando que la excepción fue actualizada correctamente, y permitirá visualizar los nuevos horarios configurados.</t>
    </r>
  </si>
  <si>
    <r>
      <rPr>
        <b/>
        <sz val="11"/>
        <color rgb="FF000000"/>
        <rFont val="Calibri"/>
      </rPr>
      <t>Dado</t>
    </r>
    <r>
      <rPr>
        <sz val="11"/>
        <color rgb="FF000000"/>
        <rFont val="Calibri"/>
      </rPr>
      <t xml:space="preserve"> que un Representante de Sede autenticado tiene una excepción con horario especial y desea cambiarla a cierre total, </t>
    </r>
    <r>
      <rPr>
        <b/>
        <sz val="11"/>
        <color rgb="FF000000"/>
        <rFont val="Calibri"/>
      </rPr>
      <t>cuando</t>
    </r>
    <r>
      <rPr>
        <sz val="11"/>
        <color rgb="FF000000"/>
        <rFont val="Calibri"/>
      </rPr>
      <t xml:space="preserve"> realice la solicitud marcando la opción de cerrado, </t>
    </r>
    <r>
      <rPr>
        <b/>
        <sz val="11"/>
        <color rgb="FF000000"/>
        <rFont val="Calibri"/>
      </rPr>
      <t>entonces</t>
    </r>
    <r>
      <rPr>
        <sz val="11"/>
        <color rgb="FF000000"/>
        <rFont val="Calibri"/>
      </rPr>
      <t xml:space="preserve"> el sistema actualizará la excepción como cierre total limpiando los horarios anteriores, mostrará el mensaje satisfactorio `MOD_EH_UPDATE_EXI_00001` confirmando el cambio a cierre total, y reflejará el estado actualizado en la interfaz.</t>
    </r>
  </si>
  <si>
    <r>
      <rPr>
        <b/>
        <sz val="11"/>
        <color rgb="FF000000"/>
        <rFont val="Calibri"/>
      </rPr>
      <t>Dado</t>
    </r>
    <r>
      <rPr>
        <sz val="11"/>
        <color rgb="FF000000"/>
        <rFont val="Calibri"/>
      </rPr>
      <t xml:space="preserve"> que un Representante de Sede autenticado desea ajustar las horas de apertura o cierre de una excepción existente, </t>
    </r>
    <r>
      <rPr>
        <b/>
        <sz val="11"/>
        <color rgb="FF000000"/>
        <rFont val="Calibri"/>
      </rPr>
      <t>cuando</t>
    </r>
    <r>
      <rPr>
        <sz val="11"/>
        <color rgb="FF000000"/>
        <rFont val="Calibri"/>
      </rPr>
      <t xml:space="preserve"> realice la solicitud con los nuevos horarios, </t>
    </r>
    <r>
      <rPr>
        <b/>
        <sz val="11"/>
        <color rgb="FF000000"/>
        <rFont val="Calibri"/>
      </rPr>
      <t>entonces</t>
    </r>
    <r>
      <rPr>
        <sz val="11"/>
        <color rgb="FF000000"/>
        <rFont val="Calibri"/>
      </rPr>
      <t xml:space="preserve"> el sistema actualizará los horarios de la excepción, mostrará el mensaje satisfactorio `MOD_EH_UPDATE_EXI_00001` confirmando la actualización, y permitirá visualizar los horarios ajustados.</t>
    </r>
  </si>
  <si>
    <r>
      <rPr>
        <b/>
        <sz val="11"/>
        <color rgb="FF000000"/>
        <rFont val="Calibri"/>
      </rPr>
      <t>Dado</t>
    </r>
    <r>
      <rPr>
        <sz val="11"/>
        <color rgb="FF000000"/>
        <rFont val="Calibri"/>
      </rPr>
      <t xml:space="preserve"> que un Representante intenta modificar una excepción que no existe,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`MOD_EH_NOT_FOUND_ERR_00001` indicando que la excepción no fue encontrada, y no realizará ningún cambio.</t>
    </r>
  </si>
  <si>
    <r>
      <rPr>
        <b/>
        <sz val="11"/>
        <color rgb="FF000000"/>
        <rFont val="Calibri"/>
      </rPr>
      <t>Dado</t>
    </r>
    <r>
      <rPr>
        <sz val="11"/>
        <color rgb="FF000000"/>
        <rFont val="Calibri"/>
      </rPr>
      <t xml:space="preserve"> que un Representante intenta modificar una excepción de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</si>
  <si>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un Representante de Sede autenticado desea eliminar una excepción de horario que ya no aplica, </t>
    </r>
    <r>
      <rPr>
        <b/>
        <sz val="11"/>
        <color rgb="FF000000"/>
        <rFont val="Calibri"/>
      </rPr>
      <t>cuando</t>
    </r>
    <r>
      <rPr>
        <sz val="11"/>
        <color rgb="FF000000"/>
        <rFont val="Calibri"/>
      </rPr>
      <t xml:space="preserve"> realice la solicitud de eliminación indicando la excepción, </t>
    </r>
    <r>
      <rPr>
        <b/>
        <sz val="11"/>
        <color rgb="FF000000"/>
        <rFont val="Calibri"/>
      </rPr>
      <t>entonces</t>
    </r>
    <r>
      <rPr>
        <sz val="11"/>
        <color rgb="FF000000"/>
        <rFont val="Calibri"/>
      </rPr>
      <t xml:space="preserve"> el sistema verificará que la excepción le pertenece, la eliminará permanentemente, mostrará el mensaje satisfactorio `MOD_EH_DELETE_EXI_00001` confirmando que la excepción fue eliminada correctamente, y actualizará la lista de excepciones sin el registro eliminado.</t>
    </r>
  </si>
  <si>
    <r>
      <rPr>
        <b/>
        <sz val="11"/>
        <color rgb="FF000000"/>
        <rFont val="Calibri"/>
      </rPr>
      <t>Dado</t>
    </r>
    <r>
      <rPr>
        <sz val="11"/>
        <color rgb="FF000000"/>
        <rFont val="Calibri"/>
      </rPr>
      <t xml:space="preserve"> que un Representante intenta eliminar una excepción que no existe o ya fue eliminada,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`MOD_EH_NOT_FOUND_ERR_00001` indicando que la excepción no fue encontrada, y no realizará ninguna eliminación.</t>
    </r>
  </si>
  <si>
    <r>
      <rPr>
        <b/>
        <sz val="11"/>
        <color rgb="FF000000"/>
        <rFont val="Calibri"/>
      </rPr>
      <t>Dado</t>
    </r>
    <r>
      <rPr>
        <sz val="11"/>
        <color rgb="FF000000"/>
        <rFont val="Calibri"/>
      </rPr>
      <t xml:space="preserve"> que un Representante intenta eliminar una excepción de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</si>
  <si>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un Representante de Sede autenticado desea ver todas las excepciones de horario configuradas para su sede, </t>
    </r>
    <r>
      <rPr>
        <b/>
        <sz val="11"/>
        <color rgb="FF000000"/>
        <rFont val="Calibri"/>
      </rPr>
      <t>cuando</t>
    </r>
    <r>
      <rPr>
        <sz val="11"/>
        <color rgb="FF000000"/>
        <rFont val="Calibri"/>
      </rPr>
      <t xml:space="preserve"> realice la solicitud de consulta, </t>
    </r>
    <r>
      <rPr>
        <b/>
        <sz val="11"/>
        <color rgb="FF000000"/>
        <rFont val="Calibri"/>
      </rPr>
      <t>entonces</t>
    </r>
    <r>
      <rPr>
        <sz val="11"/>
        <color rgb="FF000000"/>
        <rFont val="Calibri"/>
      </rPr>
      <t xml:space="preserve"> el sistema verificará que la sede le pertenece, recuperará todas las excepciones asociadas al horario base, mostrará el mensaje satisfactorio `MOD_EH_LIST_EXI_00001` confirmando que las excepciones fueron obtenidas correctamente, y permitirá gestionar cada excepción individualmente.</t>
    </r>
  </si>
  <si>
    <r>
      <rPr>
        <b/>
        <sz val="11"/>
        <color rgb="FF000000"/>
        <rFont val="Calibri"/>
      </rPr>
      <t>Dado</t>
    </r>
    <r>
      <rPr>
        <sz val="11"/>
        <color rgb="FF000000"/>
        <rFont val="Calibri"/>
      </rPr>
      <t xml:space="preserve"> que un Representante de Sede consulta las excepciones de una sede que no tiene excepciones configuradas, </t>
    </r>
    <r>
      <rPr>
        <b/>
        <sz val="11"/>
        <color rgb="FF000000"/>
        <rFont val="Calibri"/>
      </rPr>
      <t>cuando</t>
    </r>
    <r>
      <rPr>
        <sz val="11"/>
        <color rgb="FF000000"/>
        <rFont val="Calibri"/>
      </rPr>
      <t xml:space="preserve"> realice la solicitud, entonces el sistema retornará una lista vacía de excepciones, </t>
    </r>
    <r>
      <rPr>
        <b/>
        <sz val="11"/>
        <color rgb="FF000000"/>
        <rFont val="Calibri"/>
      </rPr>
      <t>mostrará</t>
    </r>
    <r>
      <rPr>
        <sz val="11"/>
        <color rgb="FF000000"/>
        <rFont val="Calibri"/>
      </rPr>
      <t xml:space="preserve"> el mensaje satisfactorio `MOD_EH_LIST_EXI_00001` confirmando la consulta exitosa, y permitirá crear nuevas excepciones desde la interfaz.</t>
    </r>
  </si>
  <si>
    <r>
      <rPr>
        <b/>
        <sz val="11"/>
        <color rgb="FF000000"/>
        <rFont val="Calibri"/>
      </rPr>
      <t>Dado</t>
    </r>
    <r>
      <rPr>
        <sz val="11"/>
        <color rgb="FF000000"/>
        <rFont val="Calibri"/>
      </rPr>
      <t xml:space="preserve"> que un Representante intenta consultar excepciones para una sede que no tiene un horario base configurado,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`MOD_H_NOTFOUND_ERR_00001` indicando que primero debe crear el horario base, y no retornará datos.</t>
    </r>
  </si>
  <si>
    <r>
      <rPr>
        <b/>
        <sz val="11"/>
        <color rgb="FF000000"/>
        <rFont val="Calibri"/>
      </rPr>
      <t>Dado</t>
    </r>
    <r>
      <rPr>
        <sz val="11"/>
        <color rgb="FF000000"/>
        <rFont val="Calibri"/>
      </rPr>
      <t xml:space="preserve"> que un Representante intenta consultar excepciones para una sede que no existe,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`MOD_B_NOTFOUND_ERR_00001` indicando que la sede no fue encontrada, y no retornará datos.</t>
    </r>
  </si>
  <si>
    <r>
      <rPr>
        <b/>
        <sz val="11"/>
        <color rgb="FF000000"/>
        <rFont val="Calibri"/>
      </rPr>
      <t>Dado</t>
    </r>
    <r>
      <rPr>
        <sz val="11"/>
        <color rgb="FF000000"/>
        <rFont val="Calibri"/>
      </rPr>
      <t xml:space="preserve"> que un Representante intenta consultar excepciones para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acceder a esta información, y no mostrará datos de la sede.</t>
    </r>
  </si>
  <si>
    <r>
      <rPr>
        <b/>
        <sz val="11"/>
        <color rgb="FF000000"/>
        <rFont val="Calibri"/>
      </rPr>
      <t>Dado</t>
    </r>
    <r>
      <rPr>
        <sz val="11"/>
        <color rgb="FF000000"/>
        <rFont val="Calibri"/>
      </rPr>
      <t xml:space="preserve"> que un Representante de Sede autenticado desea activar una excepción de horario que se encuentra desactivada, </t>
    </r>
    <r>
      <rPr>
        <b/>
        <sz val="11"/>
        <color rgb="FF000000"/>
        <rFont val="Calibri"/>
      </rPr>
      <t>cuando</t>
    </r>
    <r>
      <rPr>
        <sz val="11"/>
        <color rgb="FF000000"/>
        <rFont val="Calibri"/>
      </rPr>
      <t xml:space="preserve"> realice la solicitud de activación indicando la excepción, </t>
    </r>
    <r>
      <rPr>
        <b/>
        <sz val="11"/>
        <color rgb="FF000000"/>
        <rFont val="Calibri"/>
      </rPr>
      <t>entonces</t>
    </r>
    <r>
      <rPr>
        <sz val="11"/>
        <color rgb="FF000000"/>
        <rFont val="Calibri"/>
      </rPr>
      <t xml:space="preserve"> el sistema verificará que la excepción le pertenece, la activará, mostrará el mensaje satisfactorio `MOD_EH_ACTIVATE_EXI_00001` confirmando que la excepción fue activada correctamente, y actualizará el estado de la excepción en la interfaz.</t>
    </r>
  </si>
  <si>
    <r>
      <rPr>
        <b/>
        <sz val="11"/>
        <color rgb="FF000000"/>
        <rFont val="Calibri"/>
      </rPr>
      <t>Dado</t>
    </r>
    <r>
      <rPr>
        <sz val="11"/>
        <color rgb="FF000000"/>
        <rFont val="Calibri"/>
      </rPr>
      <t xml:space="preserve"> que un Representante intenta activar una excepción que no existe,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`MOD_EH_NOT_FOUND_ERR_00001` indicando que la excepción no fue encontrada, y no realizará ningún cambio.</t>
    </r>
  </si>
  <si>
    <r>
      <rPr>
        <b/>
        <sz val="11"/>
        <color rgb="FF000000"/>
        <rFont val="Calibri"/>
      </rPr>
      <t>Dado</t>
    </r>
    <r>
      <rPr>
        <sz val="11"/>
        <color rgb="FF000000"/>
        <rFont val="Calibri"/>
      </rPr>
      <t xml:space="preserve"> que un Representante intenta activar una excepción de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esta acción, y mantendrá los datos sin cambios.</t>
    </r>
  </si>
  <si>
    <t xml:space="preserve"> </t>
  </si>
  <si>
    <r>
      <rPr>
        <b/>
        <sz val="11"/>
        <color rgb="FF000000"/>
        <rFont val="Calibri"/>
      </rPr>
      <t>Dado</t>
    </r>
    <r>
      <rPr>
        <sz val="11"/>
        <color rgb="FF000000"/>
        <rFont val="Calibri"/>
      </rPr>
      <t xml:space="preserve"> que un Representante de Sede autenticado desea desactivar una excepción de horario activa, </t>
    </r>
    <r>
      <rPr>
        <b/>
        <sz val="11"/>
        <color rgb="FF000000"/>
        <rFont val="Calibri"/>
      </rPr>
      <t>cuando</t>
    </r>
    <r>
      <rPr>
        <sz val="11"/>
        <color rgb="FF000000"/>
        <rFont val="Calibri"/>
      </rPr>
      <t xml:space="preserve"> realice la solicitud de desactivación indicando la excepción, </t>
    </r>
    <r>
      <rPr>
        <b/>
        <sz val="11"/>
        <color rgb="FF000000"/>
        <rFont val="Calibri"/>
      </rPr>
      <t>entonces</t>
    </r>
    <r>
      <rPr>
        <sz val="11"/>
        <color rgb="FF000000"/>
        <rFont val="Calibri"/>
      </rPr>
      <t xml:space="preserve"> el sistema verificará que la excepción le pertenece, la desactivará, mostrará el mensaje satisfactorio `MOD_EH_DEACTIVATE_EXI_00001` confirmando que la excepción fue desactivada correctamente, y actualizará el estado de la excepción en la interfaz.</t>
    </r>
  </si>
  <si>
    <r>
      <rPr>
        <b/>
        <sz val="11"/>
        <color rgb="FF000000"/>
        <rFont val="Calibri"/>
      </rPr>
      <t>Dado</t>
    </r>
    <r>
      <rPr>
        <sz val="11"/>
        <color rgb="FF000000"/>
        <rFont val="Calibri"/>
      </rPr>
      <t xml:space="preserve"> que un Representante intenta desactivar una excepción que no existe,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rechazará la operación con el código `MOD_EH_NOT_FOUND_ERR_00001` indicando que la excepción no fue encontrada, y no realizará ningún cambio.</t>
    </r>
  </si>
  <si>
    <r>
      <rPr>
        <b/>
        <sz val="11"/>
        <color rgb="FF000000"/>
        <rFont val="Calibri"/>
      </rPr>
      <t>Dado</t>
    </r>
    <r>
      <rPr>
        <sz val="11"/>
        <color rgb="FF000000"/>
        <rFont val="Calibri"/>
      </rPr>
      <t xml:space="preserve"> que un Representante intenta desactivar una excepción de una sede que no le pertenece, </t>
    </r>
    <r>
      <rPr>
        <b/>
        <sz val="11"/>
        <color rgb="FF000000"/>
        <rFont val="Calibri"/>
      </rPr>
      <t>cuando</t>
    </r>
    <r>
      <rPr>
        <sz val="11"/>
        <color rgb="FF000000"/>
        <rFont val="Calibri"/>
      </rPr>
      <t xml:space="preserve"> realice la solicitud, </t>
    </r>
    <r>
      <rPr>
        <b/>
        <sz val="11"/>
        <color rgb="FF000000"/>
        <rFont val="Calibri"/>
      </rPr>
      <t>entonces</t>
    </r>
    <r>
      <rPr>
        <sz val="11"/>
        <color rgb="FF000000"/>
        <rFont val="Calibri"/>
      </rPr>
      <t xml:space="preserve"> el sistema denegará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</si>
  <si>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un Representante de Sede autenticado desea crear una franquicia, </t>
    </r>
    <r>
      <rPr>
        <b/>
        <sz val="11"/>
        <color rgb="FF000000"/>
        <rFont val="Calibri"/>
      </rPr>
      <t>cuando</t>
    </r>
    <r>
      <rPr>
        <sz val="11"/>
        <color rgb="FF000000"/>
        <rFont val="Calibri"/>
      </rPr>
      <t xml:space="preserve"> ingrese el nombre de la franquicia, opcionalmente una descripción, y seleccione una o más sedes propias para agrupar, </t>
    </r>
    <r>
      <rPr>
        <b/>
        <sz val="11"/>
        <color rgb="FF000000"/>
        <rFont val="Calibri"/>
      </rPr>
      <t>entonces</t>
    </r>
    <r>
      <rPr>
        <sz val="11"/>
        <color rgb="FF000000"/>
        <rFont val="Calibri"/>
      </rPr>
      <t xml:space="preserve"> el sistema validará que el nombre no exista, verificará que las sedes pertenezcan al representante, creará la franquicia vinculando las sedes, mostrará el mensaje satisfactorio `MOD_F_REG_EXI_00001` confirmando que la franquicia fue registrada exitosamente, y permitirá gestionar la franquicia creada con sus sedes asociadas.</t>
    </r>
  </si>
  <si>
    <r>
      <rPr>
        <b/>
        <sz val="11"/>
        <color rgb="FF000000"/>
        <rFont val="Calibri"/>
      </rPr>
      <t>Dado</t>
    </r>
    <r>
      <rPr>
        <sz val="11"/>
        <color rgb="FF000000"/>
        <rFont val="Calibri"/>
      </rPr>
      <t xml:space="preserve"> que el nombre de la franquicia ya esté registrado para ese representante, </t>
    </r>
    <r>
      <rPr>
        <b/>
        <sz val="11"/>
        <color rgb="FF000000"/>
        <rFont val="Calibri"/>
      </rPr>
      <t>cuando</t>
    </r>
    <r>
      <rPr>
        <sz val="11"/>
        <color rgb="FF000000"/>
        <rFont val="Calibri"/>
      </rPr>
      <t xml:space="preserve"> intente crearla, </t>
    </r>
    <r>
      <rPr>
        <b/>
        <sz val="11"/>
        <color rgb="FF000000"/>
        <rFont val="Calibri"/>
      </rPr>
      <t>entonces</t>
    </r>
    <r>
      <rPr>
        <sz val="11"/>
        <color rgb="FF000000"/>
        <rFont val="Calibri"/>
      </rPr>
      <t xml:space="preserve"> el sistema rechazará la operación con el código `MOD_F_DUP_NAME_ERR_00001` indicando que ya existe una franquicia con ese nombre, y permitirá corregir el nombre ingresado.</t>
    </r>
  </si>
  <si>
    <r>
      <rPr>
        <b/>
        <sz val="11"/>
        <color rgb="FF000000"/>
        <rFont val="Calibri"/>
      </rPr>
      <t>Dado</t>
    </r>
    <r>
      <rPr>
        <sz val="11"/>
        <color rgb="FF000000"/>
        <rFont val="Calibri"/>
      </rPr>
      <t xml:space="preserve"> que no se seleccione ninguna sede para asociar, </t>
    </r>
    <r>
      <rPr>
        <b/>
        <sz val="11"/>
        <color rgb="FF000000"/>
        <rFont val="Calibri"/>
      </rPr>
      <t>cuando</t>
    </r>
    <r>
      <rPr>
        <sz val="11"/>
        <color rgb="FF000000"/>
        <rFont val="Calibri"/>
      </rPr>
      <t xml:space="preserve"> intente crear la franquicia, </t>
    </r>
    <r>
      <rPr>
        <b/>
        <sz val="11"/>
        <color rgb="FF000000"/>
        <rFont val="Calibri"/>
      </rPr>
      <t>entonces</t>
    </r>
    <r>
      <rPr>
        <sz val="11"/>
        <color rgb="FF000000"/>
        <rFont val="Calibri"/>
      </rPr>
      <t xml:space="preserve"> el sistema rechazará la operación con el código `MOD_F_NO_BRANCHES_ERR_00001` indicando que debe seleccionar al menos una sede, y mantendrá el formulario activo.</t>
    </r>
  </si>
  <si>
    <r>
      <rPr>
        <b/>
        <sz val="11"/>
        <color rgb="FF000000"/>
        <rFont val="Calibri"/>
      </rPr>
      <t>Dado</t>
    </r>
    <r>
      <rPr>
        <sz val="11"/>
        <color rgb="FF000000"/>
        <rFont val="Calibri"/>
      </rPr>
      <t xml:space="preserve"> que se seleccione una sede que no le pertenece o que ya está en otra franquicia, </t>
    </r>
    <r>
      <rPr>
        <b/>
        <sz val="11"/>
        <color rgb="FF000000"/>
        <rFont val="Calibri"/>
      </rPr>
      <t>cuando</t>
    </r>
    <r>
      <rPr>
        <sz val="11"/>
        <color rgb="FF000000"/>
        <rFont val="Calibri"/>
      </rPr>
      <t xml:space="preserve"> intente crearla, </t>
    </r>
    <r>
      <rPr>
        <b/>
        <sz val="11"/>
        <color rgb="FF000000"/>
        <rFont val="Calibri"/>
      </rPr>
      <t>entonces</t>
    </r>
    <r>
      <rPr>
        <sz val="11"/>
        <color rgb="FF000000"/>
        <rFont val="Calibri"/>
      </rPr>
      <t xml:space="preserve"> el sistema rechazará la operación con el código `MOD_F_BRANCH_NOT_OWNED_ERR_00001` indicando que la sede no es válida para esta asociación, y permitirá ajustar la selección de sedes.</t>
    </r>
  </si>
  <si>
    <r>
      <rPr>
        <b/>
        <sz val="11"/>
        <color rgb="FF000000"/>
        <rFont val="Calibri"/>
      </rPr>
      <t>Dado</t>
    </r>
    <r>
      <rPr>
        <sz val="11"/>
        <color rgb="FF000000"/>
        <rFont val="Calibri"/>
      </rPr>
      <t xml:space="preserve"> que un usuario no autenticado intente crear una franquicia,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</si>
  <si>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el nombre esté vacío o el formato de los datos sea inválido,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mostrará el mensaje `MOD_V_VAL_ERR_00008` detallando los campos con error, y permitirá corregir la información ingresada.</t>
    </r>
  </si>
  <si>
    <r>
      <rPr>
        <b/>
        <sz val="11"/>
        <color rgb="FF000000"/>
        <rFont val="Calibri"/>
      </rPr>
      <t>Dado</t>
    </r>
    <r>
      <rPr>
        <sz val="11"/>
        <color rgb="FF000000"/>
        <rFont val="Calibri"/>
      </rPr>
      <t xml:space="preserve"> que un Representante de Sede autenticado desea modificar una franquicia, </t>
    </r>
    <r>
      <rPr>
        <b/>
        <sz val="11"/>
        <color rgb="FF000000"/>
        <rFont val="Calibri"/>
      </rPr>
      <t>cuando</t>
    </r>
    <r>
      <rPr>
        <sz val="11"/>
        <color rgb="FF000000"/>
        <rFont val="Calibri"/>
      </rPr>
      <t xml:space="preserve"> acceda al detalle, actualice el nombre y/o la descripción y confirme los cambios, </t>
    </r>
    <r>
      <rPr>
        <b/>
        <sz val="11"/>
        <color rgb="FF000000"/>
        <rFont val="Calibri"/>
      </rPr>
      <t>entonces</t>
    </r>
    <r>
      <rPr>
        <sz val="11"/>
        <color rgb="FF000000"/>
        <rFont val="Calibri"/>
      </rPr>
      <t xml:space="preserve"> el sistema validará que sea el propietario, verificará que el nuevo nombre no esté duplicado, actualizará la información, mostrará el mensaje `MOD_F_UPD_EXI_00001` confirmando que la franquicia fue actualizada correctamente, y permitirá visualizar los datos modificados.</t>
    </r>
  </si>
  <si>
    <r>
      <rPr>
        <b/>
        <sz val="11"/>
        <color rgb="FF000000"/>
        <rFont val="Calibri"/>
      </rPr>
      <t>Dado</t>
    </r>
    <r>
      <rPr>
        <sz val="11"/>
        <color rgb="FF000000"/>
        <rFont val="Calibri"/>
      </rPr>
      <t xml:space="preserve"> que el identificador no corresponda a ninguna franquicia existente o no pertenezca al representante, </t>
    </r>
    <r>
      <rPr>
        <b/>
        <sz val="11"/>
        <color rgb="FF000000"/>
        <rFont val="Calibri"/>
      </rPr>
      <t>cuando</t>
    </r>
    <r>
      <rPr>
        <sz val="11"/>
        <color rgb="FF000000"/>
        <rFont val="Calibri"/>
      </rPr>
      <t xml:space="preserve"> intente modificarla, </t>
    </r>
    <r>
      <rPr>
        <b/>
        <sz val="11"/>
        <color rgb="FF000000"/>
        <rFont val="Calibri"/>
      </rPr>
      <t>entonces</t>
    </r>
    <r>
      <rPr>
        <sz val="11"/>
        <color rgb="FF000000"/>
        <rFont val="Calibri"/>
      </rPr>
      <t xml:space="preserve"> el sistema mostrará el mensaje `MOD_F_NOT_FOUND_ERR_00001` indicando que la franquicia no fue encontrada, y no realizará ningún cambio.</t>
    </r>
  </si>
  <si>
    <r>
      <rPr>
        <b/>
        <sz val="11"/>
        <color rgb="FF000000"/>
        <rFont val="Calibri"/>
      </rPr>
      <t>Dado</t>
    </r>
    <r>
      <rPr>
        <sz val="11"/>
        <color rgb="FF000000"/>
        <rFont val="Calibri"/>
      </rPr>
      <t xml:space="preserve"> que el nuevo nombre ya esté registrado en otra de sus franquicias, </t>
    </r>
    <r>
      <rPr>
        <b/>
        <sz val="11"/>
        <color rgb="FF000000"/>
        <rFont val="Calibri"/>
      </rPr>
      <t>cuando</t>
    </r>
    <r>
      <rPr>
        <sz val="11"/>
        <color rgb="FF000000"/>
        <rFont val="Calibri"/>
      </rPr>
      <t xml:space="preserve"> intente guardar los cambios, </t>
    </r>
    <r>
      <rPr>
        <b/>
        <sz val="11"/>
        <color rgb="FF000000"/>
        <rFont val="Calibri"/>
      </rPr>
      <t>entonces</t>
    </r>
    <r>
      <rPr>
        <sz val="11"/>
        <color rgb="FF000000"/>
        <rFont val="Calibri"/>
      </rPr>
      <t xml:space="preserve"> el sistema rechazará la operación con el código `MOD_F_DUP_NAME_ERR_00001` indicando que ya existe una franquicia con ese nombre, y permitirá corregir el nombre.</t>
    </r>
  </si>
  <si>
    <r>
      <rPr>
        <b/>
        <sz val="11"/>
        <color rgb="FF000000"/>
        <rFont val="Calibri"/>
      </rPr>
      <t>Dado</t>
    </r>
    <r>
      <rPr>
        <sz val="11"/>
        <color rgb="FF000000"/>
        <rFont val="Calibri"/>
      </rPr>
      <t xml:space="preserve"> que un usuario no autenticado intente modificar una franquicia, </t>
    </r>
    <r>
      <rPr>
        <b/>
        <sz val="11"/>
        <color rgb="FF000000"/>
        <rFont val="Calibri"/>
      </rPr>
      <t>cuando</t>
    </r>
    <r>
      <rPr>
        <sz val="11"/>
        <color rgb="FF000000"/>
        <rFont val="Calibri"/>
      </rPr>
      <t xml:space="preserve"> acceda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</si>
  <si>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sz val="11"/>
        <color rgb="FF000000"/>
        <rFont val="Calibri"/>
      </rPr>
      <t xml:space="preserve">Dado que el nombre esté vacío o el formato de los datos sea inválido,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mostrará el mensaje `MOD_V_VAL_ERR_00008` detallando los campos con error, y permitirá corregir la información.</t>
    </r>
  </si>
  <si>
    <r>
      <rPr>
        <b/>
        <sz val="11"/>
        <color rgb="FF000000"/>
        <rFont val="Calibri"/>
      </rPr>
      <t>Dado</t>
    </r>
    <r>
      <rPr>
        <sz val="11"/>
        <color rgb="FF000000"/>
        <rFont val="Calibri"/>
      </rPr>
      <t xml:space="preserve"> que un Representante de Sede autenticado desea eliminar una franquicia, </t>
    </r>
    <r>
      <rPr>
        <b/>
        <sz val="11"/>
        <color rgb="FF000000"/>
        <rFont val="Calibri"/>
      </rPr>
      <t>cuando</t>
    </r>
    <r>
      <rPr>
        <sz val="11"/>
        <color rgb="FF000000"/>
        <rFont val="Calibri"/>
      </rPr>
      <t xml:space="preserve"> acceda al detalle, seleccione la opción de eliminar y confirme la acción, </t>
    </r>
    <r>
      <rPr>
        <b/>
        <sz val="11"/>
        <color rgb="FF000000"/>
        <rFont val="Calibri"/>
      </rPr>
      <t>entonces</t>
    </r>
    <r>
      <rPr>
        <sz val="11"/>
        <color rgb="FF000000"/>
        <rFont val="Calibri"/>
      </rPr>
      <t xml:space="preserve"> el sistema desvinculará todas las sedes asociadas (las sedes continuarán existiendo de forma independiente), eliminará la franquicia, mostrará el mensaje `MOD_F_DEL_EXI_00001` confirmando que la franquicia fue eliminada correctamente, y actualizará el listado sin la franquicia eliminada.</t>
    </r>
  </si>
  <si>
    <r>
      <rPr>
        <b/>
        <sz val="11"/>
        <color rgb="FF000000"/>
        <rFont val="Calibri"/>
      </rPr>
      <t>Dado</t>
    </r>
    <r>
      <rPr>
        <sz val="11"/>
        <color rgb="FF000000"/>
        <rFont val="Calibri"/>
      </rPr>
      <t xml:space="preserve"> que el identificador no corresponda a ninguna franquicia existente o no pertenezca al representante, </t>
    </r>
    <r>
      <rPr>
        <b/>
        <sz val="11"/>
        <color rgb="FF000000"/>
        <rFont val="Calibri"/>
      </rPr>
      <t>cuando</t>
    </r>
    <r>
      <rPr>
        <sz val="11"/>
        <color rgb="FF000000"/>
        <rFont val="Calibri"/>
      </rPr>
      <t xml:space="preserve"> intente eliminarla, </t>
    </r>
    <r>
      <rPr>
        <b/>
        <sz val="11"/>
        <color rgb="FF000000"/>
        <rFont val="Calibri"/>
      </rPr>
      <t>entonces</t>
    </r>
    <r>
      <rPr>
        <sz val="11"/>
        <color rgb="FF000000"/>
        <rFont val="Calibri"/>
      </rPr>
      <t xml:space="preserve"> el sistema mostrará el mensaje `MOD_F_NOT_FOUND_ERR_00001` indicando que la franquicia no fue encontrada, y no realizará ninguna eliminación.</t>
    </r>
  </si>
  <si>
    <r>
      <rPr>
        <b/>
        <sz val="11"/>
        <color rgb="FF000000"/>
        <rFont val="Calibri"/>
      </rPr>
      <t>Dado</t>
    </r>
    <r>
      <rPr>
        <sz val="11"/>
        <color rgb="FF000000"/>
        <rFont val="Calibri"/>
      </rPr>
      <t xml:space="preserve"> que un usuario no autenticado intente eliminar una franquicia, </t>
    </r>
    <r>
      <rPr>
        <b/>
        <sz val="11"/>
        <color rgb="FF000000"/>
        <rFont val="Calibri"/>
      </rPr>
      <t>cuando</t>
    </r>
    <r>
      <rPr>
        <sz val="11"/>
        <color rgb="FF000000"/>
        <rFont val="Calibri"/>
      </rPr>
      <t xml:space="preserve"> acceda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</si>
  <si>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Representante de Sede autenticado desea ver todas sus franquicias, </t>
    </r>
    <r>
      <rPr>
        <b/>
        <sz val="11"/>
        <color rgb="FF000000"/>
        <rFont val="Calibri"/>
      </rPr>
      <t>cuando</t>
    </r>
    <r>
      <rPr>
        <sz val="11"/>
        <color rgb="FF000000"/>
        <rFont val="Calibri"/>
      </rPr>
      <t xml:space="preserve"> acceda al listado, </t>
    </r>
    <r>
      <rPr>
        <b/>
        <sz val="11"/>
        <color rgb="FF000000"/>
        <rFont val="Calibri"/>
      </rPr>
      <t>entonces</t>
    </r>
    <r>
      <rPr>
        <sz val="11"/>
        <color rgb="FF000000"/>
        <rFont val="Calibri"/>
      </rPr>
      <t xml:space="preserve"> el sistema obtendrá todas las franquicias que le pertenecen, mostrará el nombre y descripción de cada una, mostrará el mensaje `MOD_F_LIST_EXI_00001` confirmando la consulta exitosa, y permitirá acceder al detalle de cada franquicia.</t>
    </r>
  </si>
  <si>
    <r>
      <rPr>
        <b/>
        <sz val="11"/>
        <color rgb="FF000000"/>
        <rFont val="Calibri"/>
      </rPr>
      <t>Dado</t>
    </r>
    <r>
      <rPr>
        <sz val="11"/>
        <color rgb="FF000000"/>
        <rFont val="Calibri"/>
      </rPr>
      <t xml:space="preserve"> que un Representante de Sede autenticado desea ver el detalle de una franquicia, </t>
    </r>
    <r>
      <rPr>
        <b/>
        <sz val="11"/>
        <color rgb="FF000000"/>
        <rFont val="Calibri"/>
      </rPr>
      <t>cuando</t>
    </r>
    <r>
      <rPr>
        <sz val="11"/>
        <color rgb="FF000000"/>
        <rFont val="Calibri"/>
      </rPr>
      <t xml:space="preserve"> acceda por el identificador, </t>
    </r>
    <r>
      <rPr>
        <b/>
        <sz val="11"/>
        <color rgb="FF000000"/>
        <rFont val="Calibri"/>
      </rPr>
      <t>entonces</t>
    </r>
    <r>
      <rPr>
        <sz val="11"/>
        <color rgb="FF000000"/>
        <rFont val="Calibri"/>
      </rPr>
      <t xml:space="preserve"> el sistema verificará que la franquicia exista, retornará el nombre, descripción y conteo de sedes, mostrará el mensaje `MOD_F_GET_EXI_00001` confirmando que la información fue obtenida correctamente, y permitirá gestionar la franquicia mediante enlaces HATEOAS.</t>
    </r>
  </si>
  <si>
    <r>
      <rPr>
        <b/>
        <sz val="11"/>
        <color rgb="FF000000"/>
        <rFont val="Calibri"/>
      </rPr>
      <t>Dado</t>
    </r>
    <r>
      <rPr>
        <sz val="11"/>
        <color rgb="FF000000"/>
        <rFont val="Calibri"/>
      </rPr>
      <t xml:space="preserve"> que el identificador no corresponda a ninguna franquicia existente o no pertenezca al representante, </t>
    </r>
    <r>
      <rPr>
        <b/>
        <sz val="11"/>
        <color rgb="FF000000"/>
        <rFont val="Calibri"/>
      </rPr>
      <t>cuando</t>
    </r>
    <r>
      <rPr>
        <sz val="11"/>
        <color rgb="FF000000"/>
        <rFont val="Calibri"/>
      </rPr>
      <t xml:space="preserve"> intente consultarla, </t>
    </r>
    <r>
      <rPr>
        <b/>
        <sz val="11"/>
        <color rgb="FF000000"/>
        <rFont val="Calibri"/>
      </rPr>
      <t>entonces</t>
    </r>
    <r>
      <rPr>
        <sz val="11"/>
        <color rgb="FF000000"/>
        <rFont val="Calibri"/>
      </rPr>
      <t xml:space="preserve"> el sistema mostrará el mensaje `MOD_F_NOT_FOUND_ERR_00001` indicando que la franquicia no fue encontrada, y no retornará datos</t>
    </r>
  </si>
  <si>
    <r>
      <rPr>
        <b/>
        <sz val="11"/>
        <color rgb="FF000000"/>
        <rFont val="Calibri"/>
      </rPr>
      <t>Dado</t>
    </r>
    <r>
      <rPr>
        <sz val="11"/>
        <color rgb="FF000000"/>
        <rFont val="Calibri"/>
      </rPr>
      <t xml:space="preserve"> que un usuario no autenticado intente consultar franquicias, </t>
    </r>
    <r>
      <rPr>
        <b/>
        <sz val="11"/>
        <color rgb="FF000000"/>
        <rFont val="Calibri"/>
      </rPr>
      <t>cuando</t>
    </r>
    <r>
      <rPr>
        <sz val="11"/>
        <color rgb="FF000000"/>
        <rFont val="Calibri"/>
      </rPr>
      <t xml:space="preserve"> acceda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</si>
  <si>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Representante de Sede autenticado desea crear un horario para su sede, </t>
    </r>
    <r>
      <rPr>
        <b/>
        <sz val="11"/>
        <color rgb="FF000000"/>
        <rFont val="Calibri"/>
      </rPr>
      <t>cuando</t>
    </r>
    <r>
      <rPr>
        <sz val="11"/>
        <color rgb="FF000000"/>
        <rFont val="Calibri"/>
      </rPr>
      <t xml:space="preserve"> realice la solicitud de creación de horario indicando la sede, </t>
    </r>
    <r>
      <rPr>
        <b/>
        <sz val="11"/>
        <color rgb="FF000000"/>
        <rFont val="Calibri"/>
      </rPr>
      <t>entonces</t>
    </r>
    <r>
      <rPr>
        <sz val="11"/>
        <color rgb="FF000000"/>
        <rFont val="Calibri"/>
      </rPr>
      <t xml:space="preserve"> el sistema verificará que la sede le pertenece, creará el horario con estado activo y fecha de inicio igual a la fecha actual, mostrará el mensaje satisfactorio `MOD_H_CREATE_EXI_00001` confirmando que el horario fue registrado correctamente, y permitirá configurar los detalles horarios por día.</t>
    </r>
  </si>
  <si>
    <r>
      <rPr>
        <b/>
        <sz val="11"/>
        <color rgb="FF000000"/>
        <rFont val="Calibri"/>
      </rPr>
      <t>Dado</t>
    </r>
    <r>
      <rPr>
        <sz val="11"/>
        <color rgb="FF000000"/>
        <rFont val="Calibri"/>
      </rPr>
      <t xml:space="preserve"> que se intente crear un horario para una sede que no existe, </t>
    </r>
    <r>
      <rPr>
        <b/>
        <sz val="11"/>
        <color rgb="FF000000"/>
        <rFont val="Calibri"/>
      </rPr>
      <t>cuando</t>
    </r>
    <r>
      <rPr>
        <sz val="11"/>
        <color rgb="FF000000"/>
        <rFont val="Calibri"/>
      </rPr>
      <t xml:space="preserve"> el sistema valide la solicitud, </t>
    </r>
    <r>
      <rPr>
        <b/>
        <sz val="11"/>
        <color rgb="FF000000"/>
        <rFont val="Calibri"/>
      </rPr>
      <t>entonces</t>
    </r>
    <r>
      <rPr>
        <sz val="11"/>
        <color rgb="FF000000"/>
        <rFont val="Calibri"/>
      </rPr>
      <t xml:space="preserve"> rechazará la operación con el código `MOD_B_NOTFOUND_ERR_00001` indicando que la sede no fue encontrada, y no permitirá continuar.</t>
    </r>
  </si>
  <si>
    <r>
      <rPr>
        <b/>
        <sz val="11"/>
        <color rgb="FF000000"/>
        <rFont val="Calibri"/>
      </rPr>
      <t>Dado</t>
    </r>
    <r>
      <rPr>
        <sz val="11"/>
        <color rgb="FF000000"/>
        <rFont val="Calibri"/>
      </rPr>
      <t xml:space="preserve"> que se intente crear un horario para una sede que no pertenece al representante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</si>
  <si>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la sede ya tenga un horario configurado, </t>
    </r>
    <r>
      <rPr>
        <b/>
        <sz val="11"/>
        <color rgb="FF000000"/>
        <rFont val="Calibri"/>
      </rPr>
      <t>cuando</t>
    </r>
    <r>
      <rPr>
        <sz val="11"/>
        <color rgb="FF000000"/>
        <rFont val="Calibri"/>
      </rPr>
      <t xml:space="preserve"> se intente crear otro horario, </t>
    </r>
    <r>
      <rPr>
        <b/>
        <sz val="11"/>
        <color rgb="FF000000"/>
        <rFont val="Calibri"/>
      </rPr>
      <t>entonces</t>
    </r>
    <r>
      <rPr>
        <sz val="11"/>
        <color rgb="FF000000"/>
        <rFont val="Calibri"/>
      </rPr>
      <t xml:space="preserve"> el sistema rechazará la operación con el código `MOD_H_EXISTS_ERR_00001` indicando que ya existe un horario para esta sede, y permitirá gestionar el horario existente.</t>
    </r>
  </si>
  <si>
    <r>
      <rPr>
        <b/>
        <sz val="11"/>
        <color rgb="FF000000"/>
        <rFont val="Calibri"/>
      </rPr>
      <t>Dado</t>
    </r>
    <r>
      <rPr>
        <sz val="11"/>
        <color rgb="FF000000"/>
        <rFont val="Calibri"/>
      </rPr>
      <t xml:space="preserve"> que un usuario no autenticado intente crear un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</si>
  <si>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con rol diferente a Representante intente crear un horario, </t>
    </r>
    <r>
      <rPr>
        <b/>
        <sz val="11"/>
        <color rgb="FF000000"/>
        <rFont val="Calibri"/>
      </rPr>
      <t>cuando</t>
    </r>
    <r>
      <rPr>
        <sz val="11"/>
        <color rgb="FF000000"/>
        <rFont val="Calibri"/>
      </rPr>
      <t xml:space="preserve"> el sistema verifique los permisos, </t>
    </r>
    <r>
      <rPr>
        <b/>
        <sz val="11"/>
        <color rgb="FF000000"/>
        <rFont val="Calibri"/>
      </rPr>
      <t>entonces</t>
    </r>
    <r>
      <rPr>
        <sz val="11"/>
        <color rgb="FF000000"/>
        <rFont val="Calibri"/>
      </rPr>
      <t xml:space="preserve"> rechazará la operación con el código `GEN_FORB_ERR_00001` indicando que no tiene los permisos necesarios, y no permitirá continuar.</t>
    </r>
  </si>
  <si>
    <r>
      <rPr>
        <b/>
        <sz val="11"/>
        <color rgb="FF000000"/>
        <rFont val="Calibri"/>
      </rPr>
      <t>Dado</t>
    </r>
    <r>
      <rPr>
        <sz val="11"/>
        <color rgb="FF000000"/>
        <rFont val="Calibri"/>
      </rPr>
      <t xml:space="preserve"> que un Representante de Sede autenticado desea modificar el horario de su sede, </t>
    </r>
    <r>
      <rPr>
        <b/>
        <sz val="11"/>
        <color rgb="FF000000"/>
        <rFont val="Calibri"/>
      </rPr>
      <t>cuando</t>
    </r>
    <r>
      <rPr>
        <sz val="11"/>
        <color rgb="FF000000"/>
        <rFont val="Calibri"/>
      </rPr>
      <t xml:space="preserve"> envíe los nuevos valores de estado activo, fecha de inicio y/o fecha de fin, </t>
    </r>
    <r>
      <rPr>
        <b/>
        <sz val="11"/>
        <color rgb="FF000000"/>
        <rFont val="Calibri"/>
      </rPr>
      <t>entonces</t>
    </r>
    <r>
      <rPr>
        <sz val="11"/>
        <color rgb="FF000000"/>
        <rFont val="Calibri"/>
      </rPr>
      <t xml:space="preserve"> el sistema verificará que la sede le pertenece, validará que la fecha fin no sea anterior a la fecha inicio, actualizará el horario, mostrará el mensaje satisfactorio `MOD_H_UPDATE_EXI_00001` confirmando que el horario fue actualizado correctamente, y permitirá visualizar los datos modificados.</t>
    </r>
  </si>
  <si>
    <r>
      <rPr>
        <b/>
        <sz val="11"/>
        <color rgb="FF000000"/>
        <rFont val="Calibri"/>
      </rPr>
      <t>Dado</t>
    </r>
    <r>
      <rPr>
        <sz val="11"/>
        <color rgb="FF000000"/>
        <rFont val="Calibri"/>
      </rPr>
      <t xml:space="preserve"> que se intente modificar un horario que no existe para la sede indicada, </t>
    </r>
    <r>
      <rPr>
        <b/>
        <sz val="11"/>
        <color rgb="FF000000"/>
        <rFont val="Calibri"/>
      </rPr>
      <t>cuando</t>
    </r>
    <r>
      <rPr>
        <sz val="11"/>
        <color rgb="FF000000"/>
        <rFont val="Calibri"/>
      </rPr>
      <t xml:space="preserve"> el sistema busque el horario, </t>
    </r>
    <r>
      <rPr>
        <b/>
        <sz val="11"/>
        <color rgb="FF000000"/>
        <rFont val="Calibri"/>
      </rPr>
      <t>entonces</t>
    </r>
    <r>
      <rPr>
        <sz val="11"/>
        <color rgb="FF000000"/>
        <rFont val="Calibri"/>
      </rPr>
      <t xml:space="preserve"> rechazará la operación con el código `MOD_H_NOT_FOUND_ERR_00001` indicando que no se encontró un horario para esta sede, y no realizará ningún cambio.</t>
    </r>
  </si>
  <si>
    <r>
      <rPr>
        <b/>
        <sz val="11"/>
        <color rgb="FF000000"/>
        <rFont val="Calibri"/>
      </rPr>
      <t>Dado</t>
    </r>
    <r>
      <rPr>
        <sz val="11"/>
        <color rgb="FF000000"/>
        <rFont val="Calibri"/>
      </rPr>
      <t xml:space="preserve"> que se intente modificar el horario de una sede que no pertenece al representante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</si>
  <si>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se envíe una fecha con formato incorrecto (diferente a YYYY-MM-DD),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rechazará la operación con el código `MOD_H_DATE_FORMAT_ERR_00001` indicando el formato esperado, y permitirá corregir la fecha ingresada.</t>
    </r>
  </si>
  <si>
    <r>
      <rPr>
        <b/>
        <sz val="11"/>
        <color rgb="FF000000"/>
        <rFont val="Calibri"/>
      </rPr>
      <t>Dado</t>
    </r>
    <r>
      <rPr>
        <sz val="11"/>
        <color rgb="FF000000"/>
        <rFont val="Calibri"/>
      </rPr>
      <t xml:space="preserve"> que la fecha fin sea anterior a la fecha inicio, </t>
    </r>
    <r>
      <rPr>
        <b/>
        <sz val="11"/>
        <color rgb="FF000000"/>
        <rFont val="Calibri"/>
      </rPr>
      <t>cuando</t>
    </r>
    <r>
      <rPr>
        <sz val="11"/>
        <color rgb="FF000000"/>
        <rFont val="Calibri"/>
      </rPr>
      <t xml:space="preserve"> el sistema valide el rango, </t>
    </r>
    <r>
      <rPr>
        <b/>
        <sz val="11"/>
        <color rgb="FF000000"/>
        <rFont val="Calibri"/>
      </rPr>
      <t>entonces</t>
    </r>
    <r>
      <rPr>
        <sz val="11"/>
        <color rgb="FF000000"/>
        <rFont val="Calibri"/>
      </rPr>
      <t xml:space="preserve"> rechazará la operación con el código `MOD_H_DATE_RANGE_ERR_00001` indicando que la fecha fin debe ser posterior a la fecha inicio, y permitirá corregir las fechas.</t>
    </r>
  </si>
  <si>
    <r>
      <rPr>
        <b/>
        <sz val="11"/>
        <color rgb="FF000000"/>
        <rFont val="Calibri"/>
      </rPr>
      <t>Dado</t>
    </r>
    <r>
      <rPr>
        <sz val="11"/>
        <color rgb="FF000000"/>
        <rFont val="Calibri"/>
      </rPr>
      <t xml:space="preserve"> que un usuario no autenticado intente modificar un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</si>
  <si>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con rol diferente a Representante intente modificar un horario, </t>
    </r>
    <r>
      <rPr>
        <b/>
        <sz val="11"/>
        <color rgb="FF000000"/>
        <rFont val="Calibri"/>
      </rPr>
      <t>cuando</t>
    </r>
    <r>
      <rPr>
        <sz val="11"/>
        <color rgb="FF000000"/>
        <rFont val="Calibri"/>
      </rPr>
      <t xml:space="preserve"> el sistema verifique los permisos, </t>
    </r>
    <r>
      <rPr>
        <b/>
        <sz val="11"/>
        <color rgb="FF000000"/>
        <rFont val="Calibri"/>
      </rPr>
      <t>entonces</t>
    </r>
    <r>
      <rPr>
        <sz val="11"/>
        <color rgb="FF000000"/>
        <rFont val="Calibri"/>
      </rPr>
      <t xml:space="preserve"> rechazará la operación con el código `GEN_FORB_ERR_00001` indicando que no tiene los permisos necesarios, y no permitirá continuar.</t>
    </r>
  </si>
  <si>
    <r>
      <rPr>
        <b/>
        <sz val="11"/>
        <color rgb="FF000000"/>
        <rFont val="Calibri"/>
      </rPr>
      <t>Dado</t>
    </r>
    <r>
      <rPr>
        <sz val="11"/>
        <color rgb="FF000000"/>
        <rFont val="Calibri"/>
      </rPr>
      <t xml:space="preserve"> que un usuario autenticado desea consultar el horario de una sede, </t>
    </r>
    <r>
      <rPr>
        <b/>
        <sz val="11"/>
        <color rgb="FF000000"/>
        <rFont val="Calibri"/>
      </rPr>
      <t>cuando</t>
    </r>
    <r>
      <rPr>
        <sz val="11"/>
        <color rgb="FF000000"/>
        <rFont val="Calibri"/>
      </rPr>
      <t xml:space="preserve"> realice la solicitud de consulta indicando la sede, </t>
    </r>
    <r>
      <rPr>
        <b/>
        <sz val="11"/>
        <color rgb="FF000000"/>
        <rFont val="Calibri"/>
      </rPr>
      <t>entonces</t>
    </r>
    <r>
      <rPr>
        <sz val="11"/>
        <color rgb="FF000000"/>
        <rFont val="Calibri"/>
      </rPr>
      <t xml:space="preserve"> el sistema buscará el horario asociado, mostrará la información del horario incluyendo estado, fechas de vigencia y enlaces HATEOAS, mostrará el mensaje `MOD_H_GET_EXI_00001` confirmando que el horario fue obtenido correctamente, y permitirá navegar a las acciones disponibles.</t>
    </r>
  </si>
  <si>
    <r>
      <rPr>
        <b/>
        <sz val="11"/>
        <color rgb="FF000000"/>
        <rFont val="Calibri"/>
      </rPr>
      <t>Dado</t>
    </r>
    <r>
      <rPr>
        <sz val="11"/>
        <color rgb="FF000000"/>
        <rFont val="Calibri"/>
      </rPr>
      <t xml:space="preserve"> que se intente consultar el horario de una sede que no tiene horario configurado, </t>
    </r>
    <r>
      <rPr>
        <b/>
        <sz val="11"/>
        <color rgb="FF000000"/>
        <rFont val="Calibri"/>
      </rPr>
      <t>cuando</t>
    </r>
    <r>
      <rPr>
        <sz val="11"/>
        <color rgb="FF000000"/>
        <rFont val="Calibri"/>
      </rPr>
      <t xml:space="preserve"> el sistema busque el horario, </t>
    </r>
    <r>
      <rPr>
        <b/>
        <sz val="11"/>
        <color rgb="FF000000"/>
        <rFont val="Calibri"/>
      </rPr>
      <t>entonces</t>
    </r>
    <r>
      <rPr>
        <sz val="11"/>
        <color rgb="FF000000"/>
        <rFont val="Calibri"/>
      </rPr>
      <t xml:space="preserve"> rechazará la operación con el código `MOD_H_NOT_FOUND_ERR_00001` indicando que no se encontró un horario para esta sede, y sugerirá crear uno.</t>
    </r>
  </si>
  <si>
    <r>
      <rPr>
        <b/>
        <sz val="11"/>
        <color rgb="FF000000"/>
        <rFont val="Calibri"/>
      </rPr>
      <t>Dado</t>
    </r>
    <r>
      <rPr>
        <sz val="11"/>
        <color rgb="FF000000"/>
        <rFont val="Calibri"/>
      </rPr>
      <t xml:space="preserve"> que se intente consultar el horario de una sede que no existe, </t>
    </r>
    <r>
      <rPr>
        <b/>
        <sz val="11"/>
        <color rgb="FF000000"/>
        <rFont val="Calibri"/>
      </rPr>
      <t>cuando</t>
    </r>
    <r>
      <rPr>
        <sz val="11"/>
        <color rgb="FF000000"/>
        <rFont val="Calibri"/>
      </rPr>
      <t xml:space="preserve"> el sistema valide la solicitud, </t>
    </r>
    <r>
      <rPr>
        <b/>
        <sz val="11"/>
        <color rgb="FF000000"/>
        <rFont val="Calibri"/>
      </rPr>
      <t>entonces</t>
    </r>
    <r>
      <rPr>
        <sz val="11"/>
        <color rgb="FF000000"/>
        <rFont val="Calibri"/>
      </rPr>
      <t xml:space="preserve"> rechazará la operación con el código `MOD_B_NOTFOUND_ERR_00001` indicando que la sede no fue encontrada, y no retornará datos.</t>
    </r>
  </si>
  <si>
    <r>
      <rPr>
        <b/>
        <sz val="11"/>
        <color rgb="FF000000"/>
        <rFont val="Calibri"/>
      </rPr>
      <t>Dado</t>
    </r>
    <r>
      <rPr>
        <sz val="11"/>
        <color rgb="FF000000"/>
        <rFont val="Calibri"/>
      </rPr>
      <t xml:space="preserve"> que un usuario no autenticado intente consultar un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</si>
  <si>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Representante de Sede autenticado desea eliminar el horario de su sede, </t>
    </r>
    <r>
      <rPr>
        <b/>
        <sz val="11"/>
        <color rgb="FF000000"/>
        <rFont val="Calibri"/>
      </rPr>
      <t>cuando</t>
    </r>
    <r>
      <rPr>
        <sz val="11"/>
        <color rgb="FF000000"/>
        <rFont val="Calibri"/>
      </rPr>
      <t xml:space="preserve"> realice la solicitud de eliminación, </t>
    </r>
    <r>
      <rPr>
        <b/>
        <sz val="11"/>
        <color rgb="FF000000"/>
        <rFont val="Calibri"/>
      </rPr>
      <t>entonces</t>
    </r>
    <r>
      <rPr>
        <sz val="11"/>
        <color rgb="FF000000"/>
        <rFont val="Calibri"/>
      </rPr>
      <t xml:space="preserve"> el sistema verificará que la sede le pertenece, eliminará el horario permanentemente, mostrará el mensaje satisfactorio `MOD_H_DELETE_EXI_00001` confirmando que el horario fue eliminado correctamente, y proporcionará enlaces para crear un nuevo horario si lo necesita.</t>
    </r>
  </si>
  <si>
    <r>
      <rPr>
        <b/>
        <sz val="11"/>
        <color rgb="FF000000"/>
        <rFont val="Calibri"/>
      </rPr>
      <t>Dado</t>
    </r>
    <r>
      <rPr>
        <sz val="11"/>
        <color rgb="FF000000"/>
        <rFont val="Calibri"/>
      </rPr>
      <t xml:space="preserve"> que se intente eliminar un horario que no existe para la sede indicada, </t>
    </r>
    <r>
      <rPr>
        <b/>
        <sz val="11"/>
        <color rgb="FF000000"/>
        <rFont val="Calibri"/>
      </rPr>
      <t>cuando</t>
    </r>
    <r>
      <rPr>
        <sz val="11"/>
        <color rgb="FF000000"/>
        <rFont val="Calibri"/>
      </rPr>
      <t xml:space="preserve"> el sistema busque el horario, </t>
    </r>
    <r>
      <rPr>
        <b/>
        <sz val="11"/>
        <color rgb="FF000000"/>
        <rFont val="Calibri"/>
      </rPr>
      <t>entonces</t>
    </r>
    <r>
      <rPr>
        <sz val="11"/>
        <color rgb="FF000000"/>
        <rFont val="Calibri"/>
      </rPr>
      <t xml:space="preserve"> rechazará la operación con el código `MOD_H_NOT_FOUND_ERR_00001` indicando que no se encontró un horario para esta sede, y no realizará ninguna eliminación.</t>
    </r>
  </si>
  <si>
    <r>
      <rPr>
        <b/>
        <sz val="11"/>
        <color rgb="FF000000"/>
        <rFont val="Calibri"/>
      </rPr>
      <t>Dado</t>
    </r>
    <r>
      <rPr>
        <sz val="11"/>
        <color rgb="FF000000"/>
        <rFont val="Calibri"/>
      </rPr>
      <t xml:space="preserve"> que se intente eliminar el horario de una sede que no pertenece al representante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</si>
  <si>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un usuario no autenticado intente eliminar un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</si>
  <si>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con rol diferente a Representante intente eliminar un horario, </t>
    </r>
    <r>
      <rPr>
        <b/>
        <sz val="11"/>
        <color rgb="FF000000"/>
        <rFont val="Calibri"/>
      </rPr>
      <t>cuando</t>
    </r>
    <r>
      <rPr>
        <sz val="11"/>
        <color rgb="FF000000"/>
        <rFont val="Calibri"/>
      </rPr>
      <t xml:space="preserve"> el sistema verifique los permisos, </t>
    </r>
    <r>
      <rPr>
        <b/>
        <sz val="11"/>
        <color rgb="FF000000"/>
        <rFont val="Calibri"/>
      </rPr>
      <t>entonces</t>
    </r>
    <r>
      <rPr>
        <sz val="11"/>
        <color rgb="FF000000"/>
        <rFont val="Calibri"/>
      </rPr>
      <t xml:space="preserve"> rechazará la operación con el código `GEN_FORB_ERR_00001` indicando que no tiene los permisos necesarios, y no permitirá continuar</t>
    </r>
  </si>
  <si>
    <r>
      <rPr>
        <b/>
        <sz val="11"/>
        <color rgb="FF000000"/>
        <rFont val="Calibri"/>
      </rPr>
      <t>Dado</t>
    </r>
    <r>
      <rPr>
        <sz val="11"/>
        <color rgb="FF000000"/>
        <rFont val="Calibri"/>
      </rPr>
      <t xml:space="preserve"> que un Representante de Sede autenticado desea activar el horario de su sede, </t>
    </r>
    <r>
      <rPr>
        <b/>
        <sz val="11"/>
        <color rgb="FF000000"/>
        <rFont val="Calibri"/>
      </rPr>
      <t>cuando</t>
    </r>
    <r>
      <rPr>
        <sz val="11"/>
        <color rgb="FF000000"/>
        <rFont val="Calibri"/>
      </rPr>
      <t xml:space="preserve"> realice la solicitud de activación, </t>
    </r>
    <r>
      <rPr>
        <b/>
        <sz val="11"/>
        <color rgb="FF000000"/>
        <rFont val="Calibri"/>
      </rPr>
      <t>entonces</t>
    </r>
    <r>
      <rPr>
        <sz val="11"/>
        <color rgb="FF000000"/>
        <rFont val="Calibri"/>
      </rPr>
      <t xml:space="preserve"> el sistema verificará que la sede le pertenece, cambiará el estado del horario a activo, mostrará el mensaje satisfactorio `MOD_H_ACTIV_EXI_00001` confirmando que el horario fue activado correctamente, y actualizará la disponibilidad de la sede para los usuarios finales.</t>
    </r>
  </si>
  <si>
    <r>
      <rPr>
        <b/>
        <sz val="11"/>
        <color rgb="FF000000"/>
        <rFont val="Calibri"/>
      </rPr>
      <t>Dado</t>
    </r>
    <r>
      <rPr>
        <sz val="11"/>
        <color rgb="FF000000"/>
        <rFont val="Calibri"/>
      </rPr>
      <t xml:space="preserve"> que se intente activar un horario que no existe para la sede indicada, </t>
    </r>
    <r>
      <rPr>
        <b/>
        <sz val="11"/>
        <color rgb="FF000000"/>
        <rFont val="Calibri"/>
      </rPr>
      <t>cuando</t>
    </r>
    <r>
      <rPr>
        <sz val="11"/>
        <color rgb="FF000000"/>
        <rFont val="Calibri"/>
      </rPr>
      <t xml:space="preserve"> el sistema busque el horario, </t>
    </r>
    <r>
      <rPr>
        <b/>
        <sz val="11"/>
        <color rgb="FF000000"/>
        <rFont val="Calibri"/>
      </rPr>
      <t>entonces</t>
    </r>
    <r>
      <rPr>
        <sz val="11"/>
        <color rgb="FF000000"/>
        <rFont val="Calibri"/>
      </rPr>
      <t xml:space="preserve"> rechazará la operación con el código `MOD_H_NOT_FOUND_ERR_00001` indicando que no se encontró un horario para esta sede, y no realizará ningún cambio.</t>
    </r>
  </si>
  <si>
    <r>
      <rPr>
        <b/>
        <sz val="11"/>
        <color rgb="FF000000"/>
        <rFont val="Calibri"/>
      </rPr>
      <t>Dado</t>
    </r>
    <r>
      <rPr>
        <sz val="11"/>
        <color rgb="FF000000"/>
        <rFont val="Calibri"/>
      </rPr>
      <t xml:space="preserve"> que se intente activar el horario de una sede que no pertenece al representante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</si>
  <si>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un usuario no autenticado intente activar un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</si>
  <si>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con rol diferente a Representante intente activar un horario, </t>
    </r>
    <r>
      <rPr>
        <b/>
        <sz val="11"/>
        <color rgb="FF000000"/>
        <rFont val="Calibri"/>
      </rPr>
      <t>cuando</t>
    </r>
    <r>
      <rPr>
        <sz val="11"/>
        <color rgb="FF000000"/>
        <rFont val="Calibri"/>
      </rPr>
      <t xml:space="preserve"> el sistema verifique los permisos, </t>
    </r>
    <r>
      <rPr>
        <b/>
        <sz val="11"/>
        <color rgb="FF000000"/>
        <rFont val="Calibri"/>
      </rPr>
      <t>entonces</t>
    </r>
    <r>
      <rPr>
        <sz val="11"/>
        <color rgb="FF000000"/>
        <rFont val="Calibri"/>
      </rPr>
      <t xml:space="preserve"> rechazará la operación con el código `GEN_FORB_ERR_00001` indicando que no tiene los permisos necesarios, y no permitirá continuar.</t>
    </r>
  </si>
  <si>
    <r>
      <rPr>
        <b/>
        <sz val="11"/>
        <color rgb="FF000000"/>
        <rFont val="Calibri"/>
      </rPr>
      <t>Dado</t>
    </r>
    <r>
      <rPr>
        <sz val="11"/>
        <color rgb="FF000000"/>
        <rFont val="Calibri"/>
      </rPr>
      <t xml:space="preserve"> que un Representante de Sede autenticado desea desactivar el horario de su sede, </t>
    </r>
    <r>
      <rPr>
        <b/>
        <sz val="11"/>
        <color rgb="FF000000"/>
        <rFont val="Calibri"/>
      </rPr>
      <t>cuando</t>
    </r>
    <r>
      <rPr>
        <sz val="11"/>
        <color rgb="FF000000"/>
        <rFont val="Calibri"/>
      </rPr>
      <t xml:space="preserve"> realice la solicitud de desactivación, </t>
    </r>
    <r>
      <rPr>
        <b/>
        <sz val="11"/>
        <color rgb="FF000000"/>
        <rFont val="Calibri"/>
      </rPr>
      <t>entonces</t>
    </r>
    <r>
      <rPr>
        <sz val="11"/>
        <color rgb="FF000000"/>
        <rFont val="Calibri"/>
      </rPr>
      <t xml:space="preserve"> el sistema verificará que la sede le pertenece, cambiará el estado del horario a inactivo, mostrará el mensaje satisfactorio `MOD_H_DEACT_EXI_00001` confirmando que el horario fue desactivado correctamente, y mantendrá la configuración del horario para reactivación futura.</t>
    </r>
  </si>
  <si>
    <r>
      <rPr>
        <b/>
        <sz val="11"/>
        <color rgb="FF000000"/>
        <rFont val="Calibri"/>
      </rPr>
      <t>Dado</t>
    </r>
    <r>
      <rPr>
        <sz val="11"/>
        <color rgb="FF000000"/>
        <rFont val="Calibri"/>
      </rPr>
      <t xml:space="preserve"> que se intente desactivar un horario que no existe para la sede indicada, </t>
    </r>
    <r>
      <rPr>
        <b/>
        <sz val="11"/>
        <color rgb="FF000000"/>
        <rFont val="Calibri"/>
      </rPr>
      <t>cuando</t>
    </r>
    <r>
      <rPr>
        <sz val="11"/>
        <color rgb="FF000000"/>
        <rFont val="Calibri"/>
      </rPr>
      <t xml:space="preserve"> el sistema busque el horario, </t>
    </r>
    <r>
      <rPr>
        <b/>
        <sz val="11"/>
        <color rgb="FF000000"/>
        <rFont val="Calibri"/>
      </rPr>
      <t>entonces</t>
    </r>
    <r>
      <rPr>
        <sz val="11"/>
        <color rgb="FF000000"/>
        <rFont val="Calibri"/>
      </rPr>
      <t xml:space="preserve"> rechazará la operación con el código `MOD_H_NOT_FOUND_ERR_00001` indicando que no se encontró un horario para esta sede, y no realizará ningún cambio.</t>
    </r>
  </si>
  <si>
    <r>
      <rPr>
        <b/>
        <sz val="11"/>
        <color rgb="FF000000"/>
        <rFont val="Calibri"/>
      </rPr>
      <t>Dado</t>
    </r>
    <r>
      <rPr>
        <sz val="11"/>
        <color rgb="FF000000"/>
        <rFont val="Calibri"/>
      </rPr>
      <t xml:space="preserve"> que se intente desactivar el horario de una sede que no pertenece al representante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`GEN_FORB_ERR_00001` indicando que no tiene permisos para esta acción, y mantendrá los datos sin cambios.</t>
    </r>
  </si>
  <si>
    <r>
      <rPr>
        <b/>
        <sz val="11"/>
        <color rgb="FF000000"/>
        <rFont val="Calibri"/>
      </rPr>
      <t>Dado</t>
    </r>
    <r>
      <rPr>
        <sz val="11"/>
        <color rgb="FF000000"/>
        <rFont val="Calibri"/>
      </rPr>
      <t xml:space="preserve"> que un usuario no autenticado intente desactivar un horario,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</si>
  <si>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con rol diferente a Representante intente desactivar un horario, </t>
    </r>
    <r>
      <rPr>
        <b/>
        <sz val="11"/>
        <color rgb="FF000000"/>
        <rFont val="Calibri"/>
      </rPr>
      <t>cuando</t>
    </r>
    <r>
      <rPr>
        <sz val="11"/>
        <color rgb="FF000000"/>
        <rFont val="Calibri"/>
      </rPr>
      <t xml:space="preserve"> el sistema verifique los permisos, </t>
    </r>
    <r>
      <rPr>
        <b/>
        <sz val="11"/>
        <color rgb="FF000000"/>
        <rFont val="Calibri"/>
      </rPr>
      <t>entonces</t>
    </r>
    <r>
      <rPr>
        <sz val="11"/>
        <color rgb="FF000000"/>
        <rFont val="Calibri"/>
      </rPr>
      <t xml:space="preserve"> rechazará la operación con el código `GEN_FORB_ERR_00001` indicando que no tiene los permisos necesarios, y no permitirá continuar.</t>
    </r>
  </si>
  <si>
    <r>
      <rPr>
        <b/>
        <sz val="11"/>
        <color rgb="FF000000"/>
        <rFont val="Calibri"/>
      </rPr>
      <t>Dado</t>
    </r>
    <r>
      <rPr>
        <sz val="11"/>
        <color rgb="FF000000"/>
        <rFont val="Calibri"/>
      </rPr>
      <t xml:space="preserve"> que un Usuario autenticado desea agregar la imagen de perfil de su motocicleta, </t>
    </r>
    <r>
      <rPr>
        <b/>
        <sz val="11"/>
        <color rgb="FF000000"/>
        <rFont val="Calibri"/>
      </rPr>
      <t>cuando</t>
    </r>
    <r>
      <rPr>
        <sz val="11"/>
        <color rgb="FF000000"/>
        <rFont val="Calibri"/>
      </rPr>
      <t xml:space="preserve"> envíe la URL de la imagen mediante la funcionalidad correspondiente, </t>
    </r>
    <r>
      <rPr>
        <b/>
        <sz val="11"/>
        <color rgb="FF000000"/>
        <rFont val="Calibri"/>
      </rPr>
      <t>entonces</t>
    </r>
    <r>
      <rPr>
        <sz val="11"/>
        <color rgb="FF000000"/>
        <rFont val="Calibri"/>
      </rPr>
      <t xml:space="preserve"> el sistema verificará que la motocicleta le pertenece, almacenará la URL de la imagen asociada al perfil de la motocicleta, mostrará el mensaje `MOD_MOT_IMG_UPDATE_EXI_00001` confirmando que la imagen fue actualizada correctamente, y permitirá visualizar la imagen junto con la información de la motocicleta.</t>
    </r>
  </si>
  <si>
    <r>
      <rPr>
        <b/>
        <sz val="11"/>
        <color rgb="FF000000"/>
        <rFont val="Calibri"/>
      </rPr>
      <t>Dado</t>
    </r>
    <r>
      <rPr>
        <sz val="11"/>
        <color rgb="FF000000"/>
        <rFont val="Calibri"/>
      </rPr>
      <t xml:space="preserve"> que se intente agregar una imagen a una motocicleta que no existe o no pertenece al usuario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solicitada no fue encontrada, y no realizará ningún cambio en el sistema.</t>
    </r>
  </si>
  <si>
    <r>
      <rPr>
        <b/>
        <sz val="11"/>
        <color rgb="FF000000"/>
        <rFont val="Calibri"/>
      </rPr>
      <t>Dado</t>
    </r>
    <r>
      <rPr>
        <sz val="11"/>
        <color rgb="FF000000"/>
        <rFont val="Calibri"/>
      </rPr>
      <t xml:space="preserve"> que un Usuario envíe una solicitud con formato incorrecto o sin la URL de imagen requerida, </t>
    </r>
    <r>
      <rPr>
        <b/>
        <sz val="11"/>
        <color rgb="FF000000"/>
        <rFont val="Calibri"/>
      </rPr>
      <t>cuando</t>
    </r>
    <r>
      <rPr>
        <sz val="11"/>
        <color rgb="FF000000"/>
        <rFont val="Calibri"/>
      </rPr>
      <t xml:space="preserve"> el sistema valide el cuerpo de la solicitud, </t>
    </r>
    <r>
      <rPr>
        <b/>
        <sz val="11"/>
        <color rgb="FF000000"/>
        <rFont val="Calibri"/>
      </rPr>
      <t>entonces</t>
    </r>
    <r>
      <rPr>
        <sz val="11"/>
        <color rgb="FF000000"/>
        <rFont val="Calibri"/>
      </rPr>
      <t xml:space="preserve"> rechazará la operación con el código `MOD_V_VAL_ERR_00001` detallando los campos con error, y permitirá corregir la solicitud.</t>
    </r>
  </si>
  <si>
    <r>
      <rPr>
        <b/>
        <sz val="11"/>
        <color rgb="FF000000"/>
        <rFont val="Calibri"/>
      </rPr>
      <t>Dado</t>
    </r>
    <r>
      <rPr>
        <sz val="11"/>
        <color rgb="FF000000"/>
        <rFont val="Calibri"/>
      </rPr>
      <t xml:space="preserve"> que ocurra un error interno al intentar guardar la imagen de perfil, </t>
    </r>
    <r>
      <rPr>
        <b/>
        <sz val="11"/>
        <color rgb="FF000000"/>
        <rFont val="Calibri"/>
      </rPr>
      <t>cuando</t>
    </r>
    <r>
      <rPr>
        <sz val="11"/>
        <color rgb="FF000000"/>
        <rFont val="Calibri"/>
      </rPr>
      <t xml:space="preserve"> el sistema procese la operación, </t>
    </r>
    <r>
      <rPr>
        <b/>
        <sz val="11"/>
        <color rgb="FF000000"/>
        <rFont val="Calibri"/>
      </rPr>
      <t>entonces</t>
    </r>
    <r>
      <rPr>
        <sz val="11"/>
        <color rgb="FF000000"/>
        <rFont val="Calibri"/>
      </rPr>
      <t xml:space="preserve"> mostrará el mensaje `MOD_MOT_UPDATE_ERR_00001` indicando que no se pudo completar la actualización, y permitirá al usuario intentar nuevamente.</t>
    </r>
  </si>
  <si>
    <r>
      <rPr>
        <b/>
        <sz val="11"/>
        <color rgb="FF000000"/>
        <rFont val="Calibri"/>
      </rPr>
      <t>Dado</t>
    </r>
    <r>
      <rPr>
        <sz val="11"/>
        <color rgb="FF000000"/>
        <rFont val="Calibri"/>
      </rPr>
      <t xml:space="preserve"> que un usuario no autenticado intente agregar una imagen de motocicleta,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</si>
  <si>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Usuario autenticado desea actualizar la imagen de perfil de su motocicleta, </t>
    </r>
    <r>
      <rPr>
        <b/>
        <sz val="11"/>
        <color rgb="FF000000"/>
        <rFont val="Calibri"/>
      </rPr>
      <t>cuando</t>
    </r>
    <r>
      <rPr>
        <sz val="11"/>
        <color rgb="FF000000"/>
        <rFont val="Calibri"/>
      </rPr>
      <t xml:space="preserve"> envíe la nueva URL de imagen mediante la funcionalidad correspondiente, </t>
    </r>
    <r>
      <rPr>
        <b/>
        <sz val="11"/>
        <color rgb="FF000000"/>
        <rFont val="Calibri"/>
      </rPr>
      <t>entonces</t>
    </r>
    <r>
      <rPr>
        <sz val="11"/>
        <color rgb="FF000000"/>
        <rFont val="Calibri"/>
      </rPr>
      <t xml:space="preserve"> el sistema verificará que la motocicleta le pertenece, reemplazará la imagen anterior por la nueva, mostrará el mensaje `MOD_MOT_IMG_UPDATE_EXI_00001` confirmando que la imagen de perfil se actualizó correctamente, y permitirá visualizar la nueva imagen en el perfil de la motocicleta.</t>
    </r>
  </si>
  <si>
    <r>
      <rPr>
        <b/>
        <sz val="11"/>
        <color rgb="FF000000"/>
        <rFont val="Calibri"/>
      </rPr>
      <t>Dado</t>
    </r>
    <r>
      <rPr>
        <sz val="11"/>
        <color rgb="FF000000"/>
        <rFont val="Calibri"/>
      </rPr>
      <t xml:space="preserve"> que se intente actualizar la imagen de una motocicleta que no existe o no pertenece al usuario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solicitada no fue encontrada, y no realizará ningún cambio en el sistema.</t>
    </r>
  </si>
  <si>
    <r>
      <rPr>
        <b/>
        <sz val="11"/>
        <color rgb="FF000000"/>
        <rFont val="Calibri"/>
      </rPr>
      <t>Dado</t>
    </r>
    <r>
      <rPr>
        <sz val="11"/>
        <color rgb="FF000000"/>
        <rFont val="Calibri"/>
      </rPr>
      <t xml:space="preserve"> que ocurra un error interno al intentar actualizar la imagen de perfil, </t>
    </r>
    <r>
      <rPr>
        <b/>
        <sz val="11"/>
        <color rgb="FF000000"/>
        <rFont val="Calibri"/>
      </rPr>
      <t>cuando</t>
    </r>
    <r>
      <rPr>
        <sz val="11"/>
        <color rgb="FF000000"/>
        <rFont val="Calibri"/>
      </rPr>
      <t xml:space="preserve"> el sistema procese la operación, </t>
    </r>
    <r>
      <rPr>
        <b/>
        <sz val="11"/>
        <color rgb="FF000000"/>
        <rFont val="Calibri"/>
      </rPr>
      <t>entonces</t>
    </r>
    <r>
      <rPr>
        <sz val="11"/>
        <color rgb="FF000000"/>
        <rFont val="Calibri"/>
      </rPr>
      <t xml:space="preserve"> mostrará el mensaje `MOD_MOT_UPDATE_ERR_00001` indicando que no se pudo completar la actualización y sugiriendo revisar los datos, y permitirá al usuario intentar nuevamente.</t>
    </r>
  </si>
  <si>
    <r>
      <rPr>
        <b/>
        <sz val="11"/>
        <color rgb="FF000000"/>
        <rFont val="Calibri"/>
      </rPr>
      <t>Dado</t>
    </r>
    <r>
      <rPr>
        <sz val="11"/>
        <color rgb="FF000000"/>
        <rFont val="Calibri"/>
      </rPr>
      <t xml:space="preserve"> que un usuario no autenticado intente actualizar la imagen de una motocicleta,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</si>
  <si>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t>Dado que un Usuario autenticado desea consultar la imagen de perfil de su motocicleta, cuando realice la solicitud de consulta, entonces el sistema verificará que la motocicleta le pertenece, retornará la URL de la imagen asociada, mostrará el mensaje `MOD_MOT_IMG_GET_EXI_00001` confirmando que la imagen fue obtenida correctamente, y permitirá visualizar la imagen en el perfil de la motocicleta.</t>
  </si>
  <si>
    <t>Dado que se intente consultar la imagen de una motocicleta que no existe, cuando el sistema busque la motocicleta, entonces rechazará la operación con el código `MOD_MOT_NOT_FOUND_ERR_00001` indicando que la motocicleta solicitada no fue encontrada, y no retornará datos de imagen.</t>
  </si>
  <si>
    <t>Dado que un Usuario intente consultar la imagen de una motocicleta que no le pertenece, cuando el sistema verifique la propiedad, entonces rechazará la operación con el código `MOD_MOT_NOT_FOUND_ERR_00001` indicando que la motocicleta no fue encontrada, protegiendo la privacidad del propietario real.</t>
  </si>
  <si>
    <t>Dado que ocurra un error inesperado al consultar la imagen de perfil, cuando el sistema procese la solicitud, entonces mostrará el mensaje `GEN_SRV_ERR_00001` indicando que ocurrió un error interno, y permitirá al usuario intentar nuevamente más tarde.</t>
  </si>
  <si>
    <t>Dado que un usuario no autenticado intente consultar la imagen de una motocicleta, cuando acceda a la funcionalidad sin haber iniciado sesión, entonces el sistema rechazará la solicitud con el código `GEN_AUTH_ERR_00002` indicando que no tiene autorización para realizar esta acción, y redirigirá al inicio de sesión.</t>
  </si>
  <si>
    <r>
      <rPr>
        <b/>
        <sz val="11"/>
        <color rgb="FF000000"/>
        <rFont val="Calibri"/>
      </rPr>
      <t>Dado</t>
    </r>
    <r>
      <rPr>
        <sz val="11"/>
        <color rgb="FF000000"/>
        <rFont val="Calibri"/>
      </rPr>
      <t xml:space="preserve"> que un Usuario autenticado desea eliminar la imagen de perfil de su motocicleta, </t>
    </r>
    <r>
      <rPr>
        <b/>
        <sz val="11"/>
        <color rgb="FF000000"/>
        <rFont val="Calibri"/>
      </rPr>
      <t>cuando</t>
    </r>
    <r>
      <rPr>
        <sz val="11"/>
        <color rgb="FF000000"/>
        <rFont val="Calibri"/>
      </rPr>
      <t xml:space="preserve"> confirme la acción de eliminación, </t>
    </r>
    <r>
      <rPr>
        <b/>
        <sz val="11"/>
        <color rgb="FF000000"/>
        <rFont val="Calibri"/>
      </rPr>
      <t>entonces</t>
    </r>
    <r>
      <rPr>
        <sz val="11"/>
        <color rgb="FF000000"/>
        <rFont val="Calibri"/>
      </rPr>
      <t xml:space="preserve"> el sistema verificará que la motocicleta le pertenece, eliminará la imagen del almacenamiento y de la base de datos, mostrará el mensaje `MOD_MOT_IMG_DELETE_EXI_00001` confirmando que la imagen fue eliminada correctamente, y actualizará el perfil de la motocicleta sin imagen asociada.</t>
    </r>
  </si>
  <si>
    <r>
      <rPr>
        <b/>
        <sz val="11"/>
        <color rgb="FF000000"/>
        <rFont val="Calibri"/>
      </rPr>
      <t>Dado</t>
    </r>
    <r>
      <rPr>
        <sz val="11"/>
        <color rgb="FF000000"/>
        <rFont val="Calibri"/>
      </rPr>
      <t xml:space="preserve"> que se intente eliminar la imagen de una motocicleta que no existe o no pertenece al usuario autenticado, </t>
    </r>
    <r>
      <rPr>
        <b/>
        <sz val="11"/>
        <color rgb="FF000000"/>
        <rFont val="Calibri"/>
      </rPr>
      <t>cuando</t>
    </r>
    <r>
      <rPr>
        <sz val="11"/>
        <color rgb="FF000000"/>
        <rFont val="Calibri"/>
      </rPr>
      <t xml:space="preserve"> el sistema verifique la propiedad, </t>
    </r>
    <r>
      <rPr>
        <b/>
        <sz val="11"/>
        <color rgb="FF000000"/>
        <rFont val="Calibri"/>
      </rPr>
      <t>entonces</t>
    </r>
    <r>
      <rPr>
        <sz val="11"/>
        <color rgb="FF000000"/>
        <rFont val="Calibri"/>
      </rPr>
      <t xml:space="preserve"> rechazará la operación con el código `MOD_MOT_NOT_FOUND_ERR_00001` indicando que la motocicleta solicitada no fue encontrada, y no realizará ningún cambio en el sistema.</t>
    </r>
  </si>
  <si>
    <r>
      <rPr>
        <b/>
        <sz val="11"/>
        <color rgb="FF000000"/>
        <rFont val="Calibri"/>
      </rPr>
      <t>Dado</t>
    </r>
    <r>
      <rPr>
        <sz val="11"/>
        <color rgb="FF000000"/>
        <rFont val="Calibri"/>
      </rPr>
      <t xml:space="preserve"> que ocurra un error interno al intentar eliminar la imagen de perfil, </t>
    </r>
    <r>
      <rPr>
        <b/>
        <sz val="11"/>
        <color rgb="FF000000"/>
        <rFont val="Calibri"/>
      </rPr>
      <t>cuando</t>
    </r>
    <r>
      <rPr>
        <sz val="11"/>
        <color rgb="FF000000"/>
        <rFont val="Calibri"/>
      </rPr>
      <t xml:space="preserve"> el sistema procese la operación, </t>
    </r>
    <r>
      <rPr>
        <b/>
        <sz val="11"/>
        <color rgb="FF000000"/>
        <rFont val="Calibri"/>
      </rPr>
      <t>entonces</t>
    </r>
    <r>
      <rPr>
        <sz val="11"/>
        <color rgb="FF000000"/>
        <rFont val="Calibri"/>
      </rPr>
      <t xml:space="preserve"> mostrará el mensaje `MOD_MOT_UPDATE_ERR_00001` indicando que no se pudo completar la eliminación, y permitirá al usuario intentar nuevamente.</t>
    </r>
  </si>
  <si>
    <r>
      <rPr>
        <b/>
        <sz val="11"/>
        <color rgb="FF000000"/>
        <rFont val="Calibri"/>
      </rPr>
      <t>Dado</t>
    </r>
    <r>
      <rPr>
        <sz val="11"/>
        <color rgb="FF000000"/>
        <rFont val="Calibri"/>
      </rPr>
      <t xml:space="preserve"> que un usuario no autenticado intente eliminar la imagen de una motocicleta,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</si>
  <si>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Administrador desea consultar las líneas de motocicletas asociadas a una marca, </t>
    </r>
    <r>
      <rPr>
        <b/>
        <sz val="11"/>
        <color rgb="FF000000"/>
        <rFont val="Calibri"/>
      </rPr>
      <t>cuando</t>
    </r>
    <r>
      <rPr>
        <sz val="11"/>
        <color rgb="FF000000"/>
        <rFont val="Calibri"/>
      </rPr>
      <t xml:space="preserve"> acceda al catálogo de líneas de la marca seleccionada, </t>
    </r>
    <r>
      <rPr>
        <b/>
        <sz val="11"/>
        <color rgb="FF000000"/>
        <rFont val="Calibri"/>
      </rPr>
      <t>entonces</t>
    </r>
    <r>
      <rPr>
        <sz val="11"/>
        <color rgb="FF000000"/>
        <rFont val="Calibri"/>
      </rPr>
      <t xml:space="preserve"> el sistema retornará el listado de líneas (modelos) correspondientes incluyendo el nombre de la marca y el modelo, mostrará el mensaje `MOD_MOT_BRAND_LINES_EXI_00001` confirmando que las líneas se obtuvieron correctamente, y presentará los enlaces de navegación hacia el catálogo general de marcas y el catálogo de referencias.</t>
    </r>
  </si>
  <si>
    <r>
      <rPr>
        <b/>
        <sz val="11"/>
        <color rgb="FF000000"/>
        <rFont val="Calibri"/>
      </rPr>
      <t>Dado</t>
    </r>
    <r>
      <rPr>
        <sz val="11"/>
        <color rgb="FF000000"/>
        <rFont val="Calibri"/>
      </rPr>
      <t xml:space="preserve"> que un Administrador consulta las líneas de una marca que no tiene modelos registrados,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retornará una lista vacía de líneas con el mensaje `MOD_MOT_BRAND_LINES_EXI_00001`, y mantendrá los enlaces de navegación para que el Administrador pueda explorar otras marcas o consultar el catálogo general de referencias.</t>
    </r>
  </si>
  <si>
    <r>
      <rPr>
        <b/>
        <sz val="11"/>
        <color rgb="FF000000"/>
        <rFont val="Calibri"/>
      </rPr>
      <t>Dado</t>
    </r>
    <r>
      <rPr>
        <sz val="11"/>
        <color rgb="FF000000"/>
        <rFont val="Calibri"/>
      </rPr>
      <t xml:space="preserve"> que un Administrador intente consultar las líneas con un identificador de marca no válido o inexistente,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retornará una lista vacía de líneas con el mensaje `MOD_MOT_BRAND_LINES_EXI_00001`, sin revelar detalles sobre la invalidez del identificador, y permitirá al Administrador navegar hacia el catálogo de marcas para seleccionar una marca válida.</t>
    </r>
  </si>
  <si>
    <r>
      <rPr>
        <b/>
        <sz val="11"/>
        <color rgb="FF000000"/>
        <rFont val="Calibri"/>
      </rPr>
      <t>Dado</t>
    </r>
    <r>
      <rPr>
        <sz val="11"/>
        <color rgb="FF000000"/>
        <rFont val="Calibri"/>
      </rPr>
      <t xml:space="preserve"> que ocurra un error inesperado al consultar las líneas de una marca,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Administrador intentar nuevamente más tarde.</t>
    </r>
  </si>
  <si>
    <r>
      <rPr>
        <b/>
        <sz val="11"/>
        <color rgb="FF000000"/>
        <rFont val="Calibri"/>
      </rPr>
      <t>Dado</t>
    </r>
    <r>
      <rPr>
        <sz val="11"/>
        <color rgb="FF000000"/>
        <rFont val="Calibri"/>
      </rPr>
      <t xml:space="preserve"> que un Usuario desea conocer las líneas (modelos) de una categoría específica, </t>
    </r>
    <r>
      <rPr>
        <b/>
        <sz val="11"/>
        <color rgb="FF000000"/>
        <rFont val="Calibri"/>
      </rPr>
      <t>cuando</t>
    </r>
    <r>
      <rPr>
        <sz val="11"/>
        <color rgb="FF000000"/>
        <rFont val="Calibri"/>
      </rPr>
      <t xml:space="preserve"> seleccione una categoría del catálogo (por ejemplo, Sport, Scooter, Urban), </t>
    </r>
    <r>
      <rPr>
        <b/>
        <sz val="11"/>
        <color rgb="FF000000"/>
        <rFont val="Calibri"/>
      </rPr>
      <t>entonces</t>
    </r>
    <r>
      <rPr>
        <sz val="11"/>
        <color rgb="FF000000"/>
        <rFont val="Calibri"/>
      </rPr>
      <t xml:space="preserve"> el sistema retornará las líneas de motocicleta pertenecientes a esa categoría con su modelo, marca y cilindraje, mostrará el mensaje `MOD_MOT_CAT_LINES_EXI_00001` confirmando que las líneas se obtuvieron correctamente, y permitirá al usuario regresar al listado general de categorías.</t>
    </r>
  </si>
  <si>
    <r>
      <rPr>
        <b/>
        <sz val="11"/>
        <color rgb="FF000000"/>
        <rFont val="Calibri"/>
      </rPr>
      <t>Dado</t>
    </r>
    <r>
      <rPr>
        <sz val="11"/>
        <color rgb="FF000000"/>
        <rFont val="Calibri"/>
      </rPr>
      <t xml:space="preserve"> que ocurra un error inesperado al consultar el catálogo de categorías,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usuario intentar nuevamente más tarde.</t>
    </r>
  </si>
  <si>
    <r>
      <rPr>
        <b/>
        <sz val="11"/>
        <color rgb="FF000000"/>
        <rFont val="Calibri"/>
      </rPr>
      <t>Dado</t>
    </r>
    <r>
      <rPr>
        <sz val="11"/>
        <color rgb="FF000000"/>
        <rFont val="Calibri"/>
      </rPr>
      <t xml:space="preserve"> que ocurra un error inesperado al consultar las líneas de una categoría específica,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usuario intentar nuevamente más tarde.</t>
    </r>
  </si>
  <si>
    <t>Dado que un Usuario desea consultar las marcas de motocicletas disponibles, cuando acceda al catálogo de marcas, entonces el sistema retornará la lista completa de marcas con su identificador y nombre, mostrará el mensaje `MOD_B_BRD_EXI_00001` confirmando la consulta exitosa, y presentará los enlaces de navegación para explorar las líneas de cada marca</t>
  </si>
  <si>
    <t>Dado que ocurra un error inesperado al consultar el catálogo de marcas, cuando el sistema procese la solicitud, entonces mostrará el mensaje `GEN_SRV_ERR_00001` indicando que ocurrió un error al obtener las marcas.</t>
  </si>
  <si>
    <r>
      <rPr>
        <b/>
        <sz val="11"/>
        <color rgb="FF000000"/>
        <rFont val="Calibri"/>
      </rPr>
      <t>Dado</t>
    </r>
    <r>
      <rPr>
        <sz val="11"/>
        <color rgb="FF000000"/>
        <rFont val="Calibri"/>
      </rPr>
      <t xml:space="preserve"> que un Usuario desea registrar una motocicleta en el sistema, </t>
    </r>
    <r>
      <rPr>
        <b/>
        <sz val="11"/>
        <color rgb="FF000000"/>
        <rFont val="Calibri"/>
      </rPr>
      <t>cuando</t>
    </r>
    <r>
      <rPr>
        <sz val="11"/>
        <color rgb="FF000000"/>
        <rFont val="Calibri"/>
      </rPr>
      <t xml:space="preserve"> acceda a la funcionalidad de registro, complete los datos requeridos (placa, año, kilometraje, referencia) y confirme la acción, </t>
    </r>
    <r>
      <rPr>
        <b/>
        <sz val="11"/>
        <color rgb="FF000000"/>
        <rFont val="Calibri"/>
      </rPr>
      <t>entonces</t>
    </r>
    <r>
      <rPr>
        <sz val="11"/>
        <color rgb="FF000000"/>
        <rFont val="Calibri"/>
      </rPr>
      <t xml:space="preserve"> el sistema validará la información, creará el registro de la motocicleta asociándola al usuario, almacenará la imagen de perfil si fue proporcionada, mostrará el mensaje satisfactorio `MOD_MOT_CREATE_EXI_00001` confirmando que la motocicleta fue registrada exitosamente, y permitirá visualizar la motocicleta en el listado del usuario.</t>
    </r>
  </si>
  <si>
    <r>
      <rPr>
        <b/>
        <sz val="11"/>
        <color rgb="FF000000"/>
        <rFont val="Calibri"/>
      </rPr>
      <t>Dado</t>
    </r>
    <r>
      <rPr>
        <sz val="11"/>
        <color rgb="FF000000"/>
        <rFont val="Calibri"/>
      </rPr>
      <t xml:space="preserve"> que un Usuario desea registrar una motocicleta, </t>
    </r>
    <r>
      <rPr>
        <b/>
        <sz val="11"/>
        <color rgb="FF000000"/>
        <rFont val="Calibri"/>
      </rPr>
      <t>cuando</t>
    </r>
    <r>
      <rPr>
        <sz val="11"/>
        <color rgb="FF000000"/>
        <rFont val="Calibri"/>
      </rPr>
      <t xml:space="preserve"> intente registrarla con una placa que ya existe en el sistema, </t>
    </r>
    <r>
      <rPr>
        <b/>
        <sz val="11"/>
        <color rgb="FF000000"/>
        <rFont val="Calibri"/>
      </rPr>
      <t>entonces</t>
    </r>
    <r>
      <rPr>
        <sz val="11"/>
        <color rgb="FF000000"/>
        <rFont val="Calibri"/>
      </rPr>
      <t xml:space="preserve"> el sistema rechazará la operación con el código `MOD_MOT_DUP_PLATE_ERR_00001` indicando que la placa ya está registrada, y permitirá corregir el número de placa.</t>
    </r>
  </si>
  <si>
    <r>
      <rPr>
        <b/>
        <sz val="11"/>
        <color rgb="FF000000"/>
        <rFont val="Calibri"/>
      </rPr>
      <t>Dado</t>
    </r>
    <r>
      <rPr>
        <sz val="11"/>
        <color rgb="FF000000"/>
        <rFont val="Calibri"/>
      </rPr>
      <t xml:space="preserve"> que un Usuario desea registrar una motocicleta, </t>
    </r>
    <r>
      <rPr>
        <b/>
        <sz val="11"/>
        <color rgb="FF000000"/>
        <rFont val="Calibri"/>
      </rPr>
      <t>cuando</t>
    </r>
    <r>
      <rPr>
        <sz val="11"/>
        <color rgb="FF000000"/>
        <rFont val="Calibri"/>
      </rPr>
      <t xml:space="preserve"> la referencia seleccionada no exista en el catálogo de referencias, </t>
    </r>
    <r>
      <rPr>
        <b/>
        <sz val="11"/>
        <color rgb="FF000000"/>
        <rFont val="Calibri"/>
      </rPr>
      <t>entonces</t>
    </r>
    <r>
      <rPr>
        <sz val="11"/>
        <color rgb="FF000000"/>
        <rFont val="Calibri"/>
      </rPr>
      <t xml:space="preserve"> el sistema rechazará la operación con el código `MOD_MOT_REF_NOT_FOUND_ERR_00001` indicando que la referencia de motocicleta no fue encontrada, y permitirá seleccionar otra referencia válida.</t>
    </r>
  </si>
  <si>
    <r>
      <rPr>
        <b/>
        <sz val="11"/>
        <color rgb="FF000000"/>
        <rFont val="Calibri"/>
      </rPr>
      <t>Dado</t>
    </r>
    <r>
      <rPr>
        <sz val="11"/>
        <color rgb="FF000000"/>
        <rFont val="Calibri"/>
      </rPr>
      <t xml:space="preserve"> que un Usuario desea registrar una motocicleta, </t>
    </r>
    <r>
      <rPr>
        <b/>
        <sz val="11"/>
        <color rgb="FF000000"/>
        <rFont val="Calibri"/>
      </rPr>
      <t>cuando</t>
    </r>
    <r>
      <rPr>
        <sz val="11"/>
        <color rgb="FF000000"/>
        <rFont val="Calibri"/>
      </rPr>
      <t xml:space="preserve"> no proporcione la referencia obligatoria, </t>
    </r>
    <r>
      <rPr>
        <b/>
        <sz val="11"/>
        <color rgb="FF000000"/>
        <rFont val="Calibri"/>
      </rPr>
      <t>entonces</t>
    </r>
    <r>
      <rPr>
        <sz val="11"/>
        <color rgb="FF000000"/>
        <rFont val="Calibri"/>
      </rPr>
      <t xml:space="preserve"> el sistema rechazará la operación con el código `MOD_MOT_REF_REQ_ERR_00001` indicando que la referencia es un campo requerido, y mantendrá el formulario activo para completarlo.</t>
    </r>
  </si>
  <si>
    <r>
      <rPr>
        <b/>
        <sz val="11"/>
        <color rgb="FF000000"/>
        <rFont val="Calibri"/>
      </rPr>
      <t>Dado</t>
    </r>
    <r>
      <rPr>
        <sz val="11"/>
        <color rgb="FF000000"/>
        <rFont val="Calibri"/>
      </rPr>
      <t xml:space="preserve"> que un Usuario desea registrar una motocicleta, </t>
    </r>
    <r>
      <rPr>
        <b/>
        <sz val="11"/>
        <color rgb="FF000000"/>
        <rFont val="Calibri"/>
      </rPr>
      <t>cuando</t>
    </r>
    <r>
      <rPr>
        <sz val="11"/>
        <color rgb="FF000000"/>
        <rFont val="Calibri"/>
      </rPr>
      <t xml:space="preserve"> los datos proporcionados no cumplan con el formato requerido (formato de placa inválido, año fuera de rango, etc.), </t>
    </r>
    <r>
      <rPr>
        <b/>
        <sz val="11"/>
        <color rgb="FF000000"/>
        <rFont val="Calibri"/>
      </rPr>
      <t>entonces</t>
    </r>
    <r>
      <rPr>
        <sz val="11"/>
        <color rgb="FF000000"/>
        <rFont val="Calibri"/>
      </rPr>
      <t xml:space="preserve"> el sistema mostrará el mensaje de validación correspondiente detallando los campos a corregir, y permitirá ajustar los datos ingresados.</t>
    </r>
  </si>
  <si>
    <r>
      <rPr>
        <b/>
        <sz val="11"/>
        <color rgb="FF000000"/>
        <rFont val="Calibri"/>
      </rPr>
      <t>Dado</t>
    </r>
    <r>
      <rPr>
        <sz val="11"/>
        <color rgb="FF000000"/>
        <rFont val="Calibri"/>
      </rPr>
      <t xml:space="preserve"> que un Usuario desea registrar una motocicleta, </t>
    </r>
    <r>
      <rPr>
        <b/>
        <sz val="11"/>
        <color rgb="FF000000"/>
        <rFont val="Calibri"/>
      </rPr>
      <t>cuando</t>
    </r>
    <r>
      <rPr>
        <sz val="11"/>
        <color rgb="FF000000"/>
        <rFont val="Calibri"/>
      </rPr>
      <t xml:space="preserve"> ocurra un error interno del sistema al intentar guardar la información, </t>
    </r>
    <r>
      <rPr>
        <b/>
        <sz val="11"/>
        <color rgb="FF000000"/>
        <rFont val="Calibri"/>
      </rPr>
      <t>entonces</t>
    </r>
    <r>
      <rPr>
        <sz val="11"/>
        <color rgb="FF000000"/>
        <rFont val="Calibri"/>
      </rPr>
      <t xml:space="preserve"> el sistema mostrará el mensaje `MOD_MOT_CREATE_ERR_00001` indicando que no fue posible registrar la motocicleta, y permitirá al usuario reintentar más tarde.</t>
    </r>
  </si>
  <si>
    <r>
      <rPr>
        <b/>
        <sz val="11"/>
        <color rgb="FF000000"/>
        <rFont val="Calibri"/>
      </rPr>
      <t>Dado</t>
    </r>
    <r>
      <rPr>
        <sz val="11"/>
        <color rgb="FF000000"/>
        <rFont val="Calibri"/>
      </rPr>
      <t xml:space="preserve"> que un usuario no autenticado intente registrar una motocicleta,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</si>
  <si>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t>Dado que un Usuario propietario de una motocicleta desea actualizar su información, cuando acceda a la funcionalidad de edición, modifique los datos deseados (kilometraje, notas, referencia, imagen) y confirme la acción, entonces el sistema validará la propiedad, actualizará el registro con los nuevos datos, mostrará el mensaje satisfactorio `MOD_MOT_UPDATE_EXI_00001` confirmando que la motocicleta fue actualizada correctamente, y permitirá visualizar los datos modificados.</t>
  </si>
  <si>
    <t>Dado que un Usuario desea modificar una motocicleta, cuando la motocicleta no exista o no sea el propietario de la misma, entonces el sistema rechazará la operación con el código `MOD_MOT_NOT_FOUND_ERR_00001` indicando que la motocicleta no fue encontrada, y no realizará ningún cambio.</t>
  </si>
  <si>
    <t>Dado que un Usuario desea modificar una motocicleta, cuando intente cambiar la placa a una que ya existe en el sistema, entonces el sistema rechazará la operación con el código `MOD_MOT_DUP_PLATE_ERR_00001` indicando que la placa ya está registrada, y permitirá corregir el número de placa.</t>
  </si>
  <si>
    <t>Dado que un Usuario desea modificar una motocicleta, cuando la nueva referencia seleccionada no exista en el catálogo, entonces el sistema rechazará la operación con el código `MOD_MOT_REF_NOT_FOUND_ERR_00001` indicando que la referencia de motocicleta no fue encontrada, y permitirá seleccionar otra.</t>
  </si>
  <si>
    <t>Dado que un Usuario desea modificar una motocicleta, cuando ocurra un error interno del sistema al intentar guardar los cambios, entonces el sistema mostrará el mensaje `MOD_MOT_UPDATE_ERR_00001` indicando que no fue posible actualizar la motocicleta, y permitirá al usuario reintentar más tarde.</t>
  </si>
  <si>
    <t>Dado que un usuario no autenticado intente modificar una motocicleta, cuando acceda a la funcionalidad sin haber iniciado sesión, entonces el sistema rechazará la solicitud con el código `GEN_AUTH_ERR_00002` indicando que no tiene autorización, y redirigirá al inicio de sesión.</t>
  </si>
  <si>
    <t>Dado que un Usuario propietario de una motocicleta desea eliminarla del sistema, cuando acceda a la funcionalidad de eliminación y confirme la acción, entonces el sistema validará la propiedad, eliminará el registro de la motocicleta de forma permanente, mostrará el mensaje satisfactorio `MOD_MOT_DELETE_EXI_00001` confirmando que la motocicleta fue eliminada correctamente, y actualizará el listado sin la motocicleta eliminada.</t>
  </si>
  <si>
    <t>Dado que un Usuario desea eliminar una motocicleta, cuando la motocicleta no exista o no sea el propietario de la misma, entonces el sistema rechazará la operación con el código `MOD_MOT_NOT_FOUND_ERR_00001` indicando que la motocicleta no fue encontrada, y no realizará ninguna eliminación.</t>
  </si>
  <si>
    <t>Dado que un Usuario desea eliminar una motocicleta, cuando la motocicleta tenga diagnósticos u otros registros asociados, entonces el sistema rechazará la operación con el código `MOD_MOT_HAS_ASSOC_ERR_00001` indicando que no es posible eliminar la motocicleta porque tiene registros asociados, y sugerirá contactar soporte si desea proceder.</t>
  </si>
  <si>
    <t>Dado que un Usuario desea eliminar una motocicleta, cuando ocurra un error interno del sistema al intentar realizar la eliminación, entonces el sistema mostrará el mensaje `MOD_MOT_DELETE_ERR_00001` indicando que no fue posible eliminar la motocicleta, y permitirá al usuario reintentar más tarde.</t>
  </si>
  <si>
    <t>Dado que un usuario no autenticado intente eliminar una motocicleta, cuando acceda a la funcionalidad sin haber iniciado sesión, entonces el sistema rechazará la solicitud con el código `GEN_AUTH_ERR_00002` indicando que no tiene autorización, y redirigirá al inicio de sesión.</t>
  </si>
  <si>
    <t>Dado que un Usuario desea consultar sus motocicletas registradas, cuando acceda a la funcionalidad de listado desde el Home, entonces el sistema retornará el listado completo de todas las motocicletas del usuario incluyendo la información de cada referencia (marca, modelo, categoría, cilindraje), mostrará el mensaje satisfactorio `MOD_MOT_LIST_EXI_00001` confirmando que las motocicletas fueron consultadas exitosamente, y permitirá acceder al detalle de cada una.</t>
  </si>
  <si>
    <t>Dado que un Usuario desea consultar sus motocicletas registradas, cuando no tenga motocicletas registradas en el sistema, entonces el sistema mostrará una lista vacía con el mensaje satisfactorio `MOD_MOT_LIST_EXI_00001` confirmando la consulta exitosa, y permitirá al usuario navegar a la funcionalidad de registro para agregar su primera motocicleta.</t>
  </si>
  <si>
    <t>Dado que un Usuario desea consultar sus motocicletas registradas, cuando ocurra un error interno del sistema o se pierda la conexión, entonces el sistema mostrará el mensaje `MOD_MOT_LIST_ERR_00001` indicando que no fue posible obtener el listado, y recomendará verificar la conexión e intentar nuevamente.</t>
  </si>
  <si>
    <t>Dado que un usuario no autenticado intente listar motocicletas, cuando acceda a la funcionalidad sin haber iniciado sesión, entonces el sistema rechazará la solicitud con el código `GEN_AUTH_ERR_00002` indicando que no tiene autorización, y redirigirá al inicio de sesión.</t>
  </si>
  <si>
    <r>
      <rPr>
        <b/>
        <sz val="11"/>
        <color rgb="FF000000"/>
        <rFont val="Calibri"/>
      </rPr>
      <t>Dado</t>
    </r>
    <r>
      <rPr>
        <sz val="11"/>
        <color rgb="FF000000"/>
        <rFont val="Calibri"/>
      </rPr>
      <t xml:space="preserve"> que un Representante de Sede desea consultar información de una motocicleta, </t>
    </r>
    <r>
      <rPr>
        <b/>
        <sz val="11"/>
        <color rgb="FF000000"/>
        <rFont val="Calibri"/>
      </rPr>
      <t>cuando</t>
    </r>
    <r>
      <rPr>
        <sz val="11"/>
        <color rgb="FF000000"/>
        <rFont val="Calibri"/>
      </rPr>
      <t xml:space="preserve"> ingrese la placa en el buscador y ejecute la consulta, </t>
    </r>
    <r>
      <rPr>
        <b/>
        <sz val="11"/>
        <color rgb="FF000000"/>
        <rFont val="Calibri"/>
      </rPr>
      <t>entonces</t>
    </r>
    <r>
      <rPr>
        <sz val="11"/>
        <color rgb="FF000000"/>
        <rFont val="Calibri"/>
      </rPr>
      <t xml:space="preserve"> el sistema retornará la información pública de la motocicleta (placa, año, kilometraje, referencia técnica) sin datos privados del propietario, mostrará el mensaje satisfactorio `MOD_MOT_GET_EXI_00001` confirmando que la motocicleta fue consultada exitosamente, y permitirá registrar diagnósticos o servicios para esa motocicleta.</t>
    </r>
  </si>
  <si>
    <r>
      <rPr>
        <b/>
        <sz val="11"/>
        <color rgb="FF000000"/>
        <rFont val="Calibri"/>
      </rPr>
      <t>Dado</t>
    </r>
    <r>
      <rPr>
        <sz val="11"/>
        <color rgb="FF000000"/>
        <rFont val="Calibri"/>
      </rPr>
      <t xml:space="preserve"> que un Representante de Sede desea consultar información de una motocicleta por placa, </t>
    </r>
    <r>
      <rPr>
        <b/>
        <sz val="11"/>
        <color rgb="FF000000"/>
        <rFont val="Calibri"/>
      </rPr>
      <t>cuando</t>
    </r>
    <r>
      <rPr>
        <sz val="11"/>
        <color rgb="FF000000"/>
        <rFont val="Calibri"/>
      </rPr>
      <t xml:space="preserve"> no proporcione el número de placa en la búsqueda, </t>
    </r>
    <r>
      <rPr>
        <b/>
        <sz val="11"/>
        <color rgb="FF000000"/>
        <rFont val="Calibri"/>
      </rPr>
      <t>entonces</t>
    </r>
    <r>
      <rPr>
        <sz val="11"/>
        <color rgb="FF000000"/>
        <rFont val="Calibri"/>
      </rPr>
      <t xml:space="preserve"> el sistema rechazará la operación con el código `MOD_MOT_PLATE_REQ_ERR_00001` indicando que la placa es requerida para realizar la consulta, y mantendrá el campo de búsqueda activo.</t>
    </r>
  </si>
  <si>
    <r>
      <rPr>
        <b/>
        <sz val="11"/>
        <color rgb="FF000000"/>
        <rFont val="Calibri"/>
      </rPr>
      <t>Dado</t>
    </r>
    <r>
      <rPr>
        <sz val="11"/>
        <color rgb="FF000000"/>
        <rFont val="Calibri"/>
      </rPr>
      <t xml:space="preserve"> que un Representante de Sede desea consultar información de una motocicleta por placa, </t>
    </r>
    <r>
      <rPr>
        <b/>
        <sz val="11"/>
        <color rgb="FF000000"/>
        <rFont val="Calibri"/>
      </rPr>
      <t>cuando</t>
    </r>
    <r>
      <rPr>
        <sz val="11"/>
        <color rgb="FF000000"/>
        <rFont val="Calibri"/>
      </rPr>
      <t xml:space="preserve"> la placa proporcionada no corresponda a ninguna motocicleta registrada, </t>
    </r>
    <r>
      <rPr>
        <b/>
        <sz val="11"/>
        <color rgb="FF000000"/>
        <rFont val="Calibri"/>
      </rPr>
      <t>entonces</t>
    </r>
    <r>
      <rPr>
        <sz val="11"/>
        <color rgb="FF000000"/>
        <rFont val="Calibri"/>
      </rPr>
      <t xml:space="preserve"> el sistema rechazará la operación con el código `MOD_MOT_NOT_FOUND_ERR_00001` indicando que no se encontró ninguna motocicleta con esa placa, y permitirá intentar con otra placa.</t>
    </r>
  </si>
  <si>
    <r>
      <rPr>
        <b/>
        <sz val="11"/>
        <color rgb="FF000000"/>
        <rFont val="Calibri"/>
      </rPr>
      <t>Dado</t>
    </r>
    <r>
      <rPr>
        <sz val="11"/>
        <color rgb="FF000000"/>
        <rFont val="Calibri"/>
      </rPr>
      <t xml:space="preserve"> que un Usuario sin rol de Representante desea consultar información de una motocicleta por placa, </t>
    </r>
    <r>
      <rPr>
        <b/>
        <sz val="11"/>
        <color rgb="FF000000"/>
        <rFont val="Calibri"/>
      </rPr>
      <t>cuando</t>
    </r>
    <r>
      <rPr>
        <sz val="11"/>
        <color rgb="FF000000"/>
        <rFont val="Calibri"/>
      </rPr>
      <t xml:space="preserve"> intente acceder a la funcionalidad de búsqueda por placa, </t>
    </r>
    <r>
      <rPr>
        <b/>
        <sz val="11"/>
        <color rgb="FF000000"/>
        <rFont val="Calibri"/>
      </rPr>
      <t>entonces</t>
    </r>
    <r>
      <rPr>
        <sz val="11"/>
        <color rgb="FF000000"/>
        <rFont val="Calibri"/>
      </rPr>
      <t xml:space="preserve"> el sistema rechazará la solicitud con el código `GEN_AUTH_ERR_00003` indicando que no tiene permisos para acceder a esta funcionalidad, y no retornará datos.</t>
    </r>
  </si>
  <si>
    <r>
      <rPr>
        <b/>
        <sz val="11"/>
        <color rgb="FF000000"/>
        <rFont val="Calibri"/>
      </rPr>
      <t>Dado</t>
    </r>
    <r>
      <rPr>
        <sz val="11"/>
        <color rgb="FF000000"/>
        <rFont val="Calibri"/>
      </rPr>
      <t xml:space="preserve"> que un usuario no autenticado intente consultar una motocicleta por placa,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</si>
  <si>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desea conocer los rangos de calificación disponibles para calificar servicios, </t>
    </r>
    <r>
      <rPr>
        <b/>
        <sz val="11"/>
        <color rgb="FF000000"/>
        <rFont val="Calibri"/>
      </rPr>
      <t>cuando</t>
    </r>
    <r>
      <rPr>
        <sz val="11"/>
        <color rgb="FF000000"/>
        <rFont val="Calibri"/>
      </rPr>
      <t xml:space="preserve"> acceda al catálogo de rangos de calificación, </t>
    </r>
    <r>
      <rPr>
        <b/>
        <sz val="11"/>
        <color rgb="FF000000"/>
        <rFont val="Calibri"/>
      </rPr>
      <t>entonces</t>
    </r>
    <r>
      <rPr>
        <sz val="11"/>
        <color rgb="FF000000"/>
        <rFont val="Calibri"/>
      </rPr>
      <t xml:space="preserve"> el sistema retornará los valores válidos de calificación (del 1 al 5) con su etiqueta descriptiva, mostrará el mensaje `MOD_MOT_RATE_LIST_EXI_00001` confirmando que los rangos fueron obtenidos correctamente, y permitirá al usuario utilizar esta información como referencia al momento de calificar un servicio.</t>
    </r>
  </si>
  <si>
    <r>
      <rPr>
        <b/>
        <sz val="11"/>
        <color rgb="FF000000"/>
        <rFont val="Calibri"/>
      </rPr>
      <t>Dado</t>
    </r>
    <r>
      <rPr>
        <sz val="11"/>
        <color rgb="FF000000"/>
        <rFont val="Calibri"/>
      </rPr>
      <t xml:space="preserve"> que ocurra un error inesperado al consultar los rangos de calificación,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usuario intentar nuevamente más tarde.</t>
    </r>
  </si>
  <si>
    <t>Dado que un Usuario o Representante de Sede desea conocer los rangos de cilindraje disponibles, cuando acceda al catálogo de rangos de cilindraje, entonces el sistema retornará todos los rangos de cilindrada distintos registrados en el sistema (por ejemplo, 0-125cc, 126-250cc, 251-400cc, etc.), mostrará el mensaje `MOD_MOT_DISP_LIST_EXI_00001` confirmando que los rangos de cilindraje fueron obtenidos correctamente, y permitirá al usuario utilizar esta información como referencia para clasificar motocicletas y servicios.</t>
  </si>
  <si>
    <t>Dado que ocurra un error inesperado al consultar los rangos de cilindraje, cuando el sistema procese la solicitud, entonces mostrará el mensaje `GEN_SRV_ERR_00001` indicando que ocurrió un error interno del servidor, y permitirá al usuario intentar nuevamente más tarde.</t>
  </si>
  <si>
    <r>
      <rPr>
        <b/>
        <sz val="11"/>
        <color rgb="FF000000"/>
        <rFont val="Calibri"/>
      </rPr>
      <t>Dado</t>
    </r>
    <r>
      <rPr>
        <sz val="11"/>
        <color rgb="FF000000"/>
        <rFont val="Calibri"/>
      </rPr>
      <t xml:space="preserve"> que un Usuario o Representante de Sede desea consultar el catálogo de referencias de motocicletas, </t>
    </r>
    <r>
      <rPr>
        <b/>
        <sz val="11"/>
        <color rgb="FF000000"/>
        <rFont val="Calibri"/>
      </rPr>
      <t>cuando</t>
    </r>
    <r>
      <rPr>
        <sz val="11"/>
        <color rgb="FF000000"/>
        <rFont val="Calibri"/>
      </rPr>
      <t xml:space="preserve"> acceda a la funcionalidad correspondiente, </t>
    </r>
    <r>
      <rPr>
        <b/>
        <sz val="11"/>
        <color rgb="FF000000"/>
        <rFont val="Calibri"/>
      </rPr>
      <t>entonces</t>
    </r>
    <r>
      <rPr>
        <sz val="11"/>
        <color rgb="FF000000"/>
        <rFont val="Calibri"/>
      </rPr>
      <t xml:space="preserve"> el sistema retornará el listado completo de referencias disponibles incluyendo marca, modelo, categoría y cilindraje para cada referencia, mostrará el mensaje satisfactorio `MOD_MOT_REF_LIST_EXI_00001` confirmando que las referencias fueron consultadas exitosamente, y permitirá seleccionar una referencia para el registro de motocicleta.</t>
    </r>
  </si>
  <si>
    <r>
      <rPr>
        <b/>
        <sz val="11"/>
        <color rgb="FF000000"/>
        <rFont val="Calibri"/>
      </rPr>
      <t>Dado</t>
    </r>
    <r>
      <rPr>
        <sz val="11"/>
        <color rgb="FF000000"/>
        <rFont val="Calibri"/>
      </rPr>
      <t xml:space="preserve"> que un Usuario o Representante de Sede desea consultar referencias de una marca específica, </t>
    </r>
    <r>
      <rPr>
        <b/>
        <sz val="11"/>
        <color rgb="FF000000"/>
        <rFont val="Calibri"/>
      </rPr>
      <t>cuando</t>
    </r>
    <r>
      <rPr>
        <sz val="11"/>
        <color rgb="FF000000"/>
        <rFont val="Calibri"/>
      </rPr>
      <t xml:space="preserve"> seleccione la marca deseada y aplique el filtro, </t>
    </r>
    <r>
      <rPr>
        <b/>
        <sz val="11"/>
        <color rgb="FF000000"/>
        <rFont val="Calibri"/>
      </rPr>
      <t>entonces</t>
    </r>
    <r>
      <rPr>
        <sz val="11"/>
        <color rgb="FF000000"/>
        <rFont val="Calibri"/>
      </rPr>
      <t xml:space="preserve"> el sistema retornará únicamente las referencias que pertenecen a esa marca, permitiendo una búsqueda más precisa para la selección.</t>
    </r>
  </si>
  <si>
    <r>
      <rPr>
        <b/>
        <sz val="11"/>
        <color rgb="FF000000"/>
        <rFont val="Calibri"/>
      </rPr>
      <t>Dado</t>
    </r>
    <r>
      <rPr>
        <sz val="11"/>
        <color rgb="FF000000"/>
        <rFont val="Calibri"/>
      </rPr>
      <t xml:space="preserve"> que un Usuario o Representante de Sede consulta el catálogo, </t>
    </r>
    <r>
      <rPr>
        <b/>
        <sz val="11"/>
        <color rgb="FF000000"/>
        <rFont val="Calibri"/>
      </rPr>
      <t>cuando</t>
    </r>
    <r>
      <rPr>
        <sz val="11"/>
        <color rgb="FF000000"/>
        <rFont val="Calibri"/>
      </rPr>
      <t xml:space="preserve"> no existan referencias registradas para la marca seleccionada, </t>
    </r>
    <r>
      <rPr>
        <b/>
        <sz val="11"/>
        <color rgb="FF000000"/>
        <rFont val="Calibri"/>
      </rPr>
      <t>entonces</t>
    </r>
    <r>
      <rPr>
        <sz val="11"/>
        <color rgb="FF000000"/>
        <rFont val="Calibri"/>
      </rPr>
      <t xml:space="preserve"> el sistema mostrará una lista vacía confirmando que no hay referencias disponibles para los criterios de búsqueda, y permitirá ajustar los filtros.</t>
    </r>
  </si>
  <si>
    <r>
      <rPr>
        <b/>
        <sz val="11"/>
        <color rgb="FF000000"/>
        <rFont val="Calibri"/>
      </rPr>
      <t>Dado</t>
    </r>
    <r>
      <rPr>
        <sz val="11"/>
        <color rgb="FF000000"/>
        <rFont val="Calibri"/>
      </rPr>
      <t xml:space="preserve"> que ocurra un error interno del sistema o se pierda la conexión, </t>
    </r>
    <r>
      <rPr>
        <b/>
        <sz val="11"/>
        <color rgb="FF000000"/>
        <rFont val="Calibri"/>
      </rPr>
      <t>cuando</t>
    </r>
    <r>
      <rPr>
        <sz val="11"/>
        <color rgb="FF000000"/>
        <rFont val="Calibri"/>
      </rPr>
      <t xml:space="preserve"> el usuario intente consultar el catálogo, </t>
    </r>
    <r>
      <rPr>
        <b/>
        <sz val="11"/>
        <color rgb="FF000000"/>
        <rFont val="Calibri"/>
      </rPr>
      <t>entonces</t>
    </r>
    <r>
      <rPr>
        <sz val="11"/>
        <color rgb="FF000000"/>
        <rFont val="Calibri"/>
      </rPr>
      <t xml:space="preserve"> el sistema mostrará un mensaje de error indicando el problema, y recomendará verificar la conexión e intentar nuevamente.</t>
    </r>
  </si>
  <si>
    <t>Dado que un Representante de Sede desea registrarse en el sistema, cuando acceda a la funcionalidad de registro, complete correctamente todos los campos obligatorios (documento de identidad, nombres, apellidos, correo electrónico, teléfono, contraseña), acepte los términos y condiciones y confirme la acción, entonces el sistema validará la información, creará el registro, enviará un correo de verificación, mostrará el mensaje satisfactorio `MOD_U_REG_EXI_00001` confirmando que el registro fue exitoso, y permitirá al usuario iniciar sesión tras verificar su correo.</t>
  </si>
  <si>
    <t>Dado que un Representante de Sede no complete todos los campos obligatorios del formulario, cuando intente enviar la solicitud, entonces el sistema no permitirá avanzar y mostrará el mensaje `MOD_V_VAL_ERR_00009` indicando los campos requeridos, y mantendrá el formulario activo para completarlo.</t>
  </si>
  <si>
    <t>Dado que un Representante de Sede ingresa una contraseña que no coincide con la confirmación, cuando intente completar el registro, entonces el sistema mostrará el mensaje `MOD_V_VAL_ERR_00008` indicando que las contraseñas no coinciden, y permitirá corregir las contraseñas.</t>
  </si>
  <si>
    <t>Dado que un Representante de Sede utiliza un correo electrónico o documento de identidad que ya se encuentra registrado, cuando el sistema valide los datos, entonces mostrará el mensaje `MOD_INFRA_KC_USER_EXISTS_ERR_00007` indicando que el dato ya está en uso, y sugerirá iniciar sesión o recuperar contraseña.</t>
  </si>
  <si>
    <t>Dado que ocurra un error interno o se pierda la conexión al enviar el formulario, cuando el sistema no pueda procesar la solicitud, entonces mostrará el mensaje `GEN_SRV_ERR_00001` indicando un error de servidor, y recomendará intentar más tarde.</t>
  </si>
  <si>
    <r>
      <rPr>
        <b/>
        <sz val="11"/>
        <color rgb="FF000000"/>
        <rFont val="Calibri"/>
      </rPr>
      <t>Dado</t>
    </r>
    <r>
      <rPr>
        <sz val="11"/>
        <color rgb="FF000000"/>
        <rFont val="Calibri"/>
      </rPr>
      <t xml:space="preserve"> que un Representante de Sede desea modificar su información registrada, </t>
    </r>
    <r>
      <rPr>
        <b/>
        <sz val="11"/>
        <color rgb="FF000000"/>
        <rFont val="Calibri"/>
      </rPr>
      <t>cuando</t>
    </r>
    <r>
      <rPr>
        <sz val="11"/>
        <color rgb="FF000000"/>
        <rFont val="Calibri"/>
      </rPr>
      <t xml:space="preserve"> acceda a la funcionalidad de edición de perfil, modifique los campos deseados (nombre, apellidos, teléfono, correo electrónico) y confirme los cambios, </t>
    </r>
    <r>
      <rPr>
        <b/>
        <sz val="11"/>
        <color rgb="FF000000"/>
        <rFont val="Calibri"/>
      </rPr>
      <t>entonces</t>
    </r>
    <r>
      <rPr>
        <sz val="11"/>
        <color rgb="FF000000"/>
        <rFont val="Calibri"/>
      </rPr>
      <t xml:space="preserve"> el sistema validará la información, actualizará los datos, mostrará el mensaje satisfactorio `MOD_U_UPD_EXI_00002` confirmando que el perfil fue actualizado correctamente, y permitirá visualizar los datos modificados.</t>
    </r>
  </si>
  <si>
    <r>
      <rPr>
        <b/>
        <sz val="11"/>
        <color rgb="FF000000"/>
        <rFont val="Calibri"/>
      </rPr>
      <t>Dado</t>
    </r>
    <r>
      <rPr>
        <sz val="11"/>
        <color rgb="FF000000"/>
        <rFont val="Calibri"/>
      </rPr>
      <t xml:space="preserve"> que un Representante de Sede intente guardar cambios dejando campos obligatorios vacíos, </t>
    </r>
    <r>
      <rPr>
        <b/>
        <sz val="11"/>
        <color rgb="FF000000"/>
        <rFont val="Calibri"/>
      </rPr>
      <t>cuando</t>
    </r>
    <r>
      <rPr>
        <sz val="11"/>
        <color rgb="FF000000"/>
        <rFont val="Calibri"/>
      </rPr>
      <t xml:space="preserve"> el sistema valide la información, </t>
    </r>
    <r>
      <rPr>
        <b/>
        <sz val="11"/>
        <color rgb="FF000000"/>
        <rFont val="Calibri"/>
      </rPr>
      <t>entonces</t>
    </r>
    <r>
      <rPr>
        <sz val="11"/>
        <color rgb="FF000000"/>
        <rFont val="Calibri"/>
      </rPr>
      <t xml:space="preserve"> mostrará el mensaje `MOD_V_VAL_ERR_00009` indicando los campos requeridos, y mantendrá el formulario activo para completarlos.</t>
    </r>
  </si>
  <si>
    <r>
      <rPr>
        <b/>
        <sz val="11"/>
        <color rgb="FF000000"/>
        <rFont val="Calibri"/>
      </rPr>
      <t>Dado</t>
    </r>
    <r>
      <rPr>
        <sz val="11"/>
        <color rgb="FF000000"/>
        <rFont val="Calibri"/>
      </rPr>
      <t xml:space="preserve"> que un Representante de Sede ingrese datos con formato inválido (correo electrónico o teléfono incorrecto), </t>
    </r>
    <r>
      <rPr>
        <b/>
        <sz val="11"/>
        <color rgb="FF000000"/>
        <rFont val="Calibri"/>
      </rPr>
      <t>cuando</t>
    </r>
    <r>
      <rPr>
        <sz val="11"/>
        <color rgb="FF000000"/>
        <rFont val="Calibri"/>
      </rPr>
      <t xml:space="preserve"> el sistema valide la información, </t>
    </r>
    <r>
      <rPr>
        <b/>
        <sz val="11"/>
        <color rgb="FF000000"/>
        <rFont val="Calibri"/>
      </rPr>
      <t>entonces</t>
    </r>
    <r>
      <rPr>
        <sz val="11"/>
        <color rgb="FF000000"/>
        <rFont val="Calibri"/>
      </rPr>
      <t xml:space="preserve"> mostrará el mensaje `MOD_V_VAL_ERR_00008` indicando el campo con formato incorrecto, y permitirá corregir los datos.</t>
    </r>
  </si>
  <si>
    <r>
      <rPr>
        <b/>
        <sz val="11"/>
        <color rgb="FF000000"/>
        <rFont val="Calibri"/>
      </rPr>
      <t>Dado</t>
    </r>
    <r>
      <rPr>
        <sz val="11"/>
        <color rgb="FF000000"/>
        <rFont val="Calibri"/>
      </rPr>
      <t xml:space="preserve"> que el servicio no esté disponible temporalmente, </t>
    </r>
    <r>
      <rPr>
        <b/>
        <sz val="11"/>
        <color rgb="FF000000"/>
        <rFont val="Calibri"/>
      </rPr>
      <t>cuando</t>
    </r>
    <r>
      <rPr>
        <sz val="11"/>
        <color rgb="FF000000"/>
        <rFont val="Calibri"/>
      </rPr>
      <t xml:space="preserve"> el Representante intente guardar cambios, </t>
    </r>
    <r>
      <rPr>
        <b/>
        <sz val="11"/>
        <color rgb="FF000000"/>
        <rFont val="Calibri"/>
      </rPr>
      <t>entonces</t>
    </r>
    <r>
      <rPr>
        <sz val="11"/>
        <color rgb="FF000000"/>
        <rFont val="Calibri"/>
      </rPr>
      <t xml:space="preserve"> el sistema mostrará el mensaje `MOD_INFRA_DB_UNAVAIL_ERR_00005` indicando que el servicio no está disponible, y recomendará intentar más tarde.</t>
    </r>
  </si>
  <si>
    <r>
      <rPr>
        <b/>
        <sz val="11"/>
        <color rgb="FF000000"/>
        <rFont val="Calibri"/>
      </rPr>
      <t>Dado</t>
    </r>
    <r>
      <rPr>
        <sz val="11"/>
        <color rgb="FF000000"/>
        <rFont val="Calibri"/>
      </rPr>
      <t xml:space="preserve"> que un Representante autenticado intenta eliminar su cuenta pero aún tiene sedes registradas, </t>
    </r>
    <r>
      <rPr>
        <b/>
        <sz val="11"/>
        <color rgb="FF000000"/>
        <rFont val="Calibri"/>
      </rPr>
      <t>cuando</t>
    </r>
    <r>
      <rPr>
        <sz val="11"/>
        <color rgb="FF000000"/>
        <rFont val="Calibri"/>
      </rPr>
      <t xml:space="preserve"> el sistema valide las dependencias, </t>
    </r>
    <r>
      <rPr>
        <b/>
        <sz val="11"/>
        <color rgb="FF000000"/>
        <rFont val="Calibri"/>
      </rPr>
      <t>entonces</t>
    </r>
    <r>
      <rPr>
        <sz val="11"/>
        <color rgb="FF000000"/>
        <rFont val="Calibri"/>
      </rPr>
      <t xml:space="preserve"> rechazará la solicitud con el código `MOD_P_HAS_BRANCHES_ERR_00001` indicando que debe eliminar sus sedes primero, y no realizará la eliminación.</t>
    </r>
  </si>
  <si>
    <r>
      <rPr>
        <b/>
        <sz val="11"/>
        <color rgb="FF000000"/>
        <rFont val="Calibri"/>
      </rPr>
      <t>Dado</t>
    </r>
    <r>
      <rPr>
        <sz val="11"/>
        <color rgb="FF000000"/>
        <rFont val="Calibri"/>
      </rPr>
      <t xml:space="preserve"> que un usuario no autenticado intenta eliminar una cuenta, </t>
    </r>
    <r>
      <rPr>
        <b/>
        <sz val="11"/>
        <color rgb="FF000000"/>
        <rFont val="Calibri"/>
      </rPr>
      <t>cuando</t>
    </r>
    <r>
      <rPr>
        <sz val="11"/>
        <color rgb="FF000000"/>
        <rFont val="Calibri"/>
      </rPr>
      <t xml:space="preserve"> acceda a la opción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</si>
  <si>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ocurre un error durante la eliminación, </t>
    </r>
    <r>
      <rPr>
        <b/>
        <sz val="11"/>
        <color rgb="FF000000"/>
        <rFont val="Calibri"/>
      </rPr>
      <t>cuando</t>
    </r>
    <r>
      <rPr>
        <sz val="11"/>
        <color rgb="FF000000"/>
        <rFont val="Calibri"/>
      </rPr>
      <t xml:space="preserve"> el sistema no pueda completar la operación, </t>
    </r>
    <r>
      <rPr>
        <b/>
        <sz val="11"/>
        <color rgb="FF000000"/>
        <rFont val="Calibri"/>
      </rPr>
      <t>entonces</t>
    </r>
    <r>
      <rPr>
        <sz val="11"/>
        <color rgb="FF000000"/>
        <rFont val="Calibri"/>
      </rPr>
      <t xml:space="preserve"> mostrará el mensaje `MOD_P_DEL_ERR_00001` indicando que no fue posible eliminar la cuenta, y recomendará reintentar más tarde.</t>
    </r>
  </si>
  <si>
    <r>
      <rPr>
        <b/>
        <sz val="11"/>
        <color rgb="FF000000"/>
        <rFont val="Calibri"/>
      </rPr>
      <t>Dado</t>
    </r>
    <r>
      <rPr>
        <sz val="11"/>
        <color rgb="FF000000"/>
        <rFont val="Calibri"/>
      </rPr>
      <t xml:space="preserve"> que un Representante de Sede desea consultar su información registrada, </t>
    </r>
    <r>
      <rPr>
        <b/>
        <sz val="11"/>
        <color rgb="FF000000"/>
        <rFont val="Calibri"/>
      </rPr>
      <t>cuando</t>
    </r>
    <r>
      <rPr>
        <sz val="11"/>
        <color rgb="FF000000"/>
        <rFont val="Calibri"/>
      </rPr>
      <t xml:space="preserve"> acceda a la funcionalidad de consulta de perfil desde la pantalla principal, </t>
    </r>
    <r>
      <rPr>
        <b/>
        <sz val="11"/>
        <color rgb="FF000000"/>
        <rFont val="Calibri"/>
      </rPr>
      <t>entonces</t>
    </r>
    <r>
      <rPr>
        <sz val="11"/>
        <color rgb="FF000000"/>
        <rFont val="Calibri"/>
      </rPr>
      <t xml:space="preserve"> el sistema recuperará los datos asociados a su cuenta (número de identificación, correo electrónico, nombre, apellidos, teléfono), mostrará el mensaje satisfactorio `MOD_AUTH_PROFILE_EXI_00001` confirmando que la información fue obtenida correctamente, y permitirá editar los datos si lo desea.</t>
    </r>
  </si>
  <si>
    <r>
      <rPr>
        <b/>
        <sz val="11"/>
        <color rgb="FF000000"/>
        <rFont val="Calibri"/>
      </rPr>
      <t>Dado</t>
    </r>
    <r>
      <rPr>
        <sz val="11"/>
        <color rgb="FF000000"/>
        <rFont val="Calibri"/>
      </rPr>
      <t xml:space="preserve"> que ocurra un error al recuperar los datos, </t>
    </r>
    <r>
      <rPr>
        <b/>
        <sz val="11"/>
        <color rgb="FF000000"/>
        <rFont val="Calibri"/>
      </rPr>
      <t>cuando</t>
    </r>
    <r>
      <rPr>
        <sz val="11"/>
        <color rgb="FF000000"/>
        <rFont val="Calibri"/>
      </rPr>
      <t xml:space="preserve"> el sistema no pueda acceder a la información, </t>
    </r>
    <r>
      <rPr>
        <b/>
        <sz val="11"/>
        <color rgb="FF000000"/>
        <rFont val="Calibri"/>
      </rPr>
      <t>entonces</t>
    </r>
    <r>
      <rPr>
        <sz val="11"/>
        <color rgb="FF000000"/>
        <rFont val="Calibri"/>
      </rPr>
      <t xml:space="preserve"> mostrará el mensaje `MOD_INFRA_DB_UNAVAIL_ERR_00005` indicando que el servicio no está disponible, e invitará a intentar más tarde.</t>
    </r>
  </si>
  <si>
    <r>
      <rPr>
        <b/>
        <sz val="11"/>
        <color rgb="FF000000"/>
        <rFont val="Calibri"/>
      </rPr>
      <t>Dado</t>
    </r>
    <r>
      <rPr>
        <sz val="11"/>
        <color rgb="FF000000"/>
        <rFont val="Calibri"/>
      </rPr>
      <t xml:space="preserve"> que la sesión del usuario haya expirado, </t>
    </r>
    <r>
      <rPr>
        <b/>
        <sz val="11"/>
        <color rgb="FF000000"/>
        <rFont val="Calibri"/>
      </rPr>
      <t>cuando</t>
    </r>
    <r>
      <rPr>
        <sz val="11"/>
        <color rgb="FF000000"/>
        <rFont val="Calibri"/>
      </rPr>
      <t xml:space="preserve"> intente consultar su perfil, </t>
    </r>
    <r>
      <rPr>
        <b/>
        <sz val="11"/>
        <color rgb="FF000000"/>
        <rFont val="Calibri"/>
      </rPr>
      <t>entonces</t>
    </r>
    <r>
      <rPr>
        <sz val="11"/>
        <color rgb="FF000000"/>
        <rFont val="Calibri"/>
      </rPr>
      <t xml:space="preserve"> el sistema lo redirigirá a la pantalla de inicio de sesión y mostrará el mensaje `GEN_AUTH_ERR_00002` indicando que debe autenticarse nuevamente.</t>
    </r>
  </si>
  <si>
    <r>
      <rPr>
        <b/>
        <sz val="11"/>
        <color rgb="FF000000"/>
        <rFont val="Calibri"/>
      </rPr>
      <t>Dado</t>
    </r>
    <r>
      <rPr>
        <sz val="11"/>
        <color rgb="FF000000"/>
        <rFont val="Calibri"/>
      </rPr>
      <t xml:space="preserve"> que haya una pérdida de conexión a internet o el servidor esté inaccesible, </t>
    </r>
    <r>
      <rPr>
        <b/>
        <sz val="11"/>
        <color rgb="FF000000"/>
        <rFont val="Calibri"/>
      </rPr>
      <t>cuando</t>
    </r>
    <r>
      <rPr>
        <sz val="11"/>
        <color rgb="FF000000"/>
        <rFont val="Calibri"/>
      </rPr>
      <t xml:space="preserve"> se intente consultar el perfil, </t>
    </r>
    <r>
      <rPr>
        <b/>
        <sz val="11"/>
        <color rgb="FF000000"/>
        <rFont val="Calibri"/>
      </rPr>
      <t>entonces</t>
    </r>
    <r>
      <rPr>
        <sz val="11"/>
        <color rgb="FF000000"/>
        <rFont val="Calibri"/>
      </rPr>
      <t xml:space="preserve"> el sistema mostrará el mensaje `GEN_SRV_ERR_00001` indicando un error de servidor, y recomendará verificar la conexión.</t>
    </r>
  </si>
  <si>
    <r>
      <rPr>
        <b/>
        <sz val="11"/>
        <color rgb="FF000000"/>
        <rFont val="Calibri"/>
      </rPr>
      <t>Dado</t>
    </r>
    <r>
      <rPr>
        <sz val="11"/>
        <color rgb="FF000000"/>
        <rFont val="Calibri"/>
      </rPr>
      <t xml:space="preserve"> que un Motociclista desea conocer la información de contacto de un representante de sede, </t>
    </r>
    <r>
      <rPr>
        <b/>
        <sz val="11"/>
        <color rgb="FF000000"/>
        <rFont val="Calibri"/>
      </rPr>
      <t>cuando</t>
    </r>
    <r>
      <rPr>
        <sz val="11"/>
        <color rgb="FF000000"/>
        <rFont val="Calibri"/>
      </rPr>
      <t xml:space="preserve"> acceda a la funcionalidad de consulta desde la pantalla de detalle de la sede, </t>
    </r>
    <r>
      <rPr>
        <b/>
        <sz val="11"/>
        <color rgb="FF000000"/>
        <rFont val="Calibri"/>
      </rPr>
      <t>entonces</t>
    </r>
    <r>
      <rPr>
        <sz val="11"/>
        <color rgb="FF000000"/>
        <rFont val="Calibri"/>
      </rPr>
      <t xml:space="preserve"> el sistema mostrará el número de teléfono del representante junto con el mensaje `MOD_P_CONTACT_EXI_00001` confirmando que la información fue obtenida correctamente, y permitirá contactar al representante directamente.</t>
    </r>
  </si>
  <si>
    <r>
      <rPr>
        <b/>
        <sz val="11"/>
        <color rgb="FF000000"/>
        <rFont val="Calibri"/>
      </rPr>
      <t>Dado</t>
    </r>
    <r>
      <rPr>
        <sz val="11"/>
        <color rgb="FF000000"/>
        <rFont val="Calibri"/>
      </rPr>
      <t xml:space="preserve"> que el representante seleccionado no exista en el sistema o haya sido eliminado, </t>
    </r>
    <r>
      <rPr>
        <b/>
        <sz val="11"/>
        <color rgb="FF000000"/>
        <rFont val="Calibri"/>
      </rPr>
      <t>cuando</t>
    </r>
    <r>
      <rPr>
        <sz val="11"/>
        <color rgb="FF000000"/>
        <rFont val="Calibri"/>
      </rPr>
      <t xml:space="preserve"> se consulte su información, </t>
    </r>
    <r>
      <rPr>
        <b/>
        <sz val="11"/>
        <color rgb="FF000000"/>
        <rFont val="Calibri"/>
      </rPr>
      <t>entonces</t>
    </r>
    <r>
      <rPr>
        <sz val="11"/>
        <color rgb="FF000000"/>
        <rFont val="Calibri"/>
      </rPr>
      <t xml:space="preserve"> el sistema mostrará el mensaje `MOD_P_NOT_FOUND_ERR_00001` indicando que no se encontró la información del representante, y no mostrará datos de contacto.</t>
    </r>
  </si>
  <si>
    <r>
      <rPr>
        <b/>
        <sz val="11"/>
        <color rgb="FF000000"/>
        <rFont val="Calibri"/>
      </rPr>
      <t>Dado</t>
    </r>
    <r>
      <rPr>
        <sz val="11"/>
        <color rgb="FF000000"/>
        <rFont val="Calibri"/>
      </rPr>
      <t xml:space="preserve"> que un Representante de Sede desea restablecer su clave de acceso, </t>
    </r>
    <r>
      <rPr>
        <b/>
        <sz val="11"/>
        <color rgb="FF000000"/>
        <rFont val="Calibri"/>
      </rPr>
      <t>cuando</t>
    </r>
    <r>
      <rPr>
        <sz val="11"/>
        <color rgb="FF000000"/>
        <rFont val="Calibri"/>
      </rPr>
      <t xml:space="preserve"> acceda a la opción "Olvidé mi contraseña", ingrese su correo electrónico registrado y confirme la solicitud, </t>
    </r>
    <r>
      <rPr>
        <b/>
        <sz val="11"/>
        <color rgb="FF000000"/>
        <rFont val="Calibri"/>
      </rPr>
      <t>entonces</t>
    </r>
    <r>
      <rPr>
        <sz val="11"/>
        <color rgb="FF000000"/>
        <rFont val="Calibri"/>
      </rPr>
      <t xml:space="preserve"> el sistema enviará un correo electrónico con las instrucciones para restablecer la contraseña, mostrará el mensaje `MOD_KC_PWD_RESET_SENT_EXI_00001` confirmando que el correo fue enviado exitosamente, y permitirá al usuario verificar su bandeja de entrada.</t>
    </r>
  </si>
  <si>
    <r>
      <rPr>
        <b/>
        <sz val="11"/>
        <color rgb="FF000000"/>
        <rFont val="Calibri"/>
      </rPr>
      <t>Dado</t>
    </r>
    <r>
      <rPr>
        <sz val="11"/>
        <color rgb="FF000000"/>
        <rFont val="Calibri"/>
      </rPr>
      <t xml:space="preserve"> que el Representante ingrese un correo electrónico con formato inválido, </t>
    </r>
    <r>
      <rPr>
        <b/>
        <sz val="11"/>
        <color rgb="FF000000"/>
        <rFont val="Calibri"/>
      </rPr>
      <t>cuando</t>
    </r>
    <r>
      <rPr>
        <sz val="11"/>
        <color rgb="FF000000"/>
        <rFont val="Calibri"/>
      </rPr>
      <t xml:space="preserve"> el sistema valide el dato, </t>
    </r>
    <r>
      <rPr>
        <b/>
        <sz val="11"/>
        <color rgb="FF000000"/>
        <rFont val="Calibri"/>
      </rPr>
      <t>entonces</t>
    </r>
    <r>
      <rPr>
        <sz val="11"/>
        <color rgb="FF000000"/>
        <rFont val="Calibri"/>
      </rPr>
      <t xml:space="preserve"> mostrará el mensaje `MOD_V_VAL_ERR_00008` indicando que el formato es incorrecto, y permitirá corregir el correo ingresado.</t>
    </r>
  </si>
  <si>
    <r>
      <rPr>
        <b/>
        <sz val="11"/>
        <color rgb="FF000000"/>
        <rFont val="Calibri"/>
      </rPr>
      <t>Dado</t>
    </r>
    <r>
      <rPr>
        <sz val="11"/>
        <color rgb="FF000000"/>
        <rFont val="Calibri"/>
      </rPr>
      <t xml:space="preserve"> que el correo electrónico ingresado no esté registrado en el sistema, </t>
    </r>
    <r>
      <rPr>
        <b/>
        <sz val="11"/>
        <color rgb="FF000000"/>
        <rFont val="Calibri"/>
      </rPr>
      <t>cuando</t>
    </r>
    <r>
      <rPr>
        <sz val="11"/>
        <color rgb="FF000000"/>
        <rFont val="Calibri"/>
      </rPr>
      <t xml:space="preserve"> se procese la solicitud, </t>
    </r>
    <r>
      <rPr>
        <b/>
        <sz val="11"/>
        <color rgb="FF000000"/>
        <rFont val="Calibri"/>
      </rPr>
      <t>entonces</t>
    </r>
    <r>
      <rPr>
        <sz val="11"/>
        <color rgb="FF000000"/>
        <rFont val="Calibri"/>
      </rPr>
      <t xml:space="preserve"> el sistema mostrará el mensaje `MOD_U_EMAIL_NF_ERR_00005` indicando que el correo no fue encontrado, y sugerirá verificar el correo o registrarse.</t>
    </r>
  </si>
  <si>
    <r>
      <rPr>
        <b/>
        <sz val="11"/>
        <color rgb="FF000000"/>
        <rFont val="Calibri"/>
      </rPr>
      <t>Dado</t>
    </r>
    <r>
      <rPr>
        <sz val="11"/>
        <color rgb="FF000000"/>
        <rFont val="Calibri"/>
      </rPr>
      <t xml:space="preserve"> que el Representante intente enviar la solicitud sin ingresar el correo electrónico,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mostrará el mensaje `MOD_V_VAL_ERR_00009` indicando que el campo es requerido, y mantendrá el formulario activo.</t>
    </r>
  </si>
  <si>
    <r>
      <rPr>
        <b/>
        <sz val="11"/>
        <color rgb="FF000000"/>
        <rFont val="Calibri"/>
      </rPr>
      <t>Dado</t>
    </r>
    <r>
      <rPr>
        <sz val="11"/>
        <color rgb="FF000000"/>
        <rFont val="Calibri"/>
      </rPr>
      <t xml:space="preserve"> que el servicio no esté disponible temporalmente, </t>
    </r>
    <r>
      <rPr>
        <b/>
        <sz val="11"/>
        <color rgb="FF000000"/>
        <rFont val="Calibri"/>
      </rPr>
      <t>cuando</t>
    </r>
    <r>
      <rPr>
        <sz val="11"/>
        <color rgb="FF000000"/>
        <rFont val="Calibri"/>
      </rPr>
      <t xml:space="preserve"> se intente restablecer la clave, </t>
    </r>
    <r>
      <rPr>
        <b/>
        <sz val="11"/>
        <color rgb="FF000000"/>
        <rFont val="Calibri"/>
      </rPr>
      <t>entonces</t>
    </r>
    <r>
      <rPr>
        <sz val="11"/>
        <color rgb="FF000000"/>
        <rFont val="Calibri"/>
      </rPr>
      <t xml:space="preserve"> el sistema mostrará el mensaje `MOD_INFRA_KC_UNAVAIL_ERR_00004` indicando que el servicio no está disponible, y recomendará intentar más tarde.</t>
    </r>
  </si>
  <si>
    <r>
      <rPr>
        <b/>
        <sz val="11"/>
        <color rgb="FF000000"/>
        <rFont val="Calibri"/>
      </rPr>
      <t>Dado</t>
    </r>
    <r>
      <rPr>
        <sz val="11"/>
        <color rgb="FF000000"/>
        <rFont val="Calibri"/>
      </rPr>
      <t xml:space="preserve"> que un Representante de Sede autenticado desea modificar su clave de acceso, </t>
    </r>
    <r>
      <rPr>
        <b/>
        <sz val="11"/>
        <color rgb="FF000000"/>
        <rFont val="Calibri"/>
      </rPr>
      <t>cuando</t>
    </r>
    <r>
      <rPr>
        <sz val="11"/>
        <color rgb="FF000000"/>
        <rFont val="Calibri"/>
      </rPr>
      <t xml:space="preserve"> acceda a la funcionalidad de cambio de contraseña, ingrese su contraseña actual, ingrese la nueva contraseña cumpliendo los requisitos de seguridad y confirme la acción, </t>
    </r>
    <r>
      <rPr>
        <b/>
        <sz val="11"/>
        <color rgb="FF000000"/>
        <rFont val="Calibri"/>
      </rPr>
      <t>entonces</t>
    </r>
    <r>
      <rPr>
        <sz val="11"/>
        <color rgb="FF000000"/>
        <rFont val="Calibri"/>
      </rPr>
      <t xml:space="preserve"> el sistema actualizará la contraseña, mostrará el mensaje satisfactorio `MOD_P_CHANGE_EXI_00001` confirmando que la contraseña fue cambiada exitosamente, y mantendrá la sesión activa con las nuevas credenciales.</t>
    </r>
  </si>
  <si>
    <r>
      <rPr>
        <b/>
        <sz val="11"/>
        <color rgb="FF000000"/>
        <rFont val="Calibri"/>
      </rPr>
      <t>Dado</t>
    </r>
    <r>
      <rPr>
        <sz val="11"/>
        <color rgb="FF000000"/>
        <rFont val="Calibri"/>
      </rPr>
      <t xml:space="preserve"> que el Representante ingrese una contraseña actual que no coincida con la registrada,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mostrará el mensaje `MOD_P_CHANGE_ERR_00001` indicando que la contraseña actual es incorrecta, y permitirá reintentar.</t>
    </r>
  </si>
  <si>
    <r>
      <rPr>
        <b/>
        <sz val="11"/>
        <color rgb="FF000000"/>
        <rFont val="Calibri"/>
      </rPr>
      <t>Dado</t>
    </r>
    <r>
      <rPr>
        <sz val="11"/>
        <color rgb="FF000000"/>
        <rFont val="Calibri"/>
      </rPr>
      <t xml:space="preserve"> que la nueva contraseña no cumpla con los requisitos mínimos de seguridad (menos de 8 caracteres),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mostrará el mensaje `MOD_V_VAL_ERR_00008` indicando los requisitos de seguridad, y permitirá ingresar una nueva contraseña válida.</t>
    </r>
  </si>
  <si>
    <r>
      <rPr>
        <b/>
        <sz val="11"/>
        <color rgb="FF000000"/>
        <rFont val="Calibri"/>
      </rPr>
      <t>Dado</t>
    </r>
    <r>
      <rPr>
        <sz val="11"/>
        <color rgb="FF000000"/>
        <rFont val="Calibri"/>
      </rPr>
      <t xml:space="preserve"> que ocurra un error interno durante el proceso de actualización, </t>
    </r>
    <r>
      <rPr>
        <b/>
        <sz val="11"/>
        <color rgb="FF000000"/>
        <rFont val="Calibri"/>
      </rPr>
      <t>cuando</t>
    </r>
    <r>
      <rPr>
        <sz val="11"/>
        <color rgb="FF000000"/>
        <rFont val="Calibri"/>
      </rPr>
      <t xml:space="preserve"> el sistema no pueda completar la operación, </t>
    </r>
    <r>
      <rPr>
        <b/>
        <sz val="11"/>
        <color rgb="FF000000"/>
        <rFont val="Calibri"/>
      </rPr>
      <t>entonces</t>
    </r>
    <r>
      <rPr>
        <sz val="11"/>
        <color rgb="FF000000"/>
        <rFont val="Calibri"/>
      </rPr>
      <t xml:space="preserve"> mostrará el mensaje `MOD_P_CHANGE_ERR_00002` indicando que no fue posible cambiar la contraseña, y recomendará reintentar más tarde.</t>
    </r>
  </si>
  <si>
    <r>
      <rPr>
        <b/>
        <sz val="11"/>
        <color rgb="FF000000"/>
        <rFont val="Calibri"/>
      </rPr>
      <t>Dado</t>
    </r>
    <r>
      <rPr>
        <sz val="11"/>
        <color rgb="FF000000"/>
        <rFont val="Calibri"/>
      </rPr>
      <t xml:space="preserve"> que el servicio de autenticación no esté disponible temporalmente, </t>
    </r>
    <r>
      <rPr>
        <b/>
        <sz val="11"/>
        <color rgb="FF000000"/>
        <rFont val="Calibri"/>
      </rPr>
      <t>cuando</t>
    </r>
    <r>
      <rPr>
        <sz val="11"/>
        <color rgb="FF000000"/>
        <rFont val="Calibri"/>
      </rPr>
      <t xml:space="preserve"> se intente cambiar la contraseña, </t>
    </r>
    <r>
      <rPr>
        <b/>
        <sz val="11"/>
        <color rgb="FF000000"/>
        <rFont val="Calibri"/>
      </rPr>
      <t>entonces</t>
    </r>
    <r>
      <rPr>
        <sz val="11"/>
        <color rgb="FF000000"/>
        <rFont val="Calibri"/>
      </rPr>
      <t xml:space="preserve"> el sistema mostrará el mensaje `MOD_INFRA_KC_UNAVAIL_ERR_00004` indicando que el servicio no está disponible, y recomendará intentar más tarde.</t>
    </r>
  </si>
  <si>
    <r>
      <rPr>
        <b/>
        <sz val="11"/>
        <color rgb="FF000000"/>
        <rFont val="Calibri"/>
      </rPr>
      <t>Dado</t>
    </r>
    <r>
      <rPr>
        <sz val="11"/>
        <color rgb="FF000000"/>
        <rFont val="Calibri"/>
      </rPr>
      <t xml:space="preserve"> que el Representante ingrese un correo electrónico no registrado o una contraseña incorrecta, </t>
    </r>
    <r>
      <rPr>
        <b/>
        <sz val="11"/>
        <color rgb="FF000000"/>
        <rFont val="Calibri"/>
      </rPr>
      <t>cuando</t>
    </r>
    <r>
      <rPr>
        <sz val="11"/>
        <color rgb="FF000000"/>
        <rFont val="Calibri"/>
      </rPr>
      <t xml:space="preserve"> el sistema valide las credenciales, </t>
    </r>
    <r>
      <rPr>
        <b/>
        <sz val="11"/>
        <color rgb="FF000000"/>
        <rFont val="Calibri"/>
      </rPr>
      <t>entonces</t>
    </r>
    <r>
      <rPr>
        <sz val="11"/>
        <color rgb="FF000000"/>
        <rFont val="Calibri"/>
      </rPr>
      <t xml:space="preserve"> mostrará el mensaje `GEN_AUTH_ERR_00002` indicando que las credenciales son inválidas, y no permitirá el acceso al sistema.</t>
    </r>
  </si>
  <si>
    <r>
      <rPr>
        <sz val="11"/>
        <color rgb="FF000000"/>
        <rFont val="Calibri"/>
      </rPr>
      <t>Da</t>
    </r>
    <r>
      <rPr>
        <b/>
        <sz val="11"/>
        <color rgb="FF000000"/>
        <rFont val="Calibri"/>
      </rPr>
      <t>d</t>
    </r>
    <r>
      <rPr>
        <sz val="11"/>
        <color rgb="FF000000"/>
        <rFont val="Calibri"/>
      </rPr>
      <t xml:space="preserve">o que el Representante ingrese información con formato inválido en los campos de correo o contraseña,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mostrará el mensaje `MOD_V_VAL_ERR_00001` indicando el formato esperado, y permitirá corregir los datos.</t>
    </r>
  </si>
  <si>
    <r>
      <rPr>
        <b/>
        <sz val="11"/>
        <color rgb="FF000000"/>
        <rFont val="Calibri"/>
      </rPr>
      <t>Dado</t>
    </r>
    <r>
      <rPr>
        <sz val="11"/>
        <color rgb="FF000000"/>
        <rFont val="Calibri"/>
      </rPr>
      <t xml:space="preserve"> que las credenciales sean válidas pero el correo electrónico no haya sido verificado, </t>
    </r>
    <r>
      <rPr>
        <b/>
        <sz val="11"/>
        <color rgb="FF000000"/>
        <rFont val="Calibri"/>
      </rPr>
      <t>cuando</t>
    </r>
    <r>
      <rPr>
        <sz val="11"/>
        <color rgb="FF000000"/>
        <rFont val="Calibri"/>
      </rPr>
      <t xml:space="preserve"> el sistema detecte esta condición, </t>
    </r>
    <r>
      <rPr>
        <b/>
        <sz val="11"/>
        <color rgb="FF000000"/>
        <rFont val="Calibri"/>
      </rPr>
      <t>entonces</t>
    </r>
    <r>
      <rPr>
        <sz val="11"/>
        <color rgb="FF000000"/>
        <rFont val="Calibri"/>
      </rPr>
      <t xml:space="preserve"> reenviará automáticamente un correo de verificación, mostrará el mensaje `MOD_U_EMAIL_NV_ERR_00006` indicando que debe verificar su correo, y no permitirá el acceso hasta la verificación.</t>
    </r>
  </si>
  <si>
    <r>
      <rPr>
        <b/>
        <sz val="11"/>
        <color rgb="FF000000"/>
        <rFont val="Calibri"/>
      </rPr>
      <t>Dado</t>
    </r>
    <r>
      <rPr>
        <sz val="11"/>
        <color rgb="FF000000"/>
        <rFont val="Calibri"/>
      </rPr>
      <t xml:space="preserve"> que el servicio de autenticación no esté disponible temporalmente, </t>
    </r>
    <r>
      <rPr>
        <b/>
        <sz val="11"/>
        <color rgb="FF000000"/>
        <rFont val="Calibri"/>
      </rPr>
      <t>cuando</t>
    </r>
    <r>
      <rPr>
        <sz val="11"/>
        <color rgb="FF000000"/>
        <rFont val="Calibri"/>
      </rPr>
      <t xml:space="preserve"> se intente iniciar sesión, </t>
    </r>
    <r>
      <rPr>
        <b/>
        <sz val="11"/>
        <color rgb="FF000000"/>
        <rFont val="Calibri"/>
      </rPr>
      <t>entonces</t>
    </r>
    <r>
      <rPr>
        <sz val="11"/>
        <color rgb="FF000000"/>
        <rFont val="Calibri"/>
      </rPr>
      <t xml:space="preserve"> el sistema mostrará el mensaje `MOD_INFRA_KC_UNAVAIL_ERR_00004` indicando que el servicio no está disponible, y recomendará intentar más tarde.</t>
    </r>
  </si>
  <si>
    <r>
      <rPr>
        <b/>
        <sz val="11"/>
        <color rgb="FF000000"/>
        <rFont val="Calibri"/>
      </rPr>
      <t>Dado</t>
    </r>
    <r>
      <rPr>
        <sz val="11"/>
        <color rgb="FF000000"/>
        <rFont val="Calibri"/>
      </rPr>
      <t xml:space="preserve"> que un Representante de Sede autenticado desea registrar una nueva sede, </t>
    </r>
    <r>
      <rPr>
        <b/>
        <sz val="11"/>
        <color rgb="FF000000"/>
        <rFont val="Calibri"/>
      </rPr>
      <t>cuando</t>
    </r>
    <r>
      <rPr>
        <sz val="11"/>
        <color rgb="FF000000"/>
        <rFont val="Calibri"/>
      </rPr>
      <t xml:space="preserve"> ingrese correctamente los datos requeridos (nombre, tipo de establecimiento, departamento, ciudad, dirección) y opcionalmente las marcas que maneja e imagen de perfil, </t>
    </r>
    <r>
      <rPr>
        <b/>
        <sz val="11"/>
        <color rgb="FF000000"/>
        <rFont val="Calibri"/>
      </rPr>
      <t>entonces</t>
    </r>
    <r>
      <rPr>
        <sz val="11"/>
        <color rgb="FF000000"/>
        <rFont val="Calibri"/>
      </rPr>
      <t xml:space="preserve"> el sistema validará los datos, verificará que la dirección no esté duplicada, creará la sede, intentará geocodificar la dirección automáticamente, mostrará el mensaje `MOD_B_REG_EXI_00001` confirmando que la sede fue registrada exitosamente, y permitirá configurar horarios y servicios para la nueva sede.</t>
    </r>
  </si>
  <si>
    <r>
      <rPr>
        <b/>
        <sz val="11"/>
        <color rgb="FF000000"/>
        <rFont val="Calibri"/>
      </rPr>
      <t>Dado</t>
    </r>
    <r>
      <rPr>
        <sz val="11"/>
        <color rgb="FF000000"/>
        <rFont val="Calibri"/>
      </rPr>
      <t xml:space="preserve"> que un Representante de Sede intenta registrar una sede con una dirección que ya existe en el sistema, </t>
    </r>
    <r>
      <rPr>
        <b/>
        <sz val="11"/>
        <color rgb="FF000000"/>
        <rFont val="Calibri"/>
      </rPr>
      <t>cuando</t>
    </r>
    <r>
      <rPr>
        <sz val="11"/>
        <color rgb="FF000000"/>
        <rFont val="Calibri"/>
      </rPr>
      <t xml:space="preserve"> el sistema detecte la duplicidad, </t>
    </r>
    <r>
      <rPr>
        <b/>
        <sz val="11"/>
        <color rgb="FF000000"/>
        <rFont val="Calibri"/>
      </rPr>
      <t>entonces</t>
    </r>
    <r>
      <rPr>
        <sz val="11"/>
        <color rgb="FF000000"/>
        <rFont val="Calibri"/>
      </rPr>
      <t xml:space="preserve"> no permitirá el registro y mostrará el mensaje `MOD_B_DUP_ADDR_ERR_00001` indicando que la dirección ya está registrada, y permitirá corregir la dirección.</t>
    </r>
  </si>
  <si>
    <r>
      <rPr>
        <b/>
        <sz val="11"/>
        <color rgb="FF000000"/>
        <rFont val="Calibri"/>
      </rPr>
      <t>Dado</t>
    </r>
    <r>
      <rPr>
        <sz val="11"/>
        <color rgb="FF000000"/>
        <rFont val="Calibri"/>
      </rPr>
      <t xml:space="preserve"> que un Representante de Sede intenta registrar una sede con un tipo inválido,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rechazará la solicitud y mostrará el mensaje de validación `MOD_V_VAL_ERR_00008` indicando los tipos válidos, y permitirá seleccionar uno correcto.</t>
    </r>
  </si>
  <si>
    <r>
      <rPr>
        <b/>
        <sz val="11"/>
        <color rgb="FF000000"/>
        <rFont val="Calibri"/>
      </rPr>
      <t>Dado</t>
    </r>
    <r>
      <rPr>
        <sz val="11"/>
        <color rgb="FF000000"/>
        <rFont val="Calibri"/>
      </rPr>
      <t xml:space="preserve"> que un Representante de Sede intenta registrar una sede sin proporcionar la ubicación obligatoria, </t>
    </r>
    <r>
      <rPr>
        <b/>
        <sz val="11"/>
        <color rgb="FF000000"/>
        <rFont val="Calibri"/>
      </rPr>
      <t>cuando</t>
    </r>
    <r>
      <rPr>
        <sz val="11"/>
        <color rgb="FF000000"/>
        <rFont val="Calibri"/>
      </rPr>
      <t xml:space="preserve"> el sistema valide los datos, </t>
    </r>
    <r>
      <rPr>
        <b/>
        <sz val="11"/>
        <color rgb="FF000000"/>
        <rFont val="Calibri"/>
      </rPr>
      <t>entonces</t>
    </r>
    <r>
      <rPr>
        <sz val="11"/>
        <color rgb="FF000000"/>
        <rFont val="Calibri"/>
      </rPr>
      <t xml:space="preserve"> rechazará la solicitud y mostrará el mensaje de validación `MOD_V_VAL_ERR_00009` indicando los campos requeridos, y mantendrá el formulario activo.</t>
    </r>
  </si>
  <si>
    <r>
      <rPr>
        <b/>
        <sz val="11"/>
        <color rgb="FF000000"/>
        <rFont val="Calibri"/>
      </rPr>
      <t>Dado</t>
    </r>
    <r>
      <rPr>
        <sz val="11"/>
        <color rgb="FF000000"/>
        <rFont val="Calibri"/>
      </rPr>
      <t xml:space="preserve"> que un usuario no autenticado intenta registrar una sede, </t>
    </r>
    <r>
      <rPr>
        <b/>
        <sz val="11"/>
        <color rgb="FF000000"/>
        <rFont val="Calibri"/>
      </rPr>
      <t>cuando</t>
    </r>
    <r>
      <rPr>
        <sz val="11"/>
        <color rgb="FF000000"/>
        <rFont val="Calibri"/>
      </rPr>
      <t xml:space="preserve"> expire la sesión, </t>
    </r>
    <r>
      <rPr>
        <b/>
        <sz val="11"/>
        <color rgb="FF000000"/>
        <rFont val="Calibri"/>
      </rPr>
      <t>entonces</t>
    </r>
    <r>
      <rPr>
        <sz val="11"/>
        <color rgb="FF000000"/>
        <rFont val="Calibri"/>
      </rPr>
      <t xml:space="preserve"> el sistema rechazará la solicitud y mostrará el mensaje `GEN_AUTH_ERR_00002` indicando que no tiene autorización, y redirigirá al inicio de sesión.</t>
    </r>
  </si>
  <si>
    <r>
      <rPr>
        <b/>
        <sz val="11"/>
        <color rgb="FF000000"/>
        <rFont val="Calibri"/>
      </rPr>
      <t>Dado</t>
    </r>
    <r>
      <rPr>
        <sz val="11"/>
        <color rgb="FF000000"/>
        <rFont val="Calibri"/>
      </rPr>
      <t xml:space="preserve"> que un Representante de Sede especifica marcas que no existen en el catálogo, </t>
    </r>
    <r>
      <rPr>
        <b/>
        <sz val="11"/>
        <color rgb="FF000000"/>
        <rFont val="Calibri"/>
      </rPr>
      <t>cuando</t>
    </r>
    <r>
      <rPr>
        <sz val="11"/>
        <color rgb="FF000000"/>
        <rFont val="Calibri"/>
      </rPr>
      <t xml:space="preserve"> el sistema valide las marcas, </t>
    </r>
    <r>
      <rPr>
        <b/>
        <sz val="11"/>
        <color rgb="FF000000"/>
        <rFont val="Calibri"/>
      </rPr>
      <t>entonces</t>
    </r>
    <r>
      <rPr>
        <sz val="11"/>
        <color rgb="FF000000"/>
        <rFont val="Calibri"/>
      </rPr>
      <t xml:space="preserve"> rechazará la solicitud y mostrará el mensaje `MOD_B_BRAND_NOT_FOUND_ERR_00001` indicando que la marca no fue encontrada, y permitirá seleccionar marcas válidas.</t>
    </r>
  </si>
  <si>
    <r>
      <rPr>
        <b/>
        <sz val="11"/>
        <color rgb="FF000000"/>
        <rFont val="Calibri"/>
      </rPr>
      <t>Dado</t>
    </r>
    <r>
      <rPr>
        <sz val="11"/>
        <color rgb="FF000000"/>
        <rFont val="Calibri"/>
      </rPr>
      <t xml:space="preserve"> que ocurre un error interno durante el registro de la sede, </t>
    </r>
    <r>
      <rPr>
        <b/>
        <sz val="11"/>
        <color rgb="FF000000"/>
        <rFont val="Calibri"/>
      </rPr>
      <t>cuando</t>
    </r>
    <r>
      <rPr>
        <sz val="11"/>
        <color rgb="FF000000"/>
        <rFont val="Calibri"/>
      </rPr>
      <t xml:space="preserve"> el sistema no pueda completar la operación, </t>
    </r>
    <r>
      <rPr>
        <b/>
        <sz val="11"/>
        <color rgb="FF000000"/>
        <rFont val="Calibri"/>
      </rPr>
      <t>entonces</t>
    </r>
    <r>
      <rPr>
        <sz val="11"/>
        <color rgb="FF000000"/>
        <rFont val="Calibri"/>
      </rPr>
      <t xml:space="preserve"> mostrará el mensaje de error `MOD_B_REG_ERR_00001` indicando que no fue posible registrar la sede, y recomendará reintentar más tarde.</t>
    </r>
  </si>
  <si>
    <r>
      <rPr>
        <b/>
        <sz val="11"/>
        <color rgb="FF000000"/>
        <rFont val="Calibri"/>
      </rPr>
      <t>Dado</t>
    </r>
    <r>
      <rPr>
        <sz val="11"/>
        <color rgb="FF000000"/>
        <rFont val="Calibri"/>
      </rPr>
      <t xml:space="preserve"> que un Representante intenta modificar una sede que no le pertenece, </t>
    </r>
    <r>
      <rPr>
        <b/>
        <sz val="11"/>
        <color rgb="FF000000"/>
        <rFont val="Calibri"/>
      </rPr>
      <t>cuando</t>
    </r>
    <r>
      <rPr>
        <sz val="11"/>
        <color rgb="FF000000"/>
        <rFont val="Calibri"/>
      </rPr>
      <t xml:space="preserve"> el sistema valide la propiedad, </t>
    </r>
    <r>
      <rPr>
        <b/>
        <sz val="11"/>
        <color rgb="FF000000"/>
        <rFont val="Calibri"/>
      </rPr>
      <t>entonces</t>
    </r>
    <r>
      <rPr>
        <sz val="11"/>
        <color rgb="FF000000"/>
        <rFont val="Calibri"/>
      </rPr>
      <t xml:space="preserve"> rechazará la solicitud con el código `GEN_FORBIDDEN_ERR_00003` indicando que no tiene permisos para modificar esta sede, y mantendrá los datos sin cambios.</t>
    </r>
  </si>
  <si>
    <r>
      <rPr>
        <b/>
        <sz val="11"/>
        <color rgb="FF000000"/>
        <rFont val="Calibri"/>
      </rPr>
      <t>Dado</t>
    </r>
    <r>
      <rPr>
        <sz val="11"/>
        <color rgb="FF000000"/>
        <rFont val="Calibri"/>
      </rPr>
      <t xml:space="preserve"> que se intente modificar una sede con un identificador inválido o que no existe,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 y no realizará ningún cambio.</t>
    </r>
  </si>
  <si>
    <r>
      <rPr>
        <b/>
        <sz val="11"/>
        <color rgb="FF000000"/>
        <rFont val="Calibri"/>
      </rPr>
      <t>Dado</t>
    </r>
    <r>
      <rPr>
        <sz val="11"/>
        <color rgb="FF000000"/>
        <rFont val="Calibri"/>
      </rPr>
      <t xml:space="preserve"> que el Representante intente modificar su sede con una dirección que ya pertenece a otra sede, </t>
    </r>
    <r>
      <rPr>
        <b/>
        <sz val="11"/>
        <color rgb="FF000000"/>
        <rFont val="Calibri"/>
      </rPr>
      <t>cuando</t>
    </r>
    <r>
      <rPr>
        <sz val="11"/>
        <color rgb="FF000000"/>
        <rFont val="Calibri"/>
      </rPr>
      <t xml:space="preserve"> el sistema valide la unicidad, </t>
    </r>
    <r>
      <rPr>
        <b/>
        <sz val="11"/>
        <color rgb="FF000000"/>
        <rFont val="Calibri"/>
      </rPr>
      <t>entonces</t>
    </r>
    <r>
      <rPr>
        <sz val="11"/>
        <color rgb="FF000000"/>
        <rFont val="Calibri"/>
      </rPr>
      <t xml:space="preserve"> rechazará con el código `MOD_B_DUP_ADDR_ERR_00001` indicando que la dirección ya está registrada, y permitirá corregirla.</t>
    </r>
  </si>
  <si>
    <r>
      <rPr>
        <b/>
        <sz val="11"/>
        <color rgb="FF000000"/>
        <rFont val="Calibri"/>
      </rPr>
      <t>Dado</t>
    </r>
    <r>
      <rPr>
        <sz val="11"/>
        <color rgb="FF000000"/>
        <rFont val="Calibri"/>
      </rPr>
      <t xml:space="preserve"> que un usuario no autenticado intente modificar una sede, </t>
    </r>
    <r>
      <rPr>
        <b/>
        <sz val="11"/>
        <color rgb="FF000000"/>
        <rFont val="Calibri"/>
      </rPr>
      <t>cuando</t>
    </r>
    <r>
      <rPr>
        <sz val="11"/>
        <color rgb="FF000000"/>
        <rFont val="Calibri"/>
      </rPr>
      <t xml:space="preserve"> acceda a la funcionalidad,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</si>
  <si>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el Representante especifique marcas que no existen en el catálogo, </t>
    </r>
    <r>
      <rPr>
        <b/>
        <sz val="11"/>
        <color rgb="FF000000"/>
        <rFont val="Calibri"/>
      </rPr>
      <t>cuando</t>
    </r>
    <r>
      <rPr>
        <sz val="11"/>
        <color rgb="FF000000"/>
        <rFont val="Calibri"/>
      </rPr>
      <t xml:space="preserve"> el sistema valide las marcas, </t>
    </r>
    <r>
      <rPr>
        <b/>
        <sz val="11"/>
        <color rgb="FF000000"/>
        <rFont val="Calibri"/>
      </rPr>
      <t>entonces</t>
    </r>
    <r>
      <rPr>
        <sz val="11"/>
        <color rgb="FF000000"/>
        <rFont val="Calibri"/>
      </rPr>
      <t xml:space="preserve"> rechazará con el código `MOD_B_BRAND_NOT_FOUND_ERR_00001` indicando que la marca no fue encontrada, y permitirá seleccionar marcas válidas.</t>
    </r>
  </si>
  <si>
    <r>
      <rPr>
        <b/>
        <sz val="11"/>
        <color rgb="FF000000"/>
        <rFont val="Calibri"/>
      </rPr>
      <t>Dado</t>
    </r>
    <r>
      <rPr>
        <sz val="11"/>
        <color rgb="FF000000"/>
        <rFont val="Calibri"/>
      </rPr>
      <t xml:space="preserve"> que un Representante de Sede autenticado desea eliminar su sede, </t>
    </r>
    <r>
      <rPr>
        <b/>
        <sz val="11"/>
        <color rgb="FF000000"/>
        <rFont val="Calibri"/>
      </rPr>
      <t>cuando</t>
    </r>
    <r>
      <rPr>
        <sz val="11"/>
        <color rgb="FF000000"/>
        <rFont val="Calibri"/>
      </rPr>
      <t xml:space="preserve"> acceda a la opción eliminar y la sede no tenga diagnósticos ni servicios completados asociados, </t>
    </r>
    <r>
      <rPr>
        <b/>
        <sz val="11"/>
        <color rgb="FF000000"/>
        <rFont val="Calibri"/>
      </rPr>
      <t>entonces</t>
    </r>
    <r>
      <rPr>
        <sz val="11"/>
        <color rgb="FF000000"/>
        <rFont val="Calibri"/>
      </rPr>
      <t xml:space="preserve"> el sistema validará que es el dueño, eliminará la sede junto con sus datos relacionados (ubicación, marcas, horarios), mostrará el mensaje satisfactorio `MOD_B_DEL_EXI_00001` confirmando que la sede fue eliminada correctamente, y actualizará el listado sin la sede eliminada.</t>
    </r>
  </si>
  <si>
    <r>
      <rPr>
        <b/>
        <sz val="11"/>
        <color rgb="FF000000"/>
        <rFont val="Calibri"/>
      </rPr>
      <t>Dado</t>
    </r>
    <r>
      <rPr>
        <sz val="11"/>
        <color rgb="FF000000"/>
        <rFont val="Calibri"/>
      </rPr>
      <t xml:space="preserve"> que un Representante intente eliminar una sede que no le pertenece, </t>
    </r>
    <r>
      <rPr>
        <b/>
        <sz val="11"/>
        <color rgb="FF000000"/>
        <rFont val="Calibri"/>
      </rPr>
      <t>cuando</t>
    </r>
    <r>
      <rPr>
        <sz val="11"/>
        <color rgb="FF000000"/>
        <rFont val="Calibri"/>
      </rPr>
      <t xml:space="preserve"> el sistema valide la propiedad, </t>
    </r>
    <r>
      <rPr>
        <b/>
        <sz val="11"/>
        <color rgb="FF000000"/>
        <rFont val="Calibri"/>
      </rPr>
      <t>entonces</t>
    </r>
    <r>
      <rPr>
        <sz val="11"/>
        <color rgb="FF000000"/>
        <rFont val="Calibri"/>
      </rPr>
      <t xml:space="preserve"> rechazará la solicitud con el código `GEN_FORBIDDEN_ERR_00003` indicando que no tiene permisos para esta acción, y mantendrá los datos sin cambios.</t>
    </r>
  </si>
  <si>
    <r>
      <rPr>
        <b/>
        <sz val="11"/>
        <color rgb="FF000000"/>
        <rFont val="Calibri"/>
      </rPr>
      <t>Dado</t>
    </r>
    <r>
      <rPr>
        <sz val="11"/>
        <color rgb="FF000000"/>
        <rFont val="Calibri"/>
      </rPr>
      <t xml:space="preserve"> que se intente eliminar una sede que no existe,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 y no realizará ninguna eliminación.</t>
    </r>
  </si>
  <si>
    <r>
      <rPr>
        <b/>
        <sz val="11"/>
        <color rgb="FF000000"/>
        <rFont val="Calibri"/>
      </rPr>
      <t>Dado</t>
    </r>
    <r>
      <rPr>
        <sz val="11"/>
        <color rgb="FF000000"/>
        <rFont val="Calibri"/>
      </rPr>
      <t xml:space="preserve"> que un Representante intente eliminar su sede pero ésta tenga diagnósticos realizados o servicios completados registrados, </t>
    </r>
    <r>
      <rPr>
        <b/>
        <sz val="11"/>
        <color rgb="FF000000"/>
        <rFont val="Calibri"/>
      </rPr>
      <t>cuando</t>
    </r>
    <r>
      <rPr>
        <sz val="11"/>
        <color rgb="FF000000"/>
        <rFont val="Calibri"/>
      </rPr>
      <t xml:space="preserve"> el sistema intente eliminar, </t>
    </r>
    <r>
      <rPr>
        <b/>
        <sz val="11"/>
        <color rgb="FF000000"/>
        <rFont val="Calibri"/>
      </rPr>
      <t>entonces</t>
    </r>
    <r>
      <rPr>
        <sz val="11"/>
        <color rgb="FF000000"/>
        <rFont val="Calibri"/>
      </rPr>
      <t xml:space="preserve"> rechazará con el código `MOD_B_HAS_ASSOC_ERR_00001` indicando que debe eliminar esos registros primero, y mantendrá la sede activa.</t>
    </r>
  </si>
  <si>
    <r>
      <rPr>
        <b/>
        <sz val="11"/>
        <color rgb="FF000000"/>
        <rFont val="Calibri"/>
      </rPr>
      <t>Dado</t>
    </r>
    <r>
      <rPr>
        <sz val="11"/>
        <color rgb="FF000000"/>
        <rFont val="Calibri"/>
      </rPr>
      <t xml:space="preserve"> que un usuario no autenticado intente eliminar una sede, </t>
    </r>
    <r>
      <rPr>
        <b/>
        <sz val="11"/>
        <color rgb="FF000000"/>
        <rFont val="Calibri"/>
      </rPr>
      <t>cuando</t>
    </r>
    <r>
      <rPr>
        <sz val="11"/>
        <color rgb="FF000000"/>
        <rFont val="Calibri"/>
      </rPr>
      <t xml:space="preserve"> acceda a la funcionalidad,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</si>
  <si>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autenticado desea consultar la información de una sede, </t>
    </r>
    <r>
      <rPr>
        <b/>
        <sz val="11"/>
        <color rgb="FF000000"/>
        <rFont val="Calibri"/>
      </rPr>
      <t>cuando</t>
    </r>
    <r>
      <rPr>
        <sz val="11"/>
        <color rgb="FF000000"/>
        <rFont val="Calibri"/>
      </rPr>
      <t xml:space="preserve"> acceda a la funcionalidad de detalle de sede, </t>
    </r>
    <r>
      <rPr>
        <b/>
        <sz val="11"/>
        <color rgb="FF000000"/>
        <rFont val="Calibri"/>
      </rPr>
      <t>entonces</t>
    </r>
    <r>
      <rPr>
        <sz val="11"/>
        <color rgb="FF000000"/>
        <rFont val="Calibri"/>
      </rPr>
      <t xml:space="preserve"> el sistema retornará los datos incluyendo nombre, tipo de establecimiento, estado, ubicación y marcas, mostrará el mensaje `MOD_B_GET_EXI_00001` confirmando que la información fue obtenida correctamente, y permitirá navegar a las acciones disponibles.</t>
    </r>
  </si>
  <si>
    <r>
      <rPr>
        <b/>
        <sz val="11"/>
        <color rgb="FF000000"/>
        <rFont val="Calibri"/>
      </rPr>
      <t>Dado</t>
    </r>
    <r>
      <rPr>
        <sz val="11"/>
        <color rgb="FF000000"/>
        <rFont val="Calibri"/>
      </rPr>
      <t xml:space="preserve"> que un Representante de Sede autenticado desea ver todas sus sedes, </t>
    </r>
    <r>
      <rPr>
        <b/>
        <sz val="11"/>
        <color rgb="FF000000"/>
        <rFont val="Calibri"/>
      </rPr>
      <t>cuando</t>
    </r>
    <r>
      <rPr>
        <sz val="11"/>
        <color rgb="FF000000"/>
        <rFont val="Calibri"/>
      </rPr>
      <t xml:space="preserve"> acceda al listado de sedes, </t>
    </r>
    <r>
      <rPr>
        <b/>
        <sz val="11"/>
        <color rgb="FF000000"/>
        <rFont val="Calibri"/>
      </rPr>
      <t>entonces</t>
    </r>
    <r>
      <rPr>
        <sz val="11"/>
        <color rgb="FF000000"/>
        <rFont val="Calibri"/>
      </rPr>
      <t xml:space="preserve"> el sistema retornará todas las sedes registradas por el representante con su información básica, mostrará el mensaje `MOD_B_LIST_EXI_00001` confirmando la consulta exitosa, y permitirá acceder al detalle de cada una.</t>
    </r>
  </si>
  <si>
    <r>
      <rPr>
        <b/>
        <sz val="11"/>
        <color rgb="FF000000"/>
        <rFont val="Calibri"/>
      </rPr>
      <t>Dado</t>
    </r>
    <r>
      <rPr>
        <sz val="11"/>
        <color rgb="FF000000"/>
        <rFont val="Calibri"/>
      </rPr>
      <t xml:space="preserve"> que se consulte una sede con un identificador que no existe o es inválido,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 y no retornará datos.</t>
    </r>
  </si>
  <si>
    <r>
      <rPr>
        <b/>
        <sz val="11"/>
        <color rgb="FF000000"/>
        <rFont val="Calibri"/>
      </rPr>
      <t>Dado</t>
    </r>
    <r>
      <rPr>
        <sz val="11"/>
        <color rgb="FF000000"/>
        <rFont val="Calibri"/>
      </rPr>
      <t xml:space="preserve"> que un usuario no autenticado intente consultar información de sedes, </t>
    </r>
    <r>
      <rPr>
        <b/>
        <sz val="11"/>
        <color rgb="FF000000"/>
        <rFont val="Calibri"/>
      </rPr>
      <t>cuando</t>
    </r>
    <r>
      <rPr>
        <sz val="11"/>
        <color rgb="FF000000"/>
        <rFont val="Calibri"/>
      </rPr>
      <t xml:space="preserve"> acceda a la funcionalidad, </t>
    </r>
    <r>
      <rPr>
        <b/>
        <sz val="11"/>
        <color rgb="FF000000"/>
        <rFont val="Calibri"/>
      </rPr>
      <t>entonces</t>
    </r>
    <r>
      <rPr>
        <sz val="11"/>
        <color rgb="FF000000"/>
        <rFont val="Calibri"/>
      </rPr>
      <t xml:space="preserve"> el sistema rechazará la solicitud con el código `GEN_AUTH_ERR_00002` indicando que no tiene autorización, y redirigirá al inicio de sesión.</t>
    </r>
  </si>
  <si>
    <r>
      <rPr>
        <b/>
        <sz val="11"/>
        <color rgb="FF000000"/>
        <rFont val="Calibri"/>
      </rPr>
      <t>Dado</t>
    </r>
    <r>
      <rPr>
        <sz val="11"/>
        <color rgb="FF000000"/>
        <rFont val="Calibri"/>
      </rPr>
      <t xml:space="preserve"> que un Usuario o Representante desea conocer los servicios disponibles en el sistema, </t>
    </r>
    <r>
      <rPr>
        <b/>
        <sz val="11"/>
        <color rgb="FF000000"/>
        <rFont val="Calibri"/>
      </rPr>
      <t>cuando</t>
    </r>
    <r>
      <rPr>
        <sz val="11"/>
        <color rgb="FF000000"/>
        <rFont val="Calibri"/>
      </rPr>
      <t xml:space="preserve"> acceda a la funcionalidad de consulta del catálogo, </t>
    </r>
    <r>
      <rPr>
        <b/>
        <sz val="11"/>
        <color rgb="FF000000"/>
        <rFont val="Calibri"/>
      </rPr>
      <t>entonces</t>
    </r>
    <r>
      <rPr>
        <sz val="11"/>
        <color rgb="FF000000"/>
        <rFont val="Calibri"/>
      </rPr>
      <t xml:space="preserve"> el sistema retornará la lista completa de servicios disponibles con su nombre, descripción y tipo, mostrará el mensaje `MOD_S_LIST_EXI_00001` confirmando que los servicios fueron consultados exitosamente, y permitirá seleccionar servicios para asociar a la sede.</t>
    </r>
  </si>
  <si>
    <r>
      <rPr>
        <b/>
        <sz val="11"/>
        <color rgb="FF000000"/>
        <rFont val="Calibri"/>
      </rPr>
      <t>Dado</t>
    </r>
    <r>
      <rPr>
        <sz val="11"/>
        <color rgb="FF000000"/>
        <rFont val="Calibri"/>
      </rPr>
      <t xml:space="preserve"> que un Usuario o Representante desea filtrar los servicios por tipo, </t>
    </r>
    <r>
      <rPr>
        <b/>
        <sz val="11"/>
        <color rgb="FF000000"/>
        <rFont val="Calibri"/>
      </rPr>
      <t>cuando</t>
    </r>
    <r>
      <rPr>
        <sz val="11"/>
        <color rgb="FF000000"/>
        <rFont val="Calibri"/>
      </rPr>
      <t xml:space="preserve"> indique el tipo de servicio (por ejemplo Mantenimiento), </t>
    </r>
    <r>
      <rPr>
        <b/>
        <sz val="11"/>
        <color rgb="FF000000"/>
        <rFont val="Calibri"/>
      </rPr>
      <t>entonces</t>
    </r>
    <r>
      <rPr>
        <sz val="11"/>
        <color rgb="FF000000"/>
        <rFont val="Calibri"/>
      </rPr>
      <t xml:space="preserve"> el sistema retornará únicamente los servicios que coincidan con el tipo especificado, mostrará el mensaje `MOD_S_LIST_EXI_00001` confirmando la consulta filtrada, y permitirá refinar la búsqueda.</t>
    </r>
  </si>
  <si>
    <r>
      <rPr>
        <b/>
        <sz val="11"/>
        <color rgb="FF000000"/>
        <rFont val="Calibri"/>
      </rPr>
      <t>Dado</t>
    </r>
    <r>
      <rPr>
        <sz val="11"/>
        <color rgb="FF000000"/>
        <rFont val="Calibri"/>
      </rPr>
      <t xml:space="preserve"> que se indique un tipo de servicio que no existe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`MOD_S_INVALID_TYPE_ERR_00001` indicando que el tipo no es válido, y permitirá seleccionar un tipo correcto.</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</si>
  <si>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intente consultar el catálogo, </t>
    </r>
    <r>
      <rPr>
        <b/>
        <sz val="11"/>
        <color rgb="FF000000"/>
        <rFont val="Calibri"/>
      </rPr>
      <t>entonces</t>
    </r>
    <r>
      <rPr>
        <sz val="11"/>
        <color rgb="FF000000"/>
        <rFont val="Calibri"/>
      </rPr>
      <t xml:space="preserve"> el sistema mostrará el mensaje `GEN_SRV_ERR_00001` indicando un error de servidor, y recomendará verificar la conexión e intentar nuevamente.</t>
    </r>
  </si>
  <si>
    <r>
      <rPr>
        <b/>
        <sz val="11"/>
        <color rgb="FF000000"/>
        <rFont val="Calibri"/>
      </rPr>
      <t>Dado</t>
    </r>
    <r>
      <rPr>
        <sz val="11"/>
        <color rgb="FF000000"/>
        <rFont val="Calibri"/>
      </rPr>
      <t xml:space="preserve"> que un Representante de Sede desea registrar un servicio realizado a una motocicleta en su sede, </t>
    </r>
    <r>
      <rPr>
        <b/>
        <sz val="11"/>
        <color rgb="FF000000"/>
        <rFont val="Calibri"/>
      </rPr>
      <t>cuando</t>
    </r>
    <r>
      <rPr>
        <sz val="11"/>
        <color rgb="FF000000"/>
        <rFont val="Calibri"/>
      </rPr>
      <t xml:space="preserve"> complete los datos requeridos (motocicleta, servicios realizados, diagnóstico asociado si aplica, notas y precios) y confirme el registro, </t>
    </r>
    <r>
      <rPr>
        <b/>
        <sz val="11"/>
        <color rgb="FF000000"/>
        <rFont val="Calibri"/>
      </rPr>
      <t>entonces</t>
    </r>
    <r>
      <rPr>
        <sz val="11"/>
        <color rgb="FF000000"/>
        <rFont val="Calibri"/>
      </rPr>
      <t xml:space="preserve"> el sistema validará la información, creará el registro del servicio realizado asociándolo a la sede y a la motocicleta, mostrará el mensaje `MOD_CS_CREATE_EXI_00001` confirmando que el servicio fue registrado exitosamente, y permitirá visualizar el servicio en el historial de la sede.</t>
    </r>
  </si>
  <si>
    <r>
      <rPr>
        <b/>
        <sz val="11"/>
        <color rgb="FF000000"/>
        <rFont val="Calibri"/>
      </rPr>
      <t>Dado</t>
    </r>
    <r>
      <rPr>
        <sz val="11"/>
        <color rgb="FF000000"/>
        <rFont val="Calibri"/>
      </rPr>
      <t xml:space="preserve"> que un Representante de Sede intente registrar un servicio con servicios que no pertenecen a su sede, </t>
    </r>
    <r>
      <rPr>
        <b/>
        <sz val="11"/>
        <color rgb="FF000000"/>
        <rFont val="Calibri"/>
      </rPr>
      <t>cuando</t>
    </r>
    <r>
      <rPr>
        <sz val="11"/>
        <color rgb="FF000000"/>
        <rFont val="Calibri"/>
      </rPr>
      <t xml:space="preserve"> el sistema valide los servicios seleccionados, </t>
    </r>
    <r>
      <rPr>
        <b/>
        <sz val="11"/>
        <color rgb="FF000000"/>
        <rFont val="Calibri"/>
      </rPr>
      <t>entonces</t>
    </r>
    <r>
      <rPr>
        <sz val="11"/>
        <color rgb="FF000000"/>
        <rFont val="Calibri"/>
      </rPr>
      <t xml:space="preserve"> rechazará la operación con el código `MOD_CS_BRANCH_SVC_ERR_00001` indicando que los servicios seleccionados no pertenecen a la sede indicada, y permitirá corregir la selección de servicios.</t>
    </r>
  </si>
  <si>
    <r>
      <rPr>
        <b/>
        <sz val="11"/>
        <color rgb="FF000000"/>
        <rFont val="Calibri"/>
      </rPr>
      <t>Dado</t>
    </r>
    <r>
      <rPr>
        <sz val="11"/>
        <color rgb="FF000000"/>
        <rFont val="Calibri"/>
      </rPr>
      <t xml:space="preserve"> que un Representante de Sede asocie un diagnóstico que no corresponde a la motocicleta indicada, </t>
    </r>
    <r>
      <rPr>
        <b/>
        <sz val="11"/>
        <color rgb="FF000000"/>
        <rFont val="Calibri"/>
      </rPr>
      <t>cuando</t>
    </r>
    <r>
      <rPr>
        <sz val="11"/>
        <color rgb="FF000000"/>
        <rFont val="Calibri"/>
      </rPr>
      <t xml:space="preserve"> el sistema verifique la relación, </t>
    </r>
    <r>
      <rPr>
        <b/>
        <sz val="11"/>
        <color rgb="FF000000"/>
        <rFont val="Calibri"/>
      </rPr>
      <t>entonces</t>
    </r>
    <r>
      <rPr>
        <sz val="11"/>
        <color rgb="FF000000"/>
        <rFont val="Calibri"/>
      </rPr>
      <t xml:space="preserve"> rechazará la operación con el código `MOD_CS_DGN_MOTO_ERR_00001` indicando que el diagnóstico no corresponde a la motocicleta indicada, y permitirá seleccionar el diagnóstico correcto.</t>
    </r>
  </si>
  <si>
    <r>
      <rPr>
        <b/>
        <sz val="11"/>
        <color rgb="FF000000"/>
        <rFont val="Calibri"/>
      </rPr>
      <t>Dado</t>
    </r>
    <r>
      <rPr>
        <sz val="11"/>
        <color rgb="FF000000"/>
        <rFont val="Calibri"/>
      </rPr>
      <t xml:space="preserve"> que un Representante de Sede intente registrar un nuevo servicio para una motocicleta que ya tiene un servicio pendiente o en proceso en esa sede, </t>
    </r>
    <r>
      <rPr>
        <b/>
        <sz val="11"/>
        <color rgb="FF000000"/>
        <rFont val="Calibri"/>
      </rPr>
      <t>cuando</t>
    </r>
    <r>
      <rPr>
        <sz val="11"/>
        <color rgb="FF000000"/>
        <rFont val="Calibri"/>
      </rPr>
      <t xml:space="preserve"> el sistema detecte el servicio activo, </t>
    </r>
    <r>
      <rPr>
        <b/>
        <sz val="11"/>
        <color rgb="FF000000"/>
        <rFont val="Calibri"/>
      </rPr>
      <t>entonces</t>
    </r>
    <r>
      <rPr>
        <sz val="11"/>
        <color rgb="FF000000"/>
        <rFont val="Calibri"/>
      </rPr>
      <t xml:space="preserve"> rechazará la operación con el código `MOD_CS_ACTIVE_ERR_00001` indicando que ya existe un servicio activo para esa motocicleta en esa sede, y solicitará finalizar o cancelar el servicio actual antes de registrar uno nuevo.</t>
    </r>
  </si>
  <si>
    <r>
      <rPr>
        <b/>
        <sz val="11"/>
        <color rgb="FF000000"/>
        <rFont val="Calibri"/>
      </rPr>
      <t>Dado</t>
    </r>
    <r>
      <rPr>
        <sz val="11"/>
        <color rgb="FF000000"/>
        <rFont val="Calibri"/>
      </rPr>
      <t xml:space="preserve"> que ocurra un error interno al intentar registrar el servicio realizado,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`MOD_CS_CREATE_ERR_00001` indicando que no fue posible registrar el servicio, y permitirá al representante intentar nuevamente más tarde.</t>
    </r>
  </si>
  <si>
    <r>
      <rPr>
        <b/>
        <sz val="11"/>
        <color rgb="FF000000"/>
        <rFont val="Calibri"/>
      </rPr>
      <t>Dado</t>
    </r>
    <r>
      <rPr>
        <sz val="11"/>
        <color rgb="FF000000"/>
        <rFont val="Calibri"/>
      </rPr>
      <t xml:space="preserve"> que un Representante de Sede envíe datos con formato incorrecto o campos requeridos faltantes, </t>
    </r>
    <r>
      <rPr>
        <b/>
        <sz val="11"/>
        <color rgb="FF000000"/>
        <rFont val="Calibri"/>
      </rPr>
      <t>cuando</t>
    </r>
    <r>
      <rPr>
        <sz val="11"/>
        <color rgb="FF000000"/>
        <rFont val="Calibri"/>
      </rPr>
      <t xml:space="preserve"> el sistema valide la solicitud, </t>
    </r>
    <r>
      <rPr>
        <b/>
        <sz val="11"/>
        <color rgb="FF000000"/>
        <rFont val="Calibri"/>
      </rPr>
      <t>entonces</t>
    </r>
    <r>
      <rPr>
        <sz val="11"/>
        <color rgb="FF000000"/>
        <rFont val="Calibri"/>
      </rPr>
      <t xml:space="preserve"> rechazará la operación con el código `MOD_V_VAL_ERR_00001` detallando los campos a corregir, y mantendrá el formulario activo para completarlo.</t>
    </r>
  </si>
  <si>
    <r>
      <rPr>
        <b/>
        <sz val="11"/>
        <color rgb="FF000000"/>
        <rFont val="Calibri"/>
      </rPr>
      <t>Dado</t>
    </r>
    <r>
      <rPr>
        <sz val="11"/>
        <color rgb="FF000000"/>
        <rFont val="Calibri"/>
      </rPr>
      <t xml:space="preserve"> que un usuario no autenticado intente registrar un servicio realizado,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</si>
  <si>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Representante de Sede desea eliminar un servicio realizado que fue registrado por error o que ya no es válido, </t>
    </r>
    <r>
      <rPr>
        <b/>
        <sz val="11"/>
        <color rgb="FF000000"/>
        <rFont val="Calibri"/>
      </rPr>
      <t>cuando</t>
    </r>
    <r>
      <rPr>
        <sz val="11"/>
        <color rgb="FF000000"/>
        <rFont val="Calibri"/>
      </rPr>
      <t xml:space="preserve"> confirme la acción de eliminación, </t>
    </r>
    <r>
      <rPr>
        <b/>
        <sz val="11"/>
        <color rgb="FF000000"/>
        <rFont val="Calibri"/>
      </rPr>
      <t>entonces</t>
    </r>
    <r>
      <rPr>
        <sz val="11"/>
        <color rgb="FF000000"/>
        <rFont val="Calibri"/>
      </rPr>
      <t xml:space="preserve"> el sistema eliminará el registro del servicio junto con sus ítems y transiciones de estado asociadas, mostrará el mensaje `MOD_CS_DEL_EXI_00001` confirmando que el servicio fue eliminado exitosamente, y actualizará el historial de la sede sin incluir el servicio eliminado.</t>
    </r>
  </si>
  <si>
    <r>
      <rPr>
        <b/>
        <sz val="11"/>
        <color rgb="FF000000"/>
        <rFont val="Calibri"/>
      </rPr>
      <t>Dado</t>
    </r>
    <r>
      <rPr>
        <sz val="11"/>
        <color rgb="FF000000"/>
        <rFont val="Calibri"/>
      </rPr>
      <t xml:space="preserve"> que se intente eliminar un servicio realizado que no existe o que no pertenece a la sede del representante, </t>
    </r>
    <r>
      <rPr>
        <b/>
        <sz val="11"/>
        <color rgb="FF000000"/>
        <rFont val="Calibri"/>
      </rPr>
      <t>cuando</t>
    </r>
    <r>
      <rPr>
        <sz val="11"/>
        <color rgb="FF000000"/>
        <rFont val="Calibri"/>
      </rPr>
      <t xml:space="preserve"> el sistema busque el servicio, </t>
    </r>
    <r>
      <rPr>
        <b/>
        <sz val="11"/>
        <color rgb="FF000000"/>
        <rFont val="Calibri"/>
      </rPr>
      <t>entonces</t>
    </r>
    <r>
      <rPr>
        <sz val="11"/>
        <color rgb="FF000000"/>
        <rFont val="Calibri"/>
      </rPr>
      <t xml:space="preserve"> rechazará la operación con el código `MOD_CS_NOT_FOUND_ERR_00001` indicando que el servicio solicitado no fue encontrado, y no realizará ningún cambio en el sistema.</t>
    </r>
  </si>
  <si>
    <r>
      <rPr>
        <b/>
        <sz val="11"/>
        <color rgb="FF000000"/>
        <rFont val="Calibri"/>
      </rPr>
      <t>Dado</t>
    </r>
    <r>
      <rPr>
        <sz val="11"/>
        <color rgb="FF000000"/>
        <rFont val="Calibri"/>
      </rPr>
      <t xml:space="preserve"> que ocurra un error interno al intentar eliminar el servicio realizado,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`MOD_CS_DEL_ERR_00001` indicando que no fue posible eliminar el servicio, y permitirá al representante intentar nuevamente más tarde.</t>
    </r>
  </si>
  <si>
    <r>
      <rPr>
        <b/>
        <sz val="11"/>
        <color rgb="FF000000"/>
        <rFont val="Calibri"/>
      </rPr>
      <t>Dado</t>
    </r>
    <r>
      <rPr>
        <sz val="11"/>
        <color rgb="FF000000"/>
        <rFont val="Calibri"/>
      </rPr>
      <t xml:space="preserve"> que un usuario no autenticado intente eliminar un servicio realizado,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</si>
  <si>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Representante de Sede desea consultar los servicios realizados en su sede, </t>
    </r>
    <r>
      <rPr>
        <b/>
        <sz val="11"/>
        <color rgb="FF000000"/>
        <rFont val="Calibri"/>
      </rPr>
      <t>cuando</t>
    </r>
    <r>
      <rPr>
        <sz val="11"/>
        <color rgb="FF000000"/>
        <rFont val="Calibri"/>
      </rPr>
      <t xml:space="preserve"> acceda al listado de servicios de la sede, </t>
    </r>
    <r>
      <rPr>
        <b/>
        <sz val="11"/>
        <color rgb="FF000000"/>
        <rFont val="Calibri"/>
      </rPr>
      <t>entonces</t>
    </r>
    <r>
      <rPr>
        <sz val="11"/>
        <color rgb="FF000000"/>
        <rFont val="Calibri"/>
      </rPr>
      <t xml:space="preserve"> el sistema retornará todos los servicios realizados registrados para esa sede con su información (motocicleta, servicios, estado, fechas y notas), mostrará el mensaje `MOD_CS_LIST_EXI_00001` confirmando que los servicios se obtuvieron correctamente, y permitirá al representante ver el detalle de cada servicio.</t>
    </r>
  </si>
  <si>
    <r>
      <rPr>
        <b/>
        <sz val="11"/>
        <color rgb="FF000000"/>
        <rFont val="Calibri"/>
      </rPr>
      <t>Dado</t>
    </r>
    <r>
      <rPr>
        <sz val="11"/>
        <color rgb="FF000000"/>
        <rFont val="Calibri"/>
      </rPr>
      <t xml:space="preserve"> que un Usuario desea consultar el historial de servicios realizados a su motocicleta, </t>
    </r>
    <r>
      <rPr>
        <b/>
        <sz val="11"/>
        <color rgb="FF000000"/>
        <rFont val="Calibri"/>
      </rPr>
      <t>cuando</t>
    </r>
    <r>
      <rPr>
        <sz val="11"/>
        <color rgb="FF000000"/>
        <rFont val="Calibri"/>
      </rPr>
      <t xml:space="preserve"> acceda al listado de servicios de la motocicleta, </t>
    </r>
    <r>
      <rPr>
        <b/>
        <sz val="11"/>
        <color rgb="FF000000"/>
        <rFont val="Calibri"/>
      </rPr>
      <t>entonces</t>
    </r>
    <r>
      <rPr>
        <sz val="11"/>
        <color rgb="FF000000"/>
        <rFont val="Calibri"/>
      </rPr>
      <t xml:space="preserve"> el sistema retornará todos los servicios que han sido realizados a esa motocicleta con su información (sede, servicios, estado, fechas), mostrará el mensaje `MOD_CS_LIST_EXI_00001` confirmando que los servicios se obtuvieron correctamente, y permitirá al usuario hacer seguimiento al historial de atención de su vehículo.</t>
    </r>
  </si>
  <si>
    <r>
      <rPr>
        <b/>
        <sz val="11"/>
        <color rgb="FF000000"/>
        <rFont val="Calibri"/>
      </rPr>
      <t>Dado</t>
    </r>
    <r>
      <rPr>
        <sz val="11"/>
        <color rgb="FF000000"/>
        <rFont val="Calibri"/>
      </rPr>
      <t xml:space="preserve"> que se intente consultar los servicios de una sede o motocicleta que no existe, </t>
    </r>
    <r>
      <rPr>
        <b/>
        <sz val="11"/>
        <color rgb="FF000000"/>
        <rFont val="Calibri"/>
      </rPr>
      <t>cuando</t>
    </r>
    <r>
      <rPr>
        <sz val="11"/>
        <color rgb="FF000000"/>
        <rFont val="Calibri"/>
      </rPr>
      <t xml:space="preserve"> el sistema busque el recurso, </t>
    </r>
    <r>
      <rPr>
        <b/>
        <sz val="11"/>
        <color rgb="FF000000"/>
        <rFont val="Calibri"/>
      </rPr>
      <t>entonces</t>
    </r>
    <r>
      <rPr>
        <sz val="11"/>
        <color rgb="FF000000"/>
        <rFont val="Calibri"/>
      </rPr>
      <t xml:space="preserve"> rechazará la operación con el código `MOD_CS_NOT_FOUND_ERR_00001` indicando que no se encontró el recurso solicitado, y no retornará información.</t>
    </r>
  </si>
  <si>
    <r>
      <rPr>
        <b/>
        <sz val="11"/>
        <color rgb="FF000000"/>
        <rFont val="Calibri"/>
      </rPr>
      <t>Dado</t>
    </r>
    <r>
      <rPr>
        <sz val="11"/>
        <color rgb="FF000000"/>
        <rFont val="Calibri"/>
      </rPr>
      <t xml:space="preserve"> que ocurra un error inesperado al consultar los servicios realizados,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usuario intentar nuevamente más tarde.</t>
    </r>
  </si>
  <si>
    <r>
      <rPr>
        <b/>
        <sz val="11"/>
        <color rgb="FF000000"/>
        <rFont val="Calibri"/>
      </rPr>
      <t>Dado</t>
    </r>
    <r>
      <rPr>
        <sz val="11"/>
        <color rgb="FF000000"/>
        <rFont val="Calibri"/>
      </rPr>
      <t xml:space="preserve"> que un usuario no autenticado intente consultar servicios realizados,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con el código `GEN_AUTH_ERR_00002` indicando que no tiene autorización para realizar esta acción, y redirigirá al inicio de sesión.</t>
    </r>
  </si>
  <si>
    <r>
      <rPr>
        <b/>
        <sz val="11"/>
        <color rgb="FF000000"/>
        <rFont val="Calibri"/>
      </rPr>
      <t>Dado</t>
    </r>
    <r>
      <rPr>
        <sz val="11"/>
        <color rgb="FF000000"/>
        <rFont val="Calibri"/>
      </rPr>
      <t xml:space="preserve"> que un Representante de Sede desea indicar qué servicios ofrece su establecimiento, </t>
    </r>
    <r>
      <rPr>
        <b/>
        <sz val="11"/>
        <color rgb="FF000000"/>
        <rFont val="Calibri"/>
      </rPr>
      <t>cuando</t>
    </r>
    <r>
      <rPr>
        <sz val="11"/>
        <color rgb="FF000000"/>
        <rFont val="Calibri"/>
      </rPr>
      <t xml:space="preserve"> acceda a la funcionalidad de asociación de servicios, seleccione uno o más servicios del catálogo y confirme la acción, </t>
    </r>
    <r>
      <rPr>
        <b/>
        <sz val="11"/>
        <color rgb="FF000000"/>
        <rFont val="Calibri"/>
      </rPr>
      <t>entonces</t>
    </r>
    <r>
      <rPr>
        <sz val="11"/>
        <color rgb="FF000000"/>
        <rFont val="Calibri"/>
      </rPr>
      <t xml:space="preserve"> el sistema asociará los servicios seleccionados a la sede, mostrará el mensaje `MOD_S_ASSOC_EXI_00001` confirmando que los servicios fueron asociados exitosamente, y permitirá gestionar los servicios de la sede.</t>
    </r>
  </si>
  <si>
    <r>
      <rPr>
        <b/>
        <sz val="11"/>
        <color rgb="FF000000"/>
        <rFont val="Calibri"/>
      </rPr>
      <t>Dado</t>
    </r>
    <r>
      <rPr>
        <sz val="11"/>
        <color rgb="FF000000"/>
        <rFont val="Calibri"/>
      </rPr>
      <t xml:space="preserve"> que se indique un identificador de sede que no existe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 y no realizará la asociación.</t>
    </r>
  </si>
  <si>
    <r>
      <rPr>
        <b/>
        <sz val="11"/>
        <color rgb="FF000000"/>
        <rFont val="Calibri"/>
      </rPr>
      <t>Dado</t>
    </r>
    <r>
      <rPr>
        <sz val="11"/>
        <color rgb="FF000000"/>
        <rFont val="Calibri"/>
      </rPr>
      <t xml:space="preserve"> que se indique un identificador de servicio que no existe en el catálogo,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`MOD_S_NOT_FOUND_ERR_00001` indicando que el servicio no fue encontrado, y permitirá seleccionar otro servicio.</t>
    </r>
  </si>
  <si>
    <r>
      <rPr>
        <b/>
        <sz val="11"/>
        <color rgb="FF000000"/>
        <rFont val="Calibri"/>
      </rPr>
      <t>Dado</t>
    </r>
    <r>
      <rPr>
        <sz val="11"/>
        <color rgb="FF000000"/>
        <rFont val="Calibri"/>
      </rPr>
      <t xml:space="preserve"> que se intente asociar un servicio que ya está vinculado a esa sede,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`MOD_S_ALREADY_ASSOC_ERR_00001` indicando que el servicio ya está asociado, y no creará duplicado.</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</si>
  <si>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intente asociar servicios, </t>
    </r>
    <r>
      <rPr>
        <b/>
        <sz val="11"/>
        <color rgb="FF000000"/>
        <rFont val="Calibri"/>
      </rPr>
      <t>entonces</t>
    </r>
    <r>
      <rPr>
        <sz val="11"/>
        <color rgb="FF000000"/>
        <rFont val="Calibri"/>
      </rPr>
      <t xml:space="preserve"> el sistema mostrará el mensaje `GEN_SRV_ERR_00001` indicando un error de servidor, y recomendará reintentar más tarde.</t>
    </r>
  </si>
  <si>
    <t>Dado que ocurra un error interno o se pierda la conexión con el servidor, cuando se intente asociar servicios, entonces el sistema mostrará el mensaje `GEN_SRV_ERR_00001` indicando un error de servidor, y recomendará reintentar más tarde.</t>
  </si>
  <si>
    <t>Dado que un Administrador intente modificar un servicio, cuando el identificador proporcionado no corresponda a ningún servicio del catálogo, entonces el sistema mostrará el mensaje `MOD_S_NOT_FOUND_ERR_00001` indicando que el servicio no existe, y no realizará ningún cambio.</t>
  </si>
  <si>
    <t>Dado que un Administrador intente modificar el nombre de un servicio, cuando ya exista otro servicio con el mismo nombre (ignorando mayúsculas y minúsculas), entonces el sistema mostrará el mensaje `MOD_S_DUP_ERR_00001` indicando que el nombre ya está en uso, y permitirá elegir otro nombre.</t>
  </si>
  <si>
    <t>Dado que un Administrador proporcione información que no cumpla con las reglas de validación, cuando el sistema valide los datos, entonces mostrará el mensaje `MOD_V_VAL_ERR_00001` indicando los campos a corregir, y mantendrá el formulario activo.</t>
  </si>
  <si>
    <t>Dado que ocurra un error en la base de datos o en los servicios del sistema, cuando el Administrador intente guardar los cambios, entonces el sistema mostrará el mensaje `GEN_SRV_ERR_00001` indicando un error de servidor, y recomendará intentar nuevamente.</t>
  </si>
  <si>
    <r>
      <rPr>
        <b/>
        <sz val="11"/>
        <color rgb="FF000000"/>
        <rFont val="Calibri"/>
      </rPr>
      <t>Dado</t>
    </r>
    <r>
      <rPr>
        <sz val="11"/>
        <color rgb="FF000000"/>
        <rFont val="Calibri"/>
      </rPr>
      <t xml:space="preserve"> que un Representante de Sede desea indicar que ya no ofrece un servicio en su establecimiento, </t>
    </r>
    <r>
      <rPr>
        <b/>
        <sz val="11"/>
        <color rgb="FF000000"/>
        <rFont val="Calibri"/>
      </rPr>
      <t>cuando</t>
    </r>
    <r>
      <rPr>
        <sz val="11"/>
        <color rgb="FF000000"/>
        <rFont val="Calibri"/>
      </rPr>
      <t xml:space="preserve"> acceda a la funcionalidad de desasociación y confirme la acción, </t>
    </r>
    <r>
      <rPr>
        <b/>
        <sz val="11"/>
        <color rgb="FF000000"/>
        <rFont val="Calibri"/>
      </rPr>
      <t>entonces</t>
    </r>
    <r>
      <rPr>
        <sz val="11"/>
        <color rgb="FF000000"/>
        <rFont val="Calibri"/>
      </rPr>
      <t xml:space="preserve"> el sistema eliminará la asociación entre el servicio y la sede, mostrará el mensaje `MOD_S_DISSOC_EXI_00001` confirmando que el servicio fue desasociado correctamente, y actualizará el listado de servicios de la sede.</t>
    </r>
  </si>
  <si>
    <r>
      <rPr>
        <b/>
        <sz val="11"/>
        <color rgb="FF000000"/>
        <rFont val="Calibri"/>
      </rPr>
      <t>Dado</t>
    </r>
    <r>
      <rPr>
        <sz val="11"/>
        <color rgb="FF000000"/>
        <rFont val="Calibri"/>
      </rPr>
      <t xml:space="preserve"> que se indique un identificador de sede que no existe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 y no realizará ninguna desasociación.</t>
    </r>
  </si>
  <si>
    <r>
      <rPr>
        <b/>
        <sz val="11"/>
        <color rgb="FF000000"/>
        <rFont val="Calibri"/>
      </rPr>
      <t>Dado</t>
    </r>
    <r>
      <rPr>
        <sz val="11"/>
        <color rgb="FF000000"/>
        <rFont val="Calibri"/>
      </rPr>
      <t xml:space="preserve"> que se intente desasociar un servicio que no está asociado a esa sede,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`MOD_S_NOT_FOUND_ERR_00001` indicando que el servicio no está asociado, y no realizará ningún cambio.</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</si>
  <si>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intente desasociar el servicio, </t>
    </r>
    <r>
      <rPr>
        <b/>
        <sz val="11"/>
        <color rgb="FF000000"/>
        <rFont val="Calibri"/>
      </rPr>
      <t>entonces</t>
    </r>
    <r>
      <rPr>
        <sz val="11"/>
        <color rgb="FF000000"/>
        <rFont val="Calibri"/>
      </rPr>
      <t xml:space="preserve"> el sistema mostrará el mensaje `GEN_SRV_ERR_00001` indicando un error de servidor, y recomendará reintentar más tarde.</t>
    </r>
  </si>
  <si>
    <r>
      <rPr>
        <b/>
        <sz val="11"/>
        <color rgb="FF000000"/>
        <rFont val="Calibri"/>
      </rPr>
      <t>Dado</t>
    </r>
    <r>
      <rPr>
        <sz val="11"/>
        <color rgb="FF000000"/>
        <rFont val="Calibri"/>
      </rPr>
      <t xml:space="preserve"> que un Usuario o Representante desea conocer los servicios que ofrece una sede, </t>
    </r>
    <r>
      <rPr>
        <b/>
        <sz val="11"/>
        <color rgb="FF000000"/>
        <rFont val="Calibri"/>
      </rPr>
      <t>cuando</t>
    </r>
    <r>
      <rPr>
        <sz val="11"/>
        <color rgb="FF000000"/>
        <rFont val="Calibri"/>
      </rPr>
      <t xml:space="preserve"> acceda a la funcionalidad de consulta de servicios de la sede, </t>
    </r>
    <r>
      <rPr>
        <b/>
        <sz val="11"/>
        <color rgb="FF000000"/>
        <rFont val="Calibri"/>
      </rPr>
      <t>entonces</t>
    </r>
    <r>
      <rPr>
        <sz val="11"/>
        <color rgb="FF000000"/>
        <rFont val="Calibri"/>
      </rPr>
      <t xml:space="preserve"> el sistema retornará la lista de servicios asociados incluyendo nombre, descripción, tipo y fecha de agregado, mostrará el mensaje `MOD_S_LIST_EXI_00001` confirmando que los servicios fueron consultados exitosamente, y permitirá ver el detalle de cada servicio.</t>
    </r>
  </si>
  <si>
    <r>
      <rPr>
        <b/>
        <sz val="11"/>
        <color rgb="FF000000"/>
        <rFont val="Calibri"/>
      </rPr>
      <t>Dado</t>
    </r>
    <r>
      <rPr>
        <sz val="11"/>
        <color rgb="FF000000"/>
        <rFont val="Calibri"/>
      </rPr>
      <t xml:space="preserve"> que se consulte una sede que no tiene servicios asociados,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retornará una lista vacía con el mensaje `MOD_S_LIST_EXI_00001` confirmando la consulta exitosa, y permitirá al representante asociar servicios si es el dueño.</t>
    </r>
  </si>
  <si>
    <r>
      <rPr>
        <b/>
        <sz val="11"/>
        <color rgb="FF000000"/>
        <rFont val="Calibri"/>
      </rPr>
      <t>Dado</t>
    </r>
    <r>
      <rPr>
        <sz val="11"/>
        <color rgb="FF000000"/>
        <rFont val="Calibri"/>
      </rPr>
      <t xml:space="preserve"> que se indique un identificador de sede que no existe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 y no retornará datos.</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</si>
  <si>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consulte los servicios de la sede, </t>
    </r>
    <r>
      <rPr>
        <b/>
        <sz val="11"/>
        <color rgb="FF000000"/>
        <rFont val="Calibri"/>
      </rPr>
      <t>entonces</t>
    </r>
    <r>
      <rPr>
        <sz val="11"/>
        <color rgb="FF000000"/>
        <rFont val="Calibri"/>
      </rPr>
      <t xml:space="preserve"> el sistema mostrará el mensaje `GEN_SRV_ERR_00001` indicando un error de servidor, y recomendará verificar la conexión e intentar nuevamente.</t>
    </r>
  </si>
  <si>
    <r>
      <rPr>
        <b/>
        <sz val="11"/>
        <color rgb="FF000000"/>
        <rFont val="Calibri"/>
      </rPr>
      <t>Dado</t>
    </r>
    <r>
      <rPr>
        <sz val="11"/>
        <color rgb="FF000000"/>
        <rFont val="Calibri"/>
      </rPr>
      <t xml:space="preserve"> que un Administrador desea activar un servicio del catálogo, </t>
    </r>
    <r>
      <rPr>
        <b/>
        <sz val="11"/>
        <color rgb="FF000000"/>
        <rFont val="Calibri"/>
      </rPr>
      <t>cuando</t>
    </r>
    <r>
      <rPr>
        <sz val="11"/>
        <color rgb="FF000000"/>
        <rFont val="Calibri"/>
      </rPr>
      <t xml:space="preserve"> seleccione el servicio y confirme la acción de activación, </t>
    </r>
    <r>
      <rPr>
        <b/>
        <sz val="11"/>
        <color rgb="FF000000"/>
        <rFont val="Calibri"/>
      </rPr>
      <t>entonces</t>
    </r>
    <r>
      <rPr>
        <sz val="11"/>
        <color rgb="FF000000"/>
        <rFont val="Calibri"/>
      </rPr>
      <t xml:space="preserve"> el sistema cambiará el estado del servicio a activo, mostrará el mensaje `MOD_S_ACT_EXI_00001` confirmando que el servicio fue activado correctamente, y el servicio quedará disponible para que las sedes lo asocien.</t>
    </r>
  </si>
  <si>
    <r>
      <rPr>
        <b/>
        <sz val="11"/>
        <color rgb="FF000000"/>
        <rFont val="Calibri"/>
      </rPr>
      <t>Dado</t>
    </r>
    <r>
      <rPr>
        <sz val="11"/>
        <color rgb="FF000000"/>
        <rFont val="Calibri"/>
      </rPr>
      <t xml:space="preserve"> que un Administrador intente activar un servicio, </t>
    </r>
    <r>
      <rPr>
        <b/>
        <sz val="11"/>
        <color rgb="FF000000"/>
        <rFont val="Calibri"/>
      </rPr>
      <t>cuando</t>
    </r>
    <r>
      <rPr>
        <sz val="11"/>
        <color rgb="FF000000"/>
        <rFont val="Calibri"/>
      </rPr>
      <t xml:space="preserve"> el identificador proporcionado no corresponda a ningún servicio del catálogo, </t>
    </r>
    <r>
      <rPr>
        <b/>
        <sz val="11"/>
        <color rgb="FF000000"/>
        <rFont val="Calibri"/>
      </rPr>
      <t>entonces</t>
    </r>
    <r>
      <rPr>
        <sz val="11"/>
        <color rgb="FF000000"/>
        <rFont val="Calibri"/>
      </rPr>
      <t xml:space="preserve"> el sistema mostrará el mensaje `MOD_S_NOT_FOUND_ERR_00001` indicando que el servicio no existe, y no realizará ningún cambio.</t>
    </r>
  </si>
  <si>
    <r>
      <rPr>
        <b/>
        <sz val="11"/>
        <color rgb="FF000000"/>
        <rFont val="Calibri"/>
      </rPr>
      <t>Dado</t>
    </r>
    <r>
      <rPr>
        <sz val="11"/>
        <color rgb="FF000000"/>
        <rFont val="Calibri"/>
      </rPr>
      <t xml:space="preserve"> que un Administrador intente activar un servicio, </t>
    </r>
    <r>
      <rPr>
        <b/>
        <sz val="11"/>
        <color rgb="FF000000"/>
        <rFont val="Calibri"/>
      </rPr>
      <t>cuando</t>
    </r>
    <r>
      <rPr>
        <sz val="11"/>
        <color rgb="FF000000"/>
        <rFont val="Calibri"/>
      </rPr>
      <t xml:space="preserve"> el servicio ya se encuentre en estado activo, </t>
    </r>
    <r>
      <rPr>
        <b/>
        <sz val="11"/>
        <color rgb="FF000000"/>
        <rFont val="Calibri"/>
      </rPr>
      <t>entonces</t>
    </r>
    <r>
      <rPr>
        <sz val="11"/>
        <color rgb="FF000000"/>
        <rFont val="Calibri"/>
      </rPr>
      <t xml:space="preserve"> el sistema mostrará el mensaje `MOD_S_ALREADY_ACTIVE_ERR_00001` indicando que el servicio ya está activado, y no realizará cambios.</t>
    </r>
  </si>
  <si>
    <r>
      <rPr>
        <b/>
        <sz val="11"/>
        <color rgb="FF000000"/>
        <rFont val="Calibri"/>
      </rPr>
      <t>Dado</t>
    </r>
    <r>
      <rPr>
        <sz val="11"/>
        <color rgb="FF000000"/>
        <rFont val="Calibri"/>
      </rPr>
      <t xml:space="preserve"> que ocurra un error en la base de datos o en los servicios del sistema, </t>
    </r>
    <r>
      <rPr>
        <b/>
        <sz val="11"/>
        <color rgb="FF000000"/>
        <rFont val="Calibri"/>
      </rPr>
      <t>cuando</t>
    </r>
    <r>
      <rPr>
        <sz val="11"/>
        <color rgb="FF000000"/>
        <rFont val="Calibri"/>
      </rPr>
      <t xml:space="preserve"> el Administrador intente activar el servicio, </t>
    </r>
    <r>
      <rPr>
        <b/>
        <sz val="11"/>
        <color rgb="FF000000"/>
        <rFont val="Calibri"/>
      </rPr>
      <t>entonces</t>
    </r>
    <r>
      <rPr>
        <sz val="11"/>
        <color rgb="FF000000"/>
        <rFont val="Calibri"/>
      </rPr>
      <t xml:space="preserve"> el sistema mostrará el mensaje `GEN_SRV_ERR_00001` indicando un error de servidor, y recomendará intentar nuevamente.</t>
    </r>
  </si>
  <si>
    <r>
      <rPr>
        <b/>
        <sz val="11"/>
        <color rgb="FF000000"/>
        <rFont val="Calibri"/>
      </rPr>
      <t>Dado</t>
    </r>
    <r>
      <rPr>
        <sz val="11"/>
        <color rgb="FF000000"/>
        <rFont val="Calibri"/>
      </rPr>
      <t xml:space="preserve"> que un Administrador intente desactivar un servicio, </t>
    </r>
    <r>
      <rPr>
        <b/>
        <sz val="11"/>
        <color rgb="FF000000"/>
        <rFont val="Calibri"/>
      </rPr>
      <t>cuando</t>
    </r>
    <r>
      <rPr>
        <sz val="11"/>
        <color rgb="FF000000"/>
        <rFont val="Calibri"/>
      </rPr>
      <t xml:space="preserve"> el identificador proporcionado no corresponda a ningún servicio del catálogo, </t>
    </r>
    <r>
      <rPr>
        <b/>
        <sz val="11"/>
        <color rgb="FF000000"/>
        <rFont val="Calibri"/>
      </rPr>
      <t>entonces</t>
    </r>
    <r>
      <rPr>
        <sz val="11"/>
        <color rgb="FF000000"/>
        <rFont val="Calibri"/>
      </rPr>
      <t xml:space="preserve"> el sistema mostrará el mensaje `MOD_S_NOT_FOUND_ERR_00001` indicando que el servicio no existe, y no realizará ningún cambio.</t>
    </r>
  </si>
  <si>
    <r>
      <rPr>
        <b/>
        <sz val="11"/>
        <color rgb="FF000000"/>
        <rFont val="Calibri"/>
      </rPr>
      <t>Dado</t>
    </r>
    <r>
      <rPr>
        <sz val="11"/>
        <color rgb="FF000000"/>
        <rFont val="Calibri"/>
      </rPr>
      <t xml:space="preserve"> que un Administrador intente desactivar un servicio, </t>
    </r>
    <r>
      <rPr>
        <b/>
        <sz val="11"/>
        <color rgb="FF000000"/>
        <rFont val="Calibri"/>
      </rPr>
      <t>cuando</t>
    </r>
    <r>
      <rPr>
        <sz val="11"/>
        <color rgb="FF000000"/>
        <rFont val="Calibri"/>
      </rPr>
      <t xml:space="preserve"> el servicio ya se encuentre en estado inactivo, </t>
    </r>
    <r>
      <rPr>
        <b/>
        <sz val="11"/>
        <color rgb="FF000000"/>
        <rFont val="Calibri"/>
      </rPr>
      <t>entonces</t>
    </r>
    <r>
      <rPr>
        <sz val="11"/>
        <color rgb="FF000000"/>
        <rFont val="Calibri"/>
      </rPr>
      <t xml:space="preserve"> el sistema mostrará el mensaje `MOD_S_ALREADY_INACTIVE_ERR_00001` indicando que el servicio ya está desactivado, y no realizará cambios.</t>
    </r>
  </si>
  <si>
    <r>
      <rPr>
        <b/>
        <sz val="11"/>
        <color rgb="FF000000"/>
        <rFont val="Calibri"/>
      </rPr>
      <t>Dado</t>
    </r>
    <r>
      <rPr>
        <sz val="11"/>
        <color rgb="FF000000"/>
        <rFont val="Calibri"/>
      </rPr>
      <t xml:space="preserve"> que ocurra un error en la base de datos o en los servicios del sistema, </t>
    </r>
    <r>
      <rPr>
        <b/>
        <sz val="11"/>
        <color rgb="FF000000"/>
        <rFont val="Calibri"/>
      </rPr>
      <t>cuando</t>
    </r>
    <r>
      <rPr>
        <sz val="11"/>
        <color rgb="FF000000"/>
        <rFont val="Calibri"/>
      </rPr>
      <t xml:space="preserve"> el Administrador intente desactivar el servicio, </t>
    </r>
    <r>
      <rPr>
        <b/>
        <sz val="11"/>
        <color rgb="FF000000"/>
        <rFont val="Calibri"/>
      </rPr>
      <t>entonces</t>
    </r>
    <r>
      <rPr>
        <sz val="11"/>
        <color rgb="FF000000"/>
        <rFont val="Calibri"/>
      </rPr>
      <t xml:space="preserve"> el sistema mostrará el mensaje `GEN_SRV_ERR_00001` indicando un error de servidor, y recomendará intentar nuevamente.</t>
    </r>
  </si>
  <si>
    <r>
      <rPr>
        <b/>
        <sz val="11"/>
        <color rgb="FF000000"/>
        <rFont val="Calibri"/>
      </rPr>
      <t>Dado</t>
    </r>
    <r>
      <rPr>
        <sz val="11"/>
        <color rgb="FF000000"/>
        <rFont val="Calibri"/>
      </rPr>
      <t xml:space="preserve"> que un Representante de Sede desea consultar las transiciones de estado de un servicio realizado, </t>
    </r>
    <r>
      <rPr>
        <b/>
        <sz val="11"/>
        <color rgb="FF000000"/>
        <rFont val="Calibri"/>
      </rPr>
      <t>cuando</t>
    </r>
    <r>
      <rPr>
        <sz val="11"/>
        <color rgb="FF000000"/>
        <rFont val="Calibri"/>
      </rPr>
      <t xml:space="preserve"> acceda al historial de transiciones del servicio, </t>
    </r>
    <r>
      <rPr>
        <b/>
        <sz val="11"/>
        <color rgb="FF000000"/>
        <rFont val="Calibri"/>
      </rPr>
      <t>entonces</t>
    </r>
    <r>
      <rPr>
        <sz val="11"/>
        <color rgb="FF000000"/>
        <rFont val="Calibri"/>
      </rPr>
      <t xml:space="preserve"> el sistema retornará el listado cronológico de todas las transiciones registradas incluyendo el estado anterior, el nuevo estado, la persona que realizó el cambio y la fecha de cada transición, mostrará el mensaje `MOD_CS_TRANS_EXI_00001` confirmando que el historial se obtuvo correctamente, y permitirá al Representante verificar la trazabilidad completa del ciclo de vida del servicio.</t>
    </r>
  </si>
  <si>
    <r>
      <rPr>
        <b/>
        <sz val="11"/>
        <color rgb="FF000000"/>
        <rFont val="Calibri"/>
      </rPr>
      <t>Dado</t>
    </r>
    <r>
      <rPr>
        <sz val="11"/>
        <color rgb="FF000000"/>
        <rFont val="Calibri"/>
      </rPr>
      <t xml:space="preserve"> que un Representante de Sede consulte el historial de un servicio que aún no ha tenido cambios de estado (permanece en su estado inicial),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retornará una lista vacía de transiciones con el mensaje `MOD_CS_TRANS_EXI_00001`, indicando que el servicio no ha experimentado transiciones de estado hasta el momento.</t>
    </r>
  </si>
  <si>
    <r>
      <rPr>
        <b/>
        <sz val="11"/>
        <color rgb="FF000000"/>
        <rFont val="Calibri"/>
      </rPr>
      <t>Dado</t>
    </r>
    <r>
      <rPr>
        <sz val="11"/>
        <color rgb="FF000000"/>
        <rFont val="Calibri"/>
      </rPr>
      <t xml:space="preserve"> que un Representante de Sede intente consultar las transiciones de un servicio con un identificador que no existe o no es válido,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`MOD_CS_NOT_FOUND_ERR_00001` indicando que el servicio realizado no fue encontrado.</t>
    </r>
  </si>
  <si>
    <r>
      <rPr>
        <b/>
        <sz val="11"/>
        <color rgb="FF000000"/>
        <rFont val="Calibri"/>
      </rPr>
      <t>Dado</t>
    </r>
    <r>
      <rPr>
        <sz val="11"/>
        <color rgb="FF000000"/>
        <rFont val="Calibri"/>
      </rPr>
      <t xml:space="preserve"> que ocurra un error inesperado al consultar el historial de transiciones,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`MOD_CS_TRANS_ERR_00001` indicando que ocurrió un error al obtener el historial, y permitirá al Representante intentar nuevamente más tarde.</t>
    </r>
  </si>
  <si>
    <r>
      <rPr>
        <b/>
        <sz val="11"/>
        <color rgb="FF000000"/>
        <rFont val="Calibri"/>
      </rPr>
      <t>Dado</t>
    </r>
    <r>
      <rPr>
        <sz val="11"/>
        <color rgb="FF000000"/>
        <rFont val="Calibri"/>
      </rPr>
      <t xml:space="preserve"> que un Representante de Sede ha registrado un servicio para una motocicleta y desea indicar que el trabajo ha comenzado, </t>
    </r>
    <r>
      <rPr>
        <b/>
        <sz val="11"/>
        <color rgb="FF000000"/>
        <rFont val="Calibri"/>
      </rPr>
      <t>cuando</t>
    </r>
    <r>
      <rPr>
        <sz val="11"/>
        <color rgb="FF000000"/>
        <rFont val="Calibri"/>
      </rPr>
      <t xml:space="preserve"> actualice el estado del servicio de Pendiente a En Proceso, </t>
    </r>
    <r>
      <rPr>
        <b/>
        <sz val="11"/>
        <color rgb="FF000000"/>
        <rFont val="Calibri"/>
      </rPr>
      <t>entonces</t>
    </r>
    <r>
      <rPr>
        <sz val="11"/>
        <color rgb="FF000000"/>
        <rFont val="Calibri"/>
      </rPr>
      <t xml:space="preserve"> el sistema validará que la transición es válida, actualizará el estado del servicio, registrará la transición en el historial con el estado anterior y el nuevo estado, mostrará el mensaje `MOD_CS_STATUS_EXI_00001` confirmando que el estado fue actualizado correctamente, y el usuario (dueño de la motocicleta) podrá ver que su servicio está siendo atendido.</t>
    </r>
  </si>
  <si>
    <r>
      <rPr>
        <b/>
        <sz val="11"/>
        <color rgb="FF000000"/>
        <rFont val="Calibri"/>
      </rPr>
      <t>Dado</t>
    </r>
    <r>
      <rPr>
        <sz val="11"/>
        <color rgb="FF000000"/>
        <rFont val="Calibri"/>
      </rPr>
      <t xml:space="preserve"> que un Representante de Sede ha completado el trabajo sobre una motocicleta y desea cerrar el servicio, </t>
    </r>
    <r>
      <rPr>
        <b/>
        <sz val="11"/>
        <color rgb="FF000000"/>
        <rFont val="Calibri"/>
      </rPr>
      <t>cuando</t>
    </r>
    <r>
      <rPr>
        <sz val="11"/>
        <color rgb="FF000000"/>
        <rFont val="Calibri"/>
      </rPr>
      <t xml:space="preserve"> actualice el estado del servicio de En Proceso a Finalizado, </t>
    </r>
    <r>
      <rPr>
        <b/>
        <sz val="11"/>
        <color rgb="FF000000"/>
        <rFont val="Calibri"/>
      </rPr>
      <t>entonces</t>
    </r>
    <r>
      <rPr>
        <sz val="11"/>
        <color rgb="FF000000"/>
        <rFont val="Calibri"/>
      </rPr>
      <t xml:space="preserve"> el sistema validará que la transición es válida, registrará la fecha de finalización automáticamente, opcionalmente actualizará el precio final si fue proporcionado en la solicitud, registrará la transición en el historial, mostrará el mensaje `MOD_CS_STATUS_EXI_00001` confirmando la finalización, y el usuario podrá planificar la recogida de su motocicleta.</t>
    </r>
  </si>
  <si>
    <r>
      <rPr>
        <b/>
        <sz val="11"/>
        <color rgb="FF000000"/>
        <rFont val="Calibri"/>
      </rPr>
      <t>Dado</t>
    </r>
    <r>
      <rPr>
        <sz val="11"/>
        <color rgb="FF000000"/>
        <rFont val="Calibri"/>
      </rPr>
      <t xml:space="preserve"> que un Representante de Sede necesita cancelar un servicio que se encuentra en estado Pendiente o En Proceso, </t>
    </r>
    <r>
      <rPr>
        <b/>
        <sz val="11"/>
        <color rgb="FF000000"/>
        <rFont val="Calibri"/>
      </rPr>
      <t>cuando</t>
    </r>
    <r>
      <rPr>
        <sz val="11"/>
        <color rgb="FF000000"/>
        <rFont val="Calibri"/>
      </rPr>
      <t xml:space="preserve"> actualice el estado del servicio a Cancelado, </t>
    </r>
    <r>
      <rPr>
        <b/>
        <sz val="11"/>
        <color rgb="FF000000"/>
        <rFont val="Calibri"/>
      </rPr>
      <t>entonces</t>
    </r>
    <r>
      <rPr>
        <sz val="11"/>
        <color rgb="FF000000"/>
        <rFont val="Calibri"/>
      </rPr>
      <t xml:space="preserve"> el sistema validará que la transición es permitida desde el estado actual, actualizará el estado del servicio, registrará la transición en el historial, mostrará el mensaje `MOD_CS_STATUS_EXI_00001` confirmando la cancelación, y el servicio quedará en un estado terminal que no permite más transiciones.</t>
    </r>
  </si>
  <si>
    <r>
      <rPr>
        <b/>
        <sz val="11"/>
        <color rgb="FF000000"/>
        <rFont val="Calibri"/>
      </rPr>
      <t>Dado</t>
    </r>
    <r>
      <rPr>
        <sz val="11"/>
        <color rgb="FF000000"/>
        <rFont val="Calibri"/>
      </rPr>
      <t xml:space="preserve"> que un Representante de Sede intente realizar una transición de estado que no está permitida por la máquina de estados (por ejemplo, pasar de Finalizado a En Proceso, o de Cancelado a cualquier otro estado),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operación y mostrará el mensaje `MOD_CS_STATUS_ERR_00001` indicando que la transición de estado solicitada no es válida.</t>
    </r>
  </si>
  <si>
    <r>
      <rPr>
        <b/>
        <sz val="11"/>
        <color rgb="FF000000"/>
        <rFont val="Calibri"/>
      </rPr>
      <t>Dado</t>
    </r>
    <r>
      <rPr>
        <sz val="11"/>
        <color rgb="FF000000"/>
        <rFont val="Calibri"/>
      </rPr>
      <t xml:space="preserve"> que un Representante de Sede envíe un valor de estado que no corresponde a ninguno de los estados reconocidos por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operación y mostrará el mensaje `MOD_CS_STATUS_ERR_00001` indicando que el estado proporcionado no es un valor válido.</t>
    </r>
  </si>
  <si>
    <r>
      <rPr>
        <b/>
        <sz val="11"/>
        <color rgb="FF000000"/>
        <rFont val="Calibri"/>
      </rPr>
      <t>Dado</t>
    </r>
    <r>
      <rPr>
        <sz val="11"/>
        <color rgb="FF000000"/>
        <rFont val="Calibri"/>
      </rPr>
      <t xml:space="preserve"> que un Representante de Sede intente actualizar el estado de un servicio con un identificador que no existe o no es válido,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`MOD_CS_NOT_FOUND_ERR_00001` indicando que el servicio realizado no fue encontrado.</t>
    </r>
  </si>
  <si>
    <r>
      <rPr>
        <b/>
        <sz val="11"/>
        <color rgb="FF000000"/>
        <rFont val="Calibri"/>
      </rPr>
      <t>Dado</t>
    </r>
    <r>
      <rPr>
        <sz val="11"/>
        <color rgb="FF000000"/>
        <rFont val="Calibri"/>
      </rPr>
      <t xml:space="preserve"> que ocurra un error inesperado durante el proceso de transición de estado (por ejemplo, fallo de conexión a la base de datos),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`GEN_SRV_ERR_00001` indicando que ocurrió un error interno del servidor, y permitirá al Representante intentar nuevamente más tarde.</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</si>
  <si>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consulte los tipos de servicio, </t>
    </r>
    <r>
      <rPr>
        <b/>
        <sz val="11"/>
        <color rgb="FF000000"/>
        <rFont val="Calibri"/>
      </rPr>
      <t>entonces</t>
    </r>
    <r>
      <rPr>
        <sz val="11"/>
        <color rgb="FF000000"/>
        <rFont val="Calibri"/>
      </rPr>
      <t xml:space="preserve"> el sistema mostrará el mensaje `GEN_SRV_ERR_00001` indicando un error de servidor, y recomendará verificar la conexión e intentar nuevamente.</t>
    </r>
  </si>
  <si>
    <r>
      <rPr>
        <b/>
        <sz val="11"/>
        <color rgb="FF000000"/>
        <rFont val="Calibri"/>
      </rPr>
      <t>Dado</t>
    </r>
    <r>
      <rPr>
        <sz val="11"/>
        <color rgb="FF000000"/>
        <rFont val="Calibri"/>
      </rPr>
      <t xml:space="preserve"> que un Usuario o Representante de Sede necesite conocer los tipos de establecimiento disponibles, </t>
    </r>
    <r>
      <rPr>
        <b/>
        <sz val="11"/>
        <color rgb="FF000000"/>
        <rFont val="Calibri"/>
      </rPr>
      <t>cuando</t>
    </r>
    <r>
      <rPr>
        <sz val="11"/>
        <color rgb="FF000000"/>
        <rFont val="Calibri"/>
      </rPr>
      <t xml:space="preserve"> acceda a la funcionalidad de consulta de tipos de sede, </t>
    </r>
    <r>
      <rPr>
        <b/>
        <sz val="11"/>
        <color rgb="FF000000"/>
        <rFont val="Calibri"/>
      </rPr>
      <t>entonces</t>
    </r>
    <r>
      <rPr>
        <sz val="11"/>
        <color rgb="FF000000"/>
        <rFont val="Calibri"/>
      </rPr>
      <t xml:space="preserve"> el sistema retornará la lista de tipos disponibles (Taller, Tienda, Taller y Tienda), mostrará el mensaje `MOD_B_TYPES_EXI_00001` confirmando que los tipos fueron consultados exitosamente, y permitirá seleccionar un tipo al registrar o modificar una sede.</t>
    </r>
  </si>
  <si>
    <r>
      <rPr>
        <b/>
        <sz val="11"/>
        <color rgb="FF000000"/>
        <rFont val="Calibri"/>
      </rPr>
      <t>Dado</t>
    </r>
    <r>
      <rPr>
        <sz val="11"/>
        <color rgb="FF000000"/>
        <rFont val="Calibri"/>
      </rPr>
      <t xml:space="preserve"> que ocurra un error interno o se pierda la conexión con el servidor, </t>
    </r>
    <r>
      <rPr>
        <b/>
        <sz val="11"/>
        <color rgb="FF000000"/>
        <rFont val="Calibri"/>
      </rPr>
      <t>cuando</t>
    </r>
    <r>
      <rPr>
        <sz val="11"/>
        <color rgb="FF000000"/>
        <rFont val="Calibri"/>
      </rPr>
      <t xml:space="preserve"> se consulte los tipos de sede, </t>
    </r>
    <r>
      <rPr>
        <b/>
        <sz val="11"/>
        <color rgb="FF000000"/>
        <rFont val="Calibri"/>
      </rPr>
      <t>entonces</t>
    </r>
    <r>
      <rPr>
        <sz val="11"/>
        <color rgb="FF000000"/>
        <rFont val="Calibri"/>
      </rPr>
      <t xml:space="preserve"> el sistema mostrará el mensaje `GEN_SRV_ERR_00001` indicando un error de servidor, y recomendará verificar la conexión e intentar nuevamente.</t>
    </r>
  </si>
  <si>
    <r>
      <rPr>
        <b/>
        <sz val="11"/>
        <color rgb="FF000000"/>
        <rFont val="Calibri"/>
      </rPr>
      <t>Dado</t>
    </r>
    <r>
      <rPr>
        <sz val="11"/>
        <color rgb="FF000000"/>
        <rFont val="Calibri"/>
      </rPr>
      <t xml:space="preserve"> que un Representante de Sede desea registrar una nueva sede con su dirección, </t>
    </r>
    <r>
      <rPr>
        <b/>
        <sz val="11"/>
        <color rgb="FF000000"/>
        <rFont val="Calibri"/>
      </rPr>
      <t>cuando</t>
    </r>
    <r>
      <rPr>
        <sz val="11"/>
        <color rgb="FF000000"/>
        <rFont val="Calibri"/>
      </rPr>
      <t xml:space="preserve"> proporcione la dirección, ciudad y departamento como parte del registro de la sede, </t>
    </r>
    <r>
      <rPr>
        <b/>
        <sz val="11"/>
        <color rgb="FF000000"/>
        <rFont val="Calibri"/>
      </rPr>
      <t>entonces</t>
    </r>
    <r>
      <rPr>
        <sz val="11"/>
        <color rgb="FF000000"/>
        <rFont val="Calibri"/>
      </rPr>
      <t xml:space="preserve"> el sistema geocodificará automáticamente la dirección para obtener las coordenadas geográficas (latitud y longitud), almacenará la ubicación asociada a la sede, y la sede quedará visible para los usuarios en el mapa de sedes cercanas.</t>
    </r>
  </si>
  <si>
    <r>
      <rPr>
        <b/>
        <sz val="11"/>
        <color rgb="FF000000"/>
        <rFont val="Calibri"/>
      </rPr>
      <t>Dado</t>
    </r>
    <r>
      <rPr>
        <sz val="11"/>
        <color rgb="FF000000"/>
        <rFont val="Calibri"/>
      </rPr>
      <t xml:space="preserve"> que un Representante de Sede registre una sede con una dirección que no pueda ser geocodificada por el servicio externo (por ejemplo, dirección rural o formato no reconocido),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la sede se registrará exitosamente con la dirección textual pero sin coordenadas geográficas, y la sede no aparecerá en la búsqueda por mapa (sedes cercanas) hasta que se actualice con coordenadas válidas.</t>
    </r>
  </si>
  <si>
    <r>
      <rPr>
        <b/>
        <sz val="11"/>
        <color rgb="FF000000"/>
        <rFont val="Calibri"/>
      </rPr>
      <t>Dado</t>
    </r>
    <r>
      <rPr>
        <sz val="11"/>
        <color rgb="FF000000"/>
        <rFont val="Calibri"/>
      </rPr>
      <t xml:space="preserve"> que ocurra un error inesperado al intentar persistir la información de la sede y su ubicación,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`MOD_B_REG_ERR_00001` indicando que no fue posible completar el registro, y permitirá al Representante intentar nuevamente.</t>
    </r>
  </si>
  <si>
    <r>
      <rPr>
        <b/>
        <sz val="11"/>
        <color rgb="FF000000"/>
        <rFont val="Calibri"/>
      </rPr>
      <t>Dado</t>
    </r>
    <r>
      <rPr>
        <sz val="11"/>
        <color rgb="FF000000"/>
        <rFont val="Calibri"/>
      </rPr>
      <t xml:space="preserve"> que un Representante de Sede desea actualizar la dirección de su sede, </t>
    </r>
    <r>
      <rPr>
        <b/>
        <sz val="11"/>
        <color rgb="FF000000"/>
        <rFont val="Calibri"/>
      </rPr>
      <t>cuando</t>
    </r>
    <r>
      <rPr>
        <sz val="11"/>
        <color rgb="FF000000"/>
        <rFont val="Calibri"/>
      </rPr>
      <t xml:space="preserve"> modifique la dirección, ciudad o departamento como parte de la actualización de la sede, </t>
    </r>
    <r>
      <rPr>
        <b/>
        <sz val="11"/>
        <color rgb="FF000000"/>
        <rFont val="Calibri"/>
      </rPr>
      <t>entonces</t>
    </r>
    <r>
      <rPr>
        <sz val="11"/>
        <color rgb="FF000000"/>
        <rFont val="Calibri"/>
      </rPr>
      <t xml:space="preserve"> el sistema re-geocodificará automáticamente la nueva dirección para obtener las coordenadas geográficas actualizadas, actualizará la ubicación asociada a la sede, mostrará el mensaje `MOD_B_UPD_EXI_00001` confirmando la actualización exitosa, y la sede aparecerá en su nueva posición en el mapa de sedes cercanas.</t>
    </r>
  </si>
  <si>
    <r>
      <rPr>
        <b/>
        <sz val="11"/>
        <color rgb="FF000000"/>
        <rFont val="Calibri"/>
      </rPr>
      <t>Dado</t>
    </r>
    <r>
      <rPr>
        <sz val="11"/>
        <color rgb="FF000000"/>
        <rFont val="Calibri"/>
      </rPr>
      <t xml:space="preserve"> que un Representante de Sede actualice datos de la sede sin cambiar la dirección,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mantendrá las coordenadas geográficas existentes sin re-geocodificar, y actualizará únicamente los demás campos modificados.</t>
    </r>
  </si>
  <si>
    <r>
      <rPr>
        <b/>
        <sz val="11"/>
        <color rgb="FF000000"/>
        <rFont val="Calibri"/>
      </rPr>
      <t>Dado</t>
    </r>
    <r>
      <rPr>
        <sz val="11"/>
        <color rgb="FF000000"/>
        <rFont val="Calibri"/>
      </rPr>
      <t xml:space="preserve"> que un Representante de Sede intente modificar la ubicación de una sede con un identificador que no existe o no le pertenece,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t>
    </r>
  </si>
  <si>
    <r>
      <rPr>
        <b/>
        <sz val="11"/>
        <color rgb="FF000000"/>
        <rFont val="Calibri"/>
      </rPr>
      <t>Dado</t>
    </r>
    <r>
      <rPr>
        <sz val="11"/>
        <color rgb="FF000000"/>
        <rFont val="Calibri"/>
      </rPr>
      <t xml:space="preserve"> que ocurra un error inesperado al intentar persistir la actualización de la sede y su ubicación,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`MOD_B_UPD_ERR_00001` indicando que no fue posible completar la actualización.</t>
    </r>
  </si>
  <si>
    <r>
      <rPr>
        <b/>
        <sz val="11"/>
        <color rgb="FF000000"/>
        <rFont val="Calibri"/>
      </rPr>
      <t>Dado</t>
    </r>
    <r>
      <rPr>
        <sz val="11"/>
        <color rgb="FF000000"/>
        <rFont val="Calibri"/>
      </rPr>
      <t xml:space="preserve"> que un Usuario o Representante de Sede desea conocer la ubicación de una sede, </t>
    </r>
    <r>
      <rPr>
        <b/>
        <sz val="11"/>
        <color rgb="FF000000"/>
        <rFont val="Calibri"/>
      </rPr>
      <t>cuando</t>
    </r>
    <r>
      <rPr>
        <sz val="11"/>
        <color rgb="FF000000"/>
        <rFont val="Calibri"/>
      </rPr>
      <t xml:space="preserve"> consulte el detalle de la sede, </t>
    </r>
    <r>
      <rPr>
        <b/>
        <sz val="11"/>
        <color rgb="FF000000"/>
        <rFont val="Calibri"/>
      </rPr>
      <t>entonces</t>
    </r>
    <r>
      <rPr>
        <sz val="11"/>
        <color rgb="FF000000"/>
        <rFont val="Calibri"/>
      </rPr>
      <t xml:space="preserve"> el sistema retornará la información de ubicación incluyendo dirección, ciudad, departamento y coordenadas geográficas (latitud y longitud), mostrará el mensaje `MOD_B_GET_EXI_00001` confirmando la consulta exitosa, y permitirá al usuario visualizar la sede en el mapa.</t>
    </r>
  </si>
  <si>
    <r>
      <rPr>
        <b/>
        <sz val="11"/>
        <color rgb="FF000000"/>
        <rFont val="Calibri"/>
      </rPr>
      <t>Dado</t>
    </r>
    <r>
      <rPr>
        <sz val="11"/>
        <color rgb="FF000000"/>
        <rFont val="Calibri"/>
      </rPr>
      <t xml:space="preserve"> que un Usuario o Representante de Sede consulte una sede cuya dirección no pudo ser geocodificada, </t>
    </r>
    <r>
      <rPr>
        <b/>
        <sz val="11"/>
        <color rgb="FF000000"/>
        <rFont val="Calibri"/>
      </rPr>
      <t>cuando</t>
    </r>
    <r>
      <rPr>
        <sz val="11"/>
        <color rgb="FF000000"/>
        <rFont val="Calibri"/>
      </rPr>
      <t xml:space="preserve"> el sistema retorne el detalle de la sede, </t>
    </r>
    <r>
      <rPr>
        <b/>
        <sz val="11"/>
        <color rgb="FF000000"/>
        <rFont val="Calibri"/>
      </rPr>
      <t>entonces</t>
    </r>
    <r>
      <rPr>
        <sz val="11"/>
        <color rgb="FF000000"/>
        <rFont val="Calibri"/>
      </rPr>
      <t xml:space="preserve"> incluirá la dirección textual (dirección, ciudad, departamento) pero sin coordenadas geográficas, y la sede no será ubicable en el mapa hasta que se actualice con una dirección geocodificable.</t>
    </r>
  </si>
  <si>
    <r>
      <rPr>
        <b/>
        <sz val="11"/>
        <color rgb="FF000000"/>
        <rFont val="Calibri"/>
      </rPr>
      <t>Dado</t>
    </r>
    <r>
      <rPr>
        <sz val="11"/>
        <color rgb="FF000000"/>
        <rFont val="Calibri"/>
      </rPr>
      <t xml:space="preserve"> que un Usuario o Representante de Sede intente consultar la ubicación de una sede con un identificador que no existe,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`MOD_B_NOT_FOUND_ERR_00001` indicando que la sede no fue encontrada.</t>
    </r>
  </si>
  <si>
    <r>
      <rPr>
        <b/>
        <sz val="11"/>
        <color rgb="FF000000"/>
        <rFont val="Calibri"/>
      </rPr>
      <t>Dado</t>
    </r>
    <r>
      <rPr>
        <sz val="11"/>
        <color rgb="FF000000"/>
        <rFont val="Calibri"/>
      </rPr>
      <t xml:space="preserve"> que un nuevo Usuario desea crear una cuenta en el sistema, </t>
    </r>
    <r>
      <rPr>
        <b/>
        <sz val="11"/>
        <color rgb="FF000000"/>
        <rFont val="Calibri"/>
      </rPr>
      <t>cuando</t>
    </r>
    <r>
      <rPr>
        <sz val="11"/>
        <color rgb="FF000000"/>
        <rFont val="Calibri"/>
      </rPr>
      <t xml:space="preserve"> proporcione sus datos personales (nombre, email, número de identidad, contraseña), </t>
    </r>
    <r>
      <rPr>
        <b/>
        <sz val="11"/>
        <color rgb="FF000000"/>
        <rFont val="Calibri"/>
      </rPr>
      <t>entonces</t>
    </r>
    <r>
      <rPr>
        <sz val="11"/>
        <color rgb="FF000000"/>
        <rFont val="Calibri"/>
      </rPr>
      <t xml:space="preserve"> el sistema creará la cuenta en la base de datos local, sincronizará la información con Keycloak para la gestión de autenticación, mostrará el mensaje `MOD_U_REG_EXI_00001` confirmando que la cuenta fue creada exitosamente, y el Usuario podrá iniciar sesión con sus credenciales.</t>
    </r>
  </si>
  <si>
    <r>
      <rPr>
        <b/>
        <sz val="11"/>
        <color rgb="FF000000"/>
        <rFont val="Calibri"/>
      </rPr>
      <t>Dado</t>
    </r>
    <r>
      <rPr>
        <sz val="11"/>
        <color rgb="FF000000"/>
        <rFont val="Calibri"/>
      </rPr>
      <t xml:space="preserve"> que un Usuario intente registrarse con un email o número de identidad que ya se encuentra registrado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el registro y mostrará el mensaje `MOD_U_DUP_ERR_00001` indicando que ya existe una cuenta con esos datos.</t>
    </r>
  </si>
  <si>
    <r>
      <rPr>
        <b/>
        <sz val="11"/>
        <color rgb="FF000000"/>
        <rFont val="Calibri"/>
      </rPr>
      <t>Dado</t>
    </r>
    <r>
      <rPr>
        <sz val="11"/>
        <color rgb="FF000000"/>
        <rFont val="Calibri"/>
      </rPr>
      <t xml:space="preserve"> que ocurra un error inesperado durante el proceso de registro (por ejemplo, fallo en la sincronización con Keycloak o error de persistencia),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`MOD_U_REG_ERR_00010` indicando que no fue posible completar el registro, y permitirá al Usuario intentar nuevamente.</t>
    </r>
  </si>
  <si>
    <r>
      <rPr>
        <b/>
        <sz val="11"/>
        <color rgb="FF000000"/>
        <rFont val="Calibri"/>
      </rPr>
      <t>Dado</t>
    </r>
    <r>
      <rPr>
        <sz val="11"/>
        <color rgb="FF000000"/>
        <rFont val="Calibri"/>
      </rPr>
      <t xml:space="preserve"> que un Usuario o Representante de Sede desea actualizar su información personal, </t>
    </r>
    <r>
      <rPr>
        <b/>
        <sz val="11"/>
        <color rgb="FF000000"/>
        <rFont val="Calibri"/>
      </rPr>
      <t>cuando</t>
    </r>
    <r>
      <rPr>
        <sz val="11"/>
        <color rgb="FF000000"/>
        <rFont val="Calibri"/>
      </rPr>
      <t xml:space="preserve"> modifique los campos permitidos (nombre, apellidos, teléfono, número de identidad) y envíe la solicitud, </t>
    </r>
    <r>
      <rPr>
        <b/>
        <sz val="11"/>
        <color rgb="FF000000"/>
        <rFont val="Calibri"/>
      </rPr>
      <t>entonces</t>
    </r>
    <r>
      <rPr>
        <sz val="11"/>
        <color rgb="FF000000"/>
        <rFont val="Calibri"/>
      </rPr>
      <t xml:space="preserve"> el sistema actualizará los datos en la base de datos, mostrará el mensaje `MOD_P_UPD_EXI_00002` confirmando que el perfil fue actualizado exitosamente, y retornará la información actualizada del perfil con los enlaces de navegación.</t>
    </r>
  </si>
  <si>
    <r>
      <rPr>
        <b/>
        <sz val="11"/>
        <color rgb="FF000000"/>
        <rFont val="Calibri"/>
      </rPr>
      <t>Dado</t>
    </r>
    <r>
      <rPr>
        <sz val="11"/>
        <color rgb="FF000000"/>
        <rFont val="Calibri"/>
      </rPr>
      <t xml:space="preserve"> que un Usuario o Representante de Sede intente actualizar su perfil con un teléfono o número de identidad que ya está registrado por otro usuario,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actualización y mostrará el mensaje `MOD_U_DUP_ERR_00001` indicando que ya existe una cuenta con esos datos.</t>
    </r>
  </si>
  <si>
    <r>
      <rPr>
        <b/>
        <sz val="11"/>
        <color rgb="FF000000"/>
        <rFont val="Calibri"/>
      </rPr>
      <t>Dado</t>
    </r>
    <r>
      <rPr>
        <sz val="11"/>
        <color rgb="FF000000"/>
        <rFont val="Calibri"/>
      </rPr>
      <t xml:space="preserve"> que un Usuario o Representante de Sede desea eliminar su cuenta, </t>
    </r>
    <r>
      <rPr>
        <b/>
        <sz val="11"/>
        <color rgb="FF000000"/>
        <rFont val="Calibri"/>
      </rPr>
      <t>cuando</t>
    </r>
    <r>
      <rPr>
        <sz val="11"/>
        <color rgb="FF000000"/>
        <rFont val="Calibri"/>
      </rPr>
      <t xml:space="preserve"> confirme la eliminación, </t>
    </r>
    <r>
      <rPr>
        <b/>
        <sz val="11"/>
        <color rgb="FF000000"/>
        <rFont val="Calibri"/>
      </rPr>
      <t>entonces</t>
    </r>
    <r>
      <rPr>
        <sz val="11"/>
        <color rgb="FF000000"/>
        <rFont val="Calibri"/>
      </rPr>
      <t xml:space="preserve"> el sistema verificará que no tenga sedes activas asociadas, eliminará la cuenta de Keycloak y posteriormente de la base de datos local, mostrará el mensaje `MOD_P_DEL_EXI_00001` confirmando que la cuenta fue eliminada exitosamente, y la sesión quedará invalidada.</t>
    </r>
  </si>
  <si>
    <r>
      <rPr>
        <b/>
        <sz val="11"/>
        <color rgb="FF000000"/>
        <rFont val="Calibri"/>
      </rPr>
      <t>Dado</t>
    </r>
    <r>
      <rPr>
        <sz val="11"/>
        <color rgb="FF000000"/>
        <rFont val="Calibri"/>
      </rPr>
      <t xml:space="preserve"> que un Representante de Sede intente eliminar su cuenta mientras tenga sedes activas asociadas,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la eliminación y mostrará el mensaje `MOD_P_HAS_BRANCHES_ERR_00001` indicando que debe eliminar o transferir sus sedes antes de poder eliminar su cuenta.</t>
    </r>
  </si>
  <si>
    <r>
      <rPr>
        <b/>
        <sz val="11"/>
        <color rgb="FF000000"/>
        <rFont val="Calibri"/>
      </rPr>
      <t>Dado</t>
    </r>
    <r>
      <rPr>
        <sz val="11"/>
        <color rgb="FF000000"/>
        <rFont val="Calibri"/>
      </rPr>
      <t xml:space="preserve"> que ocurra un error inesperado durante el proceso de eliminación (por ejemplo, fallo en la sincronización con Keycloak o error de persistencia),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`MOD_P_DEL_ERR_00001` indicando que no fue posible completar la eliminación, y la cuenta permanecerá activa.</t>
    </r>
  </si>
  <si>
    <r>
      <rPr>
        <b/>
        <sz val="11"/>
        <color rgb="FF000000"/>
        <rFont val="Calibri"/>
      </rPr>
      <t>Dado</t>
    </r>
    <r>
      <rPr>
        <sz val="11"/>
        <color rgb="FF000000"/>
        <rFont val="Calibri"/>
      </rPr>
      <t xml:space="preserve"> que un Usuario o Representante de Sede desea consultar su información personal, </t>
    </r>
    <r>
      <rPr>
        <b/>
        <sz val="11"/>
        <color rgb="FF000000"/>
        <rFont val="Calibri"/>
      </rPr>
      <t>cuando</t>
    </r>
    <r>
      <rPr>
        <sz val="11"/>
        <color rgb="FF000000"/>
        <rFont val="Calibri"/>
      </rPr>
      <t xml:space="preserve"> acceda a su perfil, </t>
    </r>
    <r>
      <rPr>
        <b/>
        <sz val="11"/>
        <color rgb="FF000000"/>
        <rFont val="Calibri"/>
      </rPr>
      <t>entonces</t>
    </r>
    <r>
      <rPr>
        <sz val="11"/>
        <color rgb="FF000000"/>
        <rFont val="Calibri"/>
      </rPr>
      <t xml:space="preserve"> el sistema retornará los datos completos incluyendo número de identidad, email, nombre, apellidos, teléfono y rol, mostrará el mensaje `MOD_AUTH_PROFILE_EXI_00001` confirmando la consulta exitosa, y presentará los enlaces de navegación hacia las opciones de perfil (actualizar, cambiar contraseña, eliminar cuenta).</t>
    </r>
  </si>
  <si>
    <r>
      <rPr>
        <b/>
        <sz val="11"/>
        <color rgb="FF000000"/>
        <rFont val="Calibri"/>
      </rPr>
      <t>Dado</t>
    </r>
    <r>
      <rPr>
        <sz val="11"/>
        <color rgb="FF000000"/>
        <rFont val="Calibri"/>
      </rPr>
      <t xml:space="preserve"> que un Representante de Sede desea obtener la información de contacto de un usuario, </t>
    </r>
    <r>
      <rPr>
        <b/>
        <sz val="11"/>
        <color rgb="FF000000"/>
        <rFont val="Calibri"/>
      </rPr>
      <t>cuando</t>
    </r>
    <r>
      <rPr>
        <sz val="11"/>
        <color rgb="FF000000"/>
        <rFont val="Calibri"/>
      </rPr>
      <t xml:space="preserve"> consulte el contacto del usuario mediante su identificador, </t>
    </r>
    <r>
      <rPr>
        <b/>
        <sz val="11"/>
        <color rgb="FF000000"/>
        <rFont val="Calibri"/>
      </rPr>
      <t>entonces</t>
    </r>
    <r>
      <rPr>
        <sz val="11"/>
        <color rgb="FF000000"/>
        <rFont val="Calibri"/>
      </rPr>
      <t xml:space="preserve"> el sistema retornará únicamente la información pública no sensible (número de teléfono), mostrará el mensaje `MOD_P_CONTACT_EXI_00001` confirmando la consulta exitosa, y permitirá al Representante comunicarse con el usuario para coordinar el servicio.</t>
    </r>
  </si>
  <si>
    <r>
      <rPr>
        <b/>
        <sz val="11"/>
        <color rgb="FF000000"/>
        <rFont val="Calibri"/>
      </rPr>
      <t>Dado</t>
    </r>
    <r>
      <rPr>
        <sz val="11"/>
        <color rgb="FF000000"/>
        <rFont val="Calibri"/>
      </rPr>
      <t xml:space="preserve"> que un Representante de Sede intente consultar el contacto de un usuario con un identificador que no existe,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`MOD_P_NOT_FOUND_ERR_00001` indicando que el usuario no fue encontrado.</t>
    </r>
  </si>
  <si>
    <r>
      <rPr>
        <b/>
        <sz val="11"/>
        <color rgb="FF000000"/>
        <rFont val="Calibri"/>
      </rPr>
      <t>Dado</t>
    </r>
    <r>
      <rPr>
        <sz val="11"/>
        <color rgb="FF000000"/>
        <rFont val="Calibri"/>
      </rPr>
      <t xml:space="preserve"> que un Usuario o Representante de Sede ha olvidado su contraseña, </t>
    </r>
    <r>
      <rPr>
        <b/>
        <sz val="11"/>
        <color rgb="FF000000"/>
        <rFont val="Calibri"/>
      </rPr>
      <t>cuando</t>
    </r>
    <r>
      <rPr>
        <sz val="11"/>
        <color rgb="FF000000"/>
        <rFont val="Calibri"/>
      </rPr>
      <t xml:space="preserve"> proporcione su email y solicite el restablecimiento, </t>
    </r>
    <r>
      <rPr>
        <b/>
        <sz val="11"/>
        <color rgb="FF000000"/>
        <rFont val="Calibri"/>
      </rPr>
      <t>entonces</t>
    </r>
    <r>
      <rPr>
        <sz val="11"/>
        <color rgb="FF000000"/>
        <rFont val="Calibri"/>
      </rPr>
      <t xml:space="preserve"> el sistema procesará la solicitud internamente, enviará un correo con instrucciones para restablecer la contraseña a través de Keycloak, mostrará el mensaje `MOD_KC_PWD_RESET_SENT_EXI_00001` confirmando que la solicitud fue procesada, y el usuario podrá restablecer su contraseña siguiendo el enlace del correo.</t>
    </r>
  </si>
  <si>
    <r>
      <rPr>
        <b/>
        <sz val="11"/>
        <color rgb="FF000000"/>
        <rFont val="Calibri"/>
      </rPr>
      <t>Dado</t>
    </r>
    <r>
      <rPr>
        <sz val="11"/>
        <color rgb="FF000000"/>
        <rFont val="Calibri"/>
      </rPr>
      <t xml:space="preserve"> que alguien intente solicitar un restablecimiento de contraseña con un email que no está registrado en el sistema,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por seguridad mostrará igualmente el mensaje `MOD_KC_PWD_RESET_SENT_EXI_00001` sin revelar si el email existe o no, evitando la enumeración de usuarios.</t>
    </r>
  </si>
  <si>
    <r>
      <rPr>
        <b/>
        <sz val="11"/>
        <color rgb="FF000000"/>
        <rFont val="Calibri"/>
      </rPr>
      <t>Dado</t>
    </r>
    <r>
      <rPr>
        <sz val="11"/>
        <color rgb="FF000000"/>
        <rFont val="Calibri"/>
      </rPr>
      <t xml:space="preserve"> que un Usuario o Representante de Sede desea cambiar su contraseña, </t>
    </r>
    <r>
      <rPr>
        <b/>
        <sz val="11"/>
        <color rgb="FF000000"/>
        <rFont val="Calibri"/>
      </rPr>
      <t>cuando</t>
    </r>
    <r>
      <rPr>
        <sz val="11"/>
        <color rgb="FF000000"/>
        <rFont val="Calibri"/>
      </rPr>
      <t xml:space="preserve"> proporcione su contraseña actual y la nueva contraseña, </t>
    </r>
    <r>
      <rPr>
        <b/>
        <sz val="11"/>
        <color rgb="FF000000"/>
        <rFont val="Calibri"/>
      </rPr>
      <t>entonces</t>
    </r>
    <r>
      <rPr>
        <sz val="11"/>
        <color rgb="FF000000"/>
        <rFont val="Calibri"/>
      </rPr>
      <t xml:space="preserve"> el sistema verificará la contraseña actual contra Keycloak, actualizará la contraseña, mostrará el mensaje `MOD_P_CHANGE_EXI_00001` confirmando el cambio exitoso, y el usuario deberá utilizar la nueva contraseña en futuros inicios de sesión.</t>
    </r>
  </si>
  <si>
    <r>
      <rPr>
        <b/>
        <sz val="11"/>
        <color rgb="FF000000"/>
        <rFont val="Calibri"/>
      </rPr>
      <t>Dado</t>
    </r>
    <r>
      <rPr>
        <sz val="11"/>
        <color rgb="FF000000"/>
        <rFont val="Calibri"/>
      </rPr>
      <t xml:space="preserve"> que un Usuario proporcione una contraseña actual que no coincide con la almacenada,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el cambio y mostrará el mensaje `MOD_P_CHANGE_ERR_00001` indicando que la contraseña actual es incorrecta.</t>
    </r>
  </si>
  <si>
    <r>
      <rPr>
        <b/>
        <sz val="11"/>
        <color rgb="FF000000"/>
        <rFont val="Calibri"/>
      </rPr>
      <t>Dado</t>
    </r>
    <r>
      <rPr>
        <sz val="11"/>
        <color rgb="FF000000"/>
        <rFont val="Calibri"/>
      </rPr>
      <t xml:space="preserve"> que un Usuario proporcione una nueva contraseña que no cumple con las políticas de seguridad configuradas en Keycloak,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el cambio y mostrará el mensaje `MOD_P_CHANGE_ERR_00003` indicando que la nueva contraseña no cumple con los requisitos mínimos.</t>
    </r>
  </si>
  <si>
    <r>
      <rPr>
        <b/>
        <sz val="11"/>
        <color rgb="FF000000"/>
        <rFont val="Calibri"/>
      </rPr>
      <t>Dado</t>
    </r>
    <r>
      <rPr>
        <sz val="11"/>
        <color rgb="FF000000"/>
        <rFont val="Calibri"/>
      </rPr>
      <t xml:space="preserve"> que ocurra un error inesperado al intentar actualizar la contraseña en Keycloak,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mostrará el mensaje `MOD_P_CHANGE_ERR_00002` indicando que no fue posible completar el cambio.</t>
    </r>
  </si>
  <si>
    <r>
      <rPr>
        <b/>
        <sz val="11"/>
        <color rgb="FF000000"/>
        <rFont val="Calibri"/>
      </rPr>
      <t>Dado</t>
    </r>
    <r>
      <rPr>
        <sz val="11"/>
        <color rgb="FF000000"/>
        <rFont val="Calibri"/>
      </rPr>
      <t xml:space="preserve"> que un Usuario o Representante de Sede desea acceder al sistema, </t>
    </r>
    <r>
      <rPr>
        <b/>
        <sz val="11"/>
        <color rgb="FF000000"/>
        <rFont val="Calibri"/>
      </rPr>
      <t>cuando</t>
    </r>
    <r>
      <rPr>
        <sz val="11"/>
        <color rgb="FF000000"/>
        <rFont val="Calibri"/>
      </rPr>
      <t xml:space="preserve"> proporcione su email y contraseña correctos, </t>
    </r>
    <r>
      <rPr>
        <b/>
        <sz val="11"/>
        <color rgb="FF000000"/>
        <rFont val="Calibri"/>
      </rPr>
      <t>entonces</t>
    </r>
    <r>
      <rPr>
        <sz val="11"/>
        <color rgb="FF000000"/>
        <rFont val="Calibri"/>
      </rPr>
      <t xml:space="preserve"> el sistema autenticará las credenciales contra Keycloak, retornará los tokens de acceso (access token, refresh token), mostrará el mensaje `MOD_AUTH_LOGIN_SUCCESS_EXI_00001` confirmando el inicio de sesión exitoso, y el usuario podrá acceder a las funcionalidades protegidas del sistema.</t>
    </r>
  </si>
  <si>
    <r>
      <rPr>
        <b/>
        <sz val="11"/>
        <color rgb="FF000000"/>
        <rFont val="Calibri"/>
      </rPr>
      <t>Dado</t>
    </r>
    <r>
      <rPr>
        <sz val="11"/>
        <color rgb="FF000000"/>
        <rFont val="Calibri"/>
      </rPr>
      <t xml:space="preserve"> que un Usuario intente iniciar sesión con credenciales correctas pero su email aún no ha sido verificado,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el acceso y mostrará el mensaje `MOD_U_EMAIL_NV_ERR_00006` indicando que debe verificar su correo electrónico antes de iniciar sesión.</t>
    </r>
  </si>
  <si>
    <r>
      <rPr>
        <b/>
        <sz val="11"/>
        <color rgb="FF000000"/>
        <rFont val="Calibri"/>
      </rPr>
      <t>Dado</t>
    </r>
    <r>
      <rPr>
        <sz val="11"/>
        <color rgb="FF000000"/>
        <rFont val="Calibri"/>
      </rPr>
      <t xml:space="preserve"> que un Usuario proporcione un email o contraseña incorrectos, </t>
    </r>
    <r>
      <rPr>
        <b/>
        <sz val="11"/>
        <color rgb="FF000000"/>
        <rFont val="Calibri"/>
      </rPr>
      <t>cuando</t>
    </r>
    <r>
      <rPr>
        <sz val="11"/>
        <color rgb="FF000000"/>
        <rFont val="Calibri"/>
      </rPr>
      <t xml:space="preserve"> el sistema procese la solicitud, </t>
    </r>
    <r>
      <rPr>
        <b/>
        <sz val="11"/>
        <color rgb="FF000000"/>
        <rFont val="Calibri"/>
      </rPr>
      <t>entonces</t>
    </r>
    <r>
      <rPr>
        <sz val="11"/>
        <color rgb="FF000000"/>
        <rFont val="Calibri"/>
      </rPr>
      <t xml:space="preserve"> rechazará el acceso y mostrará el mensaje `GEN_AUTH_ERR_00002` indicando que las credenciales son inválidas, sin revelar cuál campo es incorrecto por seguridad.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</si>
</sst>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family val="2"/>
    </font>
    <font>
      <b/>
      <sz val="16"/>
      <color rgb="FFFFFFFF"/>
      <name val="Calibri"/>
      <family val="2"/>
    </font>
    <font>
      <b/>
      <i/>
      <sz val="11"/>
      <color rgb="FF000000"/>
      <name val="Calibri"/>
      <family val="2"/>
    </font>
    <font>
      <sz val="11"/>
      <color rgb="FF000000"/>
      <name val="Calibri"/>
      <family val="2"/>
    </font>
    <font>
      <b/>
      <sz val="14"/>
      <color rgb="FFFFFFFF"/>
      <name val="Calibri"/>
      <family val="2"/>
    </font>
    <font>
      <u/>
      <sz val="11"/>
      <color theme="10"/>
      <name val="Calibri"/>
      <family val="2"/>
      <scheme val="minor"/>
    </font>
    <font>
      <b/>
      <sz val="11"/>
      <color rgb="FF000000"/>
      <name val="Calibri"/>
      <family val="2"/>
    </font>
    <font>
      <i/>
      <sz val="11"/>
      <color rgb="FF000000"/>
      <name val="Calibri"/>
      <family val="2"/>
    </font>
    <font>
      <b/>
      <sz val="10"/>
      <color rgb="FFFFFFFF"/>
      <name val="Calibri"/>
      <family val="2"/>
    </font>
    <font>
      <b/>
      <sz val="10"/>
      <name val="Calibri"/>
      <family val="2"/>
    </font>
    <font>
      <b/>
      <sz val="11"/>
      <color theme="1"/>
      <name val="Calibri"/>
      <family val="2"/>
      <scheme val="minor"/>
    </font>
    <font>
      <b/>
      <sz val="10"/>
      <color theme="1"/>
      <name val="Calibri"/>
      <family val="2"/>
      <scheme val="minor"/>
    </font>
    <font>
      <sz val="10"/>
      <name val="Calibri"/>
      <family val="2"/>
      <scheme val="minor"/>
    </font>
    <font>
      <sz val="10"/>
      <color theme="1"/>
      <name val="Calibri"/>
      <family val="2"/>
      <scheme val="minor"/>
    </font>
    <font>
      <sz val="10"/>
      <color rgb="FF000000"/>
      <name val="Calibri"/>
      <family val="2"/>
      <scheme val="minor"/>
    </font>
    <font>
      <b/>
      <sz val="11"/>
      <color theme="1"/>
      <name val="Calibri"/>
      <family val="2"/>
    </font>
    <font>
      <u/>
      <sz val="10"/>
      <color theme="10"/>
      <name val="Calibri"/>
      <family val="2"/>
      <scheme val="minor"/>
    </font>
    <font>
      <b/>
      <sz val="10"/>
      <color theme="0"/>
      <name val="Calibri"/>
      <family val="2"/>
      <scheme val="minor"/>
    </font>
    <font>
      <b/>
      <sz val="11"/>
      <color rgb="FF000000"/>
      <name val="Calibri"/>
    </font>
    <font>
      <sz val="11"/>
      <color rgb="FF000000"/>
      <name val="Calibri"/>
    </font>
    <font>
      <b/>
      <sz val="11"/>
      <color theme="1"/>
      <name val="Calibri"/>
      <scheme val="minor"/>
    </font>
    <font>
      <sz val="10"/>
      <color rgb="FF000000"/>
      <name val="Calibri"/>
      <family val="2"/>
    </font>
    <font>
      <sz val="10"/>
      <color theme="0"/>
      <name val="Calibri"/>
      <family val="2"/>
      <scheme val="minor"/>
    </font>
    <font>
      <u/>
      <sz val="11"/>
      <color rgb="FF0563C1"/>
      <name val="Calibri"/>
      <charset val="1"/>
    </font>
    <font>
      <sz val="10"/>
      <color rgb="FF000000"/>
      <name val="Calibri"/>
      <charset val="1"/>
    </font>
    <font>
      <b/>
      <sz val="10"/>
      <color rgb="FF000000"/>
      <name val="Calibri"/>
      <family val="2"/>
      <scheme val="minor"/>
    </font>
    <font>
      <u/>
      <sz val="10"/>
      <color rgb="FF000000"/>
      <name val="Calibri"/>
      <family val="2"/>
      <scheme val="minor"/>
    </font>
    <font>
      <b/>
      <sz val="9"/>
      <name val="Calibri"/>
    </font>
    <font>
      <sz val="9"/>
      <name val="Calibri"/>
    </font>
    <font>
      <sz val="9"/>
      <name val="Calibri"/>
      <family val="2"/>
    </font>
    <font>
      <b/>
      <sz val="9"/>
      <name val="Calibri"/>
      <family val="2"/>
    </font>
    <font>
      <u/>
      <sz val="11"/>
      <color rgb="FF000000"/>
      <name val="Calibri"/>
      <family val="2"/>
    </font>
  </fonts>
  <fills count="25">
    <fill>
      <patternFill patternType="none"/>
    </fill>
    <fill>
      <patternFill patternType="gray125"/>
    </fill>
    <fill>
      <patternFill patternType="solid">
        <fgColor rgb="FF000000"/>
        <bgColor indexed="64"/>
      </patternFill>
    </fill>
    <fill>
      <patternFill patternType="solid">
        <fgColor rgb="FF757171"/>
        <bgColor indexed="64"/>
      </patternFill>
    </fill>
    <fill>
      <patternFill patternType="solid">
        <fgColor rgb="FFAEAAAA"/>
        <bgColor indexed="64"/>
      </patternFill>
    </fill>
    <fill>
      <patternFill patternType="solid">
        <fgColor rgb="FFFFFF00"/>
        <bgColor indexed="64"/>
      </patternFill>
    </fill>
    <fill>
      <patternFill patternType="solid">
        <fgColor rgb="FFE2EFDA"/>
        <bgColor indexed="64"/>
      </patternFill>
    </fill>
    <fill>
      <patternFill patternType="solid">
        <fgColor rgb="FFFCE4D6"/>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DDEBF7"/>
        <bgColor indexed="64"/>
      </patternFill>
    </fill>
    <fill>
      <patternFill patternType="solid">
        <fgColor rgb="FFFF0000"/>
        <bgColor indexed="64"/>
      </patternFill>
    </fill>
    <fill>
      <patternFill patternType="solid">
        <fgColor theme="1" tint="0.499984740745262"/>
        <bgColor indexed="64"/>
      </patternFill>
    </fill>
    <fill>
      <patternFill patternType="solid">
        <fgColor theme="5"/>
        <bgColor indexed="64"/>
      </patternFill>
    </fill>
    <fill>
      <patternFill patternType="solid">
        <fgColor theme="5" tint="0.59999389629810485"/>
        <bgColor indexed="64"/>
      </patternFill>
    </fill>
    <fill>
      <patternFill patternType="solid">
        <fgColor rgb="FFDAE8FC"/>
        <bgColor rgb="FFDAE8FC"/>
      </patternFill>
    </fill>
    <fill>
      <patternFill patternType="solid">
        <fgColor rgb="FFD5E8D4"/>
        <bgColor rgb="FFD5E8D4"/>
      </patternFill>
    </fill>
    <fill>
      <patternFill patternType="solid">
        <fgColor rgb="FFFFF2CC"/>
        <bgColor rgb="FFFFF2CC"/>
      </patternFill>
    </fill>
    <fill>
      <patternFill patternType="solid">
        <fgColor theme="9" tint="0.59999389629810485"/>
        <bgColor indexed="64"/>
      </patternFill>
    </fill>
  </fills>
  <borders count="73">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medium">
        <color indexed="64"/>
      </top>
      <bottom/>
      <diagonal/>
    </border>
    <border>
      <left style="thin">
        <color rgb="FF000000"/>
      </left>
      <right style="thin">
        <color rgb="FF000000"/>
      </right>
      <top/>
      <bottom/>
      <diagonal/>
    </border>
    <border>
      <left/>
      <right/>
      <top style="medium">
        <color rgb="FF000000"/>
      </top>
      <bottom style="medium">
        <color rgb="FF000000"/>
      </bottom>
      <diagonal/>
    </border>
    <border>
      <left/>
      <right/>
      <top style="medium">
        <color rgb="FF000000"/>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medium">
        <color indexed="64"/>
      </bottom>
      <diagonal/>
    </border>
    <border>
      <left style="thin">
        <color indexed="64"/>
      </left>
      <right style="thin">
        <color rgb="FF000000"/>
      </right>
      <top style="thin">
        <color indexed="64"/>
      </top>
      <bottom style="medium">
        <color indexed="64"/>
      </bottom>
      <diagonal/>
    </border>
    <border>
      <left style="thin">
        <color rgb="FF000000"/>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right style="thin">
        <color rgb="FF000000"/>
      </right>
      <top style="thin">
        <color rgb="FF000000"/>
      </top>
      <bottom style="thin">
        <color rgb="FF000000"/>
      </bottom>
      <diagonal/>
    </border>
    <border>
      <left style="medium">
        <color indexed="64"/>
      </left>
      <right/>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s>
  <cellStyleXfs count="5">
    <xf numFmtId="0" fontId="0" fillId="0" borderId="0"/>
    <xf numFmtId="0" fontId="9" fillId="0" borderId="0" applyNumberFormat="0" applyFill="0" applyBorder="0" applyAlignment="0" applyProtection="0"/>
    <xf numFmtId="0" fontId="1" fillId="0" borderId="1"/>
    <xf numFmtId="0" fontId="9" fillId="0" borderId="1" applyNumberFormat="0" applyFill="0" applyBorder="0" applyAlignment="0" applyProtection="0"/>
    <xf numFmtId="0" fontId="9" fillId="0" borderId="1" applyNumberFormat="0" applyFill="0" applyBorder="0" applyAlignment="0" applyProtection="0"/>
  </cellStyleXfs>
  <cellXfs count="566">
    <xf numFmtId="0" fontId="0" fillId="0" borderId="0" xfId="0"/>
    <xf numFmtId="0" fontId="3" fillId="0" borderId="0" xfId="0" applyFont="1" applyAlignment="1">
      <alignment horizontal="center" vertical="center"/>
    </xf>
    <xf numFmtId="0" fontId="7" fillId="6"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0" borderId="6" xfId="0" applyFont="1" applyBorder="1" applyAlignment="1">
      <alignment horizontal="left" vertical="center" wrapText="1"/>
    </xf>
    <xf numFmtId="0" fontId="6" fillId="0" borderId="6" xfId="0" applyFont="1" applyBorder="1" applyAlignment="1">
      <alignment horizontal="left" vertical="center" wrapText="1"/>
    </xf>
    <xf numFmtId="0" fontId="7" fillId="0" borderId="8" xfId="0" applyFont="1" applyBorder="1" applyAlignment="1">
      <alignment horizontal="left" vertical="center" wrapText="1"/>
    </xf>
    <xf numFmtId="0" fontId="7" fillId="6" borderId="9"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7" fillId="0" borderId="0" xfId="0" applyFont="1" applyAlignment="1">
      <alignment vertical="center" wrapText="1"/>
    </xf>
    <xf numFmtId="0" fontId="17" fillId="0" borderId="0" xfId="0" applyFont="1"/>
    <xf numFmtId="0" fontId="0" fillId="0" borderId="0" xfId="0" applyAlignment="1">
      <alignment vertical="center"/>
    </xf>
    <xf numFmtId="0" fontId="3" fillId="0" borderId="2" xfId="0" applyFont="1" applyBorder="1" applyAlignment="1">
      <alignment horizontal="left"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0" fillId="0" borderId="2" xfId="0" applyBorder="1" applyAlignment="1">
      <alignment horizontal="center" vertical="center"/>
    </xf>
    <xf numFmtId="0" fontId="4" fillId="0" borderId="2" xfId="0" applyFont="1" applyBorder="1" applyAlignment="1">
      <alignment horizontal="center" vertical="center" wrapText="1"/>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left" vertical="center" wrapText="1"/>
    </xf>
    <xf numFmtId="0" fontId="3" fillId="0" borderId="9" xfId="0" applyFont="1" applyBorder="1" applyAlignment="1">
      <alignment vertical="center" wrapText="1"/>
    </xf>
    <xf numFmtId="0" fontId="4" fillId="0" borderId="9" xfId="0" applyFont="1" applyBorder="1" applyAlignment="1">
      <alignment horizontal="center" vertical="center" wrapText="1"/>
    </xf>
    <xf numFmtId="0" fontId="9" fillId="0" borderId="6" xfId="1" applyBorder="1" applyAlignment="1">
      <alignment horizontal="center" vertical="center"/>
    </xf>
    <xf numFmtId="0" fontId="2" fillId="8" borderId="3" xfId="0" applyFont="1" applyFill="1" applyBorder="1" applyAlignment="1">
      <alignment horizontal="center" vertical="center"/>
    </xf>
    <xf numFmtId="0" fontId="19" fillId="8" borderId="4" xfId="0" applyFont="1" applyFill="1" applyBorder="1" applyAlignment="1">
      <alignment horizontal="center" vertical="center"/>
    </xf>
    <xf numFmtId="0" fontId="2" fillId="8" borderId="4" xfId="0" applyFont="1" applyFill="1" applyBorder="1" applyAlignment="1">
      <alignment horizontal="center" vertical="center"/>
    </xf>
    <xf numFmtId="0" fontId="4" fillId="0" borderId="2" xfId="0" applyFont="1" applyBorder="1" applyAlignment="1">
      <alignment horizontal="center" vertical="center"/>
    </xf>
    <xf numFmtId="0" fontId="19" fillId="0" borderId="2" xfId="0" applyFont="1" applyBorder="1"/>
    <xf numFmtId="0" fontId="14" fillId="0" borderId="2" xfId="0" applyFont="1" applyBorder="1"/>
    <xf numFmtId="0" fontId="19" fillId="0" borderId="2" xfId="0" applyFont="1" applyBorder="1" applyAlignment="1">
      <alignment horizontal="center"/>
    </xf>
    <xf numFmtId="0" fontId="17" fillId="0" borderId="0" xfId="0" applyFont="1" applyAlignment="1">
      <alignment horizontal="center" vertical="center" wrapText="1"/>
    </xf>
    <xf numFmtId="0" fontId="17" fillId="0" borderId="0" xfId="0" applyFont="1" applyAlignment="1">
      <alignment vertical="center"/>
    </xf>
    <xf numFmtId="0" fontId="17" fillId="0" borderId="0" xfId="0" applyFont="1" applyAlignment="1">
      <alignment horizontal="center" vertical="center"/>
    </xf>
    <xf numFmtId="0" fontId="9" fillId="0" borderId="1" xfId="3" applyBorder="1" applyAlignment="1">
      <alignment vertical="center"/>
    </xf>
    <xf numFmtId="0" fontId="3" fillId="0" borderId="2" xfId="0" applyFont="1" applyBorder="1" applyAlignment="1">
      <alignment vertical="center"/>
    </xf>
    <xf numFmtId="0" fontId="0" fillId="0" borderId="0" xfId="0" applyAlignment="1">
      <alignment vertical="center" wrapText="1"/>
    </xf>
    <xf numFmtId="0" fontId="3" fillId="0" borderId="14" xfId="0" applyFont="1" applyBorder="1" applyAlignment="1">
      <alignment horizontal="left" vertical="center" wrapText="1"/>
    </xf>
    <xf numFmtId="0" fontId="3" fillId="0" borderId="19" xfId="0" applyFont="1" applyBorder="1" applyAlignment="1">
      <alignment horizontal="left" vertical="center" wrapText="1"/>
    </xf>
    <xf numFmtId="0" fontId="3" fillId="0" borderId="17" xfId="0" applyFont="1" applyBorder="1" applyAlignment="1">
      <alignment horizontal="center" vertical="center"/>
    </xf>
    <xf numFmtId="0" fontId="0" fillId="0" borderId="16" xfId="0" applyBorder="1" applyAlignment="1">
      <alignment horizontal="center" vertical="center" wrapText="1"/>
    </xf>
    <xf numFmtId="0" fontId="3" fillId="0" borderId="18" xfId="0" applyFont="1" applyBorder="1" applyAlignment="1">
      <alignment vertical="center" wrapText="1"/>
    </xf>
    <xf numFmtId="0" fontId="0" fillId="13" borderId="16" xfId="0" applyFill="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13" borderId="16" xfId="0" applyFill="1" applyBorder="1" applyAlignment="1">
      <alignment horizontal="center" vertical="center"/>
    </xf>
    <xf numFmtId="0" fontId="0" fillId="13" borderId="22" xfId="0" applyFill="1" applyBorder="1" applyAlignment="1">
      <alignment horizontal="center"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3" fillId="0" borderId="14" xfId="0" applyFont="1" applyBorder="1" applyAlignment="1">
      <alignment vertical="center" wrapText="1"/>
    </xf>
    <xf numFmtId="0" fontId="3" fillId="0" borderId="15" xfId="0" applyFont="1" applyBorder="1" applyAlignment="1">
      <alignment vertical="center" wrapText="1"/>
    </xf>
    <xf numFmtId="0" fontId="0" fillId="0" borderId="22" xfId="0" applyBorder="1" applyAlignment="1">
      <alignment horizontal="center" vertical="center" wrapText="1"/>
    </xf>
    <xf numFmtId="0" fontId="3" fillId="0" borderId="25" xfId="0" applyFont="1" applyBorder="1" applyAlignment="1">
      <alignment horizontal="left" vertical="center" wrapText="1"/>
    </xf>
    <xf numFmtId="0" fontId="0" fillId="0" borderId="16" xfId="0" applyBorder="1" applyAlignment="1">
      <alignment vertical="center"/>
    </xf>
    <xf numFmtId="0" fontId="0" fillId="13" borderId="26" xfId="0" applyFill="1" applyBorder="1" applyAlignment="1">
      <alignment vertical="center" wrapText="1"/>
    </xf>
    <xf numFmtId="0" fontId="3" fillId="0" borderId="1" xfId="0" applyFont="1" applyBorder="1" applyAlignment="1">
      <alignment vertical="center" wrapText="1"/>
    </xf>
    <xf numFmtId="0" fontId="0" fillId="0" borderId="1" xfId="0" applyBorder="1" applyAlignment="1">
      <alignment vertical="center"/>
    </xf>
    <xf numFmtId="0" fontId="0" fillId="0" borderId="16" xfId="0" applyBorder="1" applyAlignment="1">
      <alignment horizontal="center" vertical="center"/>
    </xf>
    <xf numFmtId="0" fontId="0" fillId="0" borderId="27" xfId="0" applyBorder="1" applyAlignment="1">
      <alignment vertical="center"/>
    </xf>
    <xf numFmtId="0" fontId="0" fillId="0" borderId="26" xfId="0" applyBorder="1" applyAlignment="1">
      <alignment vertical="center"/>
    </xf>
    <xf numFmtId="0" fontId="0" fillId="0" borderId="28" xfId="0" applyBorder="1" applyAlignment="1">
      <alignment vertical="center"/>
    </xf>
    <xf numFmtId="0" fontId="0" fillId="0" borderId="20" xfId="0" applyBorder="1" applyAlignment="1">
      <alignment vertical="center"/>
    </xf>
    <xf numFmtId="0" fontId="0" fillId="0" borderId="29" xfId="0" applyBorder="1" applyAlignment="1">
      <alignment vertical="center"/>
    </xf>
    <xf numFmtId="0" fontId="0" fillId="0" borderId="29" xfId="0" applyBorder="1" applyAlignment="1">
      <alignment vertical="center" wrapText="1"/>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23" xfId="0" applyBorder="1" applyAlignment="1">
      <alignment horizontal="center" vertical="center"/>
    </xf>
    <xf numFmtId="0" fontId="0" fillId="14" borderId="20" xfId="0" applyFill="1" applyBorder="1" applyAlignment="1">
      <alignment vertical="center"/>
    </xf>
    <xf numFmtId="0" fontId="9" fillId="0" borderId="10" xfId="1" applyBorder="1" applyAlignment="1">
      <alignment vertical="center"/>
    </xf>
    <xf numFmtId="0" fontId="3" fillId="0" borderId="16" xfId="0" applyFont="1" applyBorder="1" applyAlignment="1">
      <alignment vertical="center" wrapText="1"/>
    </xf>
    <xf numFmtId="0" fontId="0" fillId="0" borderId="22" xfId="0" applyBorder="1" applyAlignment="1">
      <alignment horizontal="center" vertical="center"/>
    </xf>
    <xf numFmtId="0" fontId="3" fillId="0" borderId="34" xfId="0" applyFont="1" applyBorder="1" applyAlignment="1">
      <alignment vertical="center" wrapText="1"/>
    </xf>
    <xf numFmtId="0" fontId="3" fillId="0" borderId="35" xfId="0" applyFont="1" applyBorder="1" applyAlignment="1">
      <alignment vertical="center" wrapText="1"/>
    </xf>
    <xf numFmtId="0" fontId="4" fillId="0" borderId="24" xfId="0" applyFont="1"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19" fillId="8" borderId="36" xfId="0" applyFont="1" applyFill="1" applyBorder="1" applyAlignment="1">
      <alignment horizontal="center" vertical="center"/>
    </xf>
    <xf numFmtId="0" fontId="0" fillId="0" borderId="11" xfId="0" applyBorder="1" applyAlignment="1">
      <alignment horizontal="center" vertical="center"/>
    </xf>
    <xf numFmtId="0" fontId="3" fillId="15" borderId="8" xfId="0" applyFont="1" applyFill="1" applyBorder="1" applyAlignment="1">
      <alignment horizontal="center" vertical="center"/>
    </xf>
    <xf numFmtId="0" fontId="3" fillId="15" borderId="19" xfId="0" applyFont="1" applyFill="1" applyBorder="1" applyAlignment="1">
      <alignment horizontal="left" vertical="center" wrapText="1"/>
    </xf>
    <xf numFmtId="0" fontId="3" fillId="15" borderId="2" xfId="0" applyFont="1" applyFill="1" applyBorder="1" applyAlignment="1">
      <alignment vertical="center" wrapText="1"/>
    </xf>
    <xf numFmtId="0" fontId="3" fillId="15" borderId="9" xfId="0" applyFont="1" applyFill="1" applyBorder="1" applyAlignment="1">
      <alignment vertical="center" wrapText="1"/>
    </xf>
    <xf numFmtId="0" fontId="0" fillId="15" borderId="2" xfId="0" applyFill="1" applyBorder="1" applyAlignment="1">
      <alignment horizontal="center" vertical="center"/>
    </xf>
    <xf numFmtId="0" fontId="4" fillId="15" borderId="9" xfId="0" applyFont="1" applyFill="1" applyBorder="1" applyAlignment="1">
      <alignment horizontal="center" vertical="center" wrapText="1"/>
    </xf>
    <xf numFmtId="0" fontId="0" fillId="15" borderId="23" xfId="0" applyFill="1" applyBorder="1" applyAlignment="1">
      <alignment horizontal="center" vertical="center"/>
    </xf>
    <xf numFmtId="0" fontId="3" fillId="15" borderId="9" xfId="0" applyFont="1" applyFill="1" applyBorder="1" applyAlignment="1">
      <alignment horizontal="left" vertical="center" wrapText="1"/>
    </xf>
    <xf numFmtId="0" fontId="25" fillId="0" borderId="0" xfId="0" applyFont="1" applyAlignment="1">
      <alignment wrapText="1"/>
    </xf>
    <xf numFmtId="0" fontId="25" fillId="0" borderId="0" xfId="0" applyFont="1"/>
    <xf numFmtId="3" fontId="25" fillId="0" borderId="0" xfId="0" applyNumberFormat="1" applyFont="1" applyAlignment="1">
      <alignment wrapText="1"/>
    </xf>
    <xf numFmtId="0" fontId="23" fillId="0" borderId="0" xfId="0" applyFont="1"/>
    <xf numFmtId="0" fontId="25" fillId="0" borderId="1" xfId="0" applyFont="1" applyBorder="1"/>
    <xf numFmtId="0" fontId="25" fillId="0" borderId="1" xfId="0" applyFont="1" applyBorder="1" applyAlignment="1">
      <alignment wrapText="1"/>
    </xf>
    <xf numFmtId="3" fontId="25" fillId="0" borderId="1" xfId="0" applyNumberFormat="1" applyFont="1" applyBorder="1" applyAlignment="1">
      <alignment wrapText="1"/>
    </xf>
    <xf numFmtId="0" fontId="23" fillId="0" borderId="1" xfId="0" applyFont="1" applyBorder="1"/>
    <xf numFmtId="0" fontId="0" fillId="0" borderId="1" xfId="0" applyBorder="1"/>
    <xf numFmtId="0" fontId="24" fillId="0" borderId="16" xfId="0" applyFont="1" applyBorder="1"/>
    <xf numFmtId="0" fontId="0" fillId="0" borderId="16" xfId="0" applyBorder="1"/>
    <xf numFmtId="0" fontId="0" fillId="13" borderId="11" xfId="0" applyFill="1" applyBorder="1" applyAlignment="1">
      <alignment horizontal="center" vertical="center"/>
    </xf>
    <xf numFmtId="0" fontId="0" fillId="13" borderId="23" xfId="0" applyFill="1" applyBorder="1" applyAlignment="1">
      <alignment horizontal="center" vertical="center"/>
    </xf>
    <xf numFmtId="0" fontId="4" fillId="0" borderId="11" xfId="0" applyFont="1" applyBorder="1" applyAlignment="1">
      <alignment horizontal="center" vertical="center"/>
    </xf>
    <xf numFmtId="0" fontId="17" fillId="0" borderId="1" xfId="0" applyFont="1" applyBorder="1" applyAlignment="1">
      <alignment vertical="center" wrapText="1"/>
    </xf>
    <xf numFmtId="0" fontId="17" fillId="16" borderId="16" xfId="0" applyFont="1" applyFill="1" applyBorder="1" applyAlignment="1">
      <alignment vertical="center" wrapText="1"/>
    </xf>
    <xf numFmtId="0" fontId="17" fillId="0" borderId="1" xfId="0" applyFont="1" applyBorder="1" applyAlignment="1">
      <alignment vertical="center"/>
    </xf>
    <xf numFmtId="0" fontId="15" fillId="10" borderId="39" xfId="0" applyFont="1" applyFill="1" applyBorder="1" applyAlignment="1">
      <alignment horizontal="center" vertical="center" wrapText="1"/>
    </xf>
    <xf numFmtId="0" fontId="15" fillId="10" borderId="22" xfId="0" applyFont="1" applyFill="1" applyBorder="1" applyAlignment="1">
      <alignment horizontal="center" vertical="center" wrapText="1"/>
    </xf>
    <xf numFmtId="0" fontId="15" fillId="10" borderId="40" xfId="0" applyFont="1" applyFill="1" applyBorder="1" applyAlignment="1">
      <alignment horizontal="center" vertical="center" wrapText="1"/>
    </xf>
    <xf numFmtId="0" fontId="15" fillId="10" borderId="4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0" borderId="1" xfId="1" applyFill="1" applyBorder="1" applyAlignment="1">
      <alignment vertical="center" wrapText="1"/>
    </xf>
    <xf numFmtId="0" fontId="9" fillId="0" borderId="1" xfId="1" applyFill="1" applyBorder="1" applyAlignment="1">
      <alignment horizontal="left" vertical="center" wrapText="1"/>
    </xf>
    <xf numFmtId="0" fontId="15" fillId="6" borderId="22" xfId="0" applyFont="1" applyFill="1" applyBorder="1" applyAlignment="1">
      <alignment horizontal="center" vertical="center" wrapText="1"/>
    </xf>
    <xf numFmtId="0" fontId="15" fillId="10" borderId="43" xfId="0" applyFont="1" applyFill="1" applyBorder="1" applyAlignment="1">
      <alignment horizontal="center" vertical="center" wrapText="1"/>
    </xf>
    <xf numFmtId="0" fontId="20" fillId="9" borderId="42" xfId="1" applyFont="1" applyFill="1" applyBorder="1" applyAlignment="1">
      <alignment horizontal="left" vertical="center" wrapText="1"/>
    </xf>
    <xf numFmtId="0" fontId="20" fillId="9" borderId="21" xfId="1" applyFont="1" applyFill="1" applyBorder="1" applyAlignment="1">
      <alignment horizontal="left" vertical="center" wrapText="1"/>
    </xf>
    <xf numFmtId="0" fontId="20" fillId="9" borderId="16" xfId="1" applyFont="1" applyFill="1" applyBorder="1" applyAlignment="1">
      <alignment horizontal="left" vertical="center" wrapText="1"/>
    </xf>
    <xf numFmtId="0" fontId="20" fillId="6" borderId="42" xfId="1" applyFont="1" applyFill="1" applyBorder="1" applyAlignment="1">
      <alignment horizontal="left" vertical="center" wrapText="1"/>
    </xf>
    <xf numFmtId="0" fontId="20" fillId="6" borderId="21" xfId="1" applyFont="1" applyFill="1" applyBorder="1" applyAlignment="1">
      <alignment horizontal="left" vertical="center" wrapText="1"/>
    </xf>
    <xf numFmtId="0" fontId="20" fillId="6" borderId="30" xfId="1" applyFont="1" applyFill="1" applyBorder="1" applyAlignment="1">
      <alignment horizontal="left" vertical="center" wrapText="1"/>
    </xf>
    <xf numFmtId="0" fontId="0" fillId="0" borderId="1" xfId="0" applyBorder="1" applyAlignment="1">
      <alignment horizontal="center" vertical="center"/>
    </xf>
    <xf numFmtId="0" fontId="0" fillId="0" borderId="22" xfId="0" applyBorder="1" applyAlignment="1">
      <alignment horizontal="center"/>
    </xf>
    <xf numFmtId="0" fontId="0" fillId="0" borderId="16" xfId="0" applyBorder="1" applyAlignment="1">
      <alignment horizontal="center"/>
    </xf>
    <xf numFmtId="0" fontId="0" fillId="5" borderId="45" xfId="0" applyFill="1" applyBorder="1" applyAlignment="1">
      <alignment horizontal="center"/>
    </xf>
    <xf numFmtId="0" fontId="0" fillId="5" borderId="46" xfId="0" applyFill="1" applyBorder="1" applyAlignment="1">
      <alignment horizontal="center"/>
    </xf>
    <xf numFmtId="0" fontId="0" fillId="5" borderId="47" xfId="0" applyFill="1" applyBorder="1" applyAlignment="1">
      <alignment horizontal="center"/>
    </xf>
    <xf numFmtId="0" fontId="0" fillId="5" borderId="48" xfId="0" applyFill="1" applyBorder="1" applyAlignment="1">
      <alignment horizontal="center"/>
    </xf>
    <xf numFmtId="0" fontId="24" fillId="5" borderId="49" xfId="0" applyFont="1" applyFill="1" applyBorder="1" applyAlignment="1">
      <alignment horizontal="center"/>
    </xf>
    <xf numFmtId="0" fontId="0" fillId="5" borderId="50" xfId="0" applyFill="1" applyBorder="1" applyAlignment="1">
      <alignment horizontal="center"/>
    </xf>
    <xf numFmtId="0" fontId="24" fillId="0" borderId="16" xfId="0" applyFont="1" applyBorder="1" applyAlignment="1">
      <alignment horizontal="center"/>
    </xf>
    <xf numFmtId="0" fontId="0" fillId="17" borderId="20" xfId="0" applyFill="1" applyBorder="1" applyAlignment="1">
      <alignment horizontal="center"/>
    </xf>
    <xf numFmtId="0" fontId="0" fillId="17" borderId="1" xfId="0" applyFill="1" applyBorder="1" applyAlignment="1">
      <alignment horizontal="center"/>
    </xf>
    <xf numFmtId="0" fontId="0" fillId="17" borderId="29" xfId="0" applyFill="1"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2" fillId="8" borderId="51" xfId="0" applyFont="1" applyFill="1" applyBorder="1" applyAlignment="1">
      <alignment horizontal="center" vertical="center"/>
    </xf>
    <xf numFmtId="0" fontId="2" fillId="16" borderId="52" xfId="0" applyFont="1" applyFill="1" applyBorder="1" applyAlignment="1">
      <alignment horizontal="center" vertical="center"/>
    </xf>
    <xf numFmtId="0" fontId="17" fillId="16" borderId="28" xfId="0" applyFont="1" applyFill="1" applyBorder="1" applyAlignment="1">
      <alignment vertical="center"/>
    </xf>
    <xf numFmtId="0" fontId="0" fillId="0" borderId="53" xfId="0" applyBorder="1" applyAlignment="1">
      <alignment horizontal="center" vertical="center"/>
    </xf>
    <xf numFmtId="0" fontId="0" fillId="0" borderId="55" xfId="0" applyBorder="1" applyAlignment="1">
      <alignment horizontal="center" vertical="center"/>
    </xf>
    <xf numFmtId="0" fontId="3" fillId="15" borderId="54" xfId="0" applyFont="1" applyFill="1" applyBorder="1" applyAlignment="1">
      <alignment horizontal="center" vertical="center"/>
    </xf>
    <xf numFmtId="0" fontId="3" fillId="15" borderId="56" xfId="0" applyFont="1" applyFill="1" applyBorder="1" applyAlignment="1">
      <alignment horizontal="center" vertical="center"/>
    </xf>
    <xf numFmtId="0" fontId="4" fillId="0" borderId="57" xfId="0" applyFont="1" applyBorder="1" applyAlignment="1">
      <alignment horizontal="center" vertical="center"/>
    </xf>
    <xf numFmtId="0" fontId="3" fillId="0" borderId="1" xfId="0" applyFont="1" applyBorder="1" applyAlignment="1">
      <alignment horizontal="center" vertical="center"/>
    </xf>
    <xf numFmtId="0" fontId="17" fillId="6" borderId="16" xfId="0" applyFont="1" applyFill="1" applyBorder="1" applyAlignment="1">
      <alignment horizontal="center" vertical="center"/>
    </xf>
    <xf numFmtId="0" fontId="20" fillId="9" borderId="30" xfId="1" applyFont="1" applyFill="1" applyBorder="1" applyAlignment="1">
      <alignment horizontal="left" vertical="center" wrapText="1"/>
    </xf>
    <xf numFmtId="0" fontId="24" fillId="15" borderId="22" xfId="0" applyFont="1" applyFill="1" applyBorder="1" applyAlignment="1">
      <alignment horizontal="center"/>
    </xf>
    <xf numFmtId="0" fontId="0" fillId="15" borderId="22" xfId="0" applyFill="1" applyBorder="1" applyAlignment="1">
      <alignment horizontal="center"/>
    </xf>
    <xf numFmtId="0" fontId="17" fillId="0" borderId="21"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32" xfId="0" applyFont="1" applyBorder="1" applyAlignment="1">
      <alignment horizontal="center" vertical="center" wrapText="1"/>
    </xf>
    <xf numFmtId="0" fontId="26" fillId="18" borderId="16" xfId="0" applyFont="1" applyFill="1" applyBorder="1" applyAlignment="1">
      <alignment vertical="center" wrapText="1"/>
    </xf>
    <xf numFmtId="0" fontId="21" fillId="12" borderId="33" xfId="0" applyFont="1" applyFill="1" applyBorder="1" applyAlignment="1">
      <alignment vertical="center" wrapText="1"/>
    </xf>
    <xf numFmtId="0" fontId="17" fillId="0" borderId="1" xfId="0" applyFont="1" applyBorder="1"/>
    <xf numFmtId="0" fontId="26" fillId="0" borderId="1" xfId="0" applyFont="1" applyBorder="1" applyAlignment="1">
      <alignment vertical="center" wrapText="1"/>
    </xf>
    <xf numFmtId="0" fontId="26" fillId="18" borderId="16" xfId="0" applyFont="1" applyFill="1" applyBorder="1" applyAlignment="1">
      <alignment wrapText="1"/>
    </xf>
    <xf numFmtId="0" fontId="26" fillId="18" borderId="37" xfId="0" applyFont="1" applyFill="1" applyBorder="1" applyAlignment="1">
      <alignment wrapText="1"/>
    </xf>
    <xf numFmtId="0" fontId="27" fillId="0" borderId="0" xfId="0" applyFont="1"/>
    <xf numFmtId="0" fontId="17" fillId="9" borderId="27" xfId="0" applyFont="1" applyFill="1" applyBorder="1" applyAlignment="1">
      <alignment horizontal="center" vertical="center" wrapText="1"/>
    </xf>
    <xf numFmtId="0" fontId="17" fillId="9" borderId="30" xfId="0" applyFont="1" applyFill="1" applyBorder="1" applyAlignment="1">
      <alignment horizontal="center" vertical="center" wrapText="1"/>
    </xf>
    <xf numFmtId="0" fontId="17" fillId="6" borderId="21" xfId="0" applyFont="1" applyFill="1" applyBorder="1" applyAlignment="1">
      <alignment horizontal="center" vertical="center"/>
    </xf>
    <xf numFmtId="0" fontId="17" fillId="9" borderId="16" xfId="0" applyFont="1" applyFill="1" applyBorder="1" applyAlignment="1">
      <alignment horizontal="center" vertical="center"/>
    </xf>
    <xf numFmtId="0" fontId="17" fillId="9" borderId="16" xfId="0" applyFont="1" applyFill="1" applyBorder="1" applyAlignment="1">
      <alignment horizontal="center" vertical="center" wrapText="1"/>
    </xf>
    <xf numFmtId="0" fontId="18" fillId="0" borderId="1" xfId="0" applyFont="1" applyBorder="1"/>
    <xf numFmtId="0" fontId="18" fillId="0" borderId="0" xfId="0" applyFont="1"/>
    <xf numFmtId="0" fontId="20" fillId="9" borderId="59" xfId="1" applyFont="1" applyFill="1" applyBorder="1" applyAlignment="1">
      <alignment horizontal="left" vertical="center" wrapText="1"/>
    </xf>
    <xf numFmtId="0" fontId="20" fillId="9" borderId="20" xfId="1" applyFont="1" applyFill="1" applyBorder="1" applyAlignment="1">
      <alignment horizontal="left" vertical="center" wrapText="1"/>
    </xf>
    <xf numFmtId="0" fontId="20" fillId="6" borderId="16" xfId="1" applyFont="1" applyFill="1" applyBorder="1" applyAlignment="1">
      <alignment horizontal="left" vertical="center" wrapText="1"/>
    </xf>
    <xf numFmtId="0" fontId="20" fillId="6" borderId="38" xfId="1" applyFont="1" applyFill="1" applyBorder="1" applyAlignment="1">
      <alignment horizontal="left" vertical="center" wrapText="1"/>
    </xf>
    <xf numFmtId="0" fontId="20" fillId="6" borderId="31" xfId="1" applyFont="1" applyFill="1" applyBorder="1" applyAlignment="1">
      <alignment horizontal="left" vertical="center" wrapText="1"/>
    </xf>
    <xf numFmtId="0" fontId="17" fillId="10" borderId="58" xfId="0" applyFont="1" applyFill="1" applyBorder="1" applyAlignment="1">
      <alignment vertical="center" wrapText="1"/>
    </xf>
    <xf numFmtId="0" fontId="17" fillId="9" borderId="58" xfId="0" applyFont="1" applyFill="1" applyBorder="1" applyAlignment="1">
      <alignment vertical="center" wrapText="1"/>
    </xf>
    <xf numFmtId="0" fontId="17" fillId="9" borderId="58" xfId="0" applyFont="1" applyFill="1" applyBorder="1" applyAlignment="1">
      <alignment horizontal="center" vertical="center" wrapText="1"/>
    </xf>
    <xf numFmtId="0" fontId="17" fillId="0" borderId="1" xfId="0" applyFont="1" applyBorder="1" applyAlignment="1">
      <alignment horizontal="left" vertical="center" wrapText="1"/>
    </xf>
    <xf numFmtId="0" fontId="17" fillId="0" borderId="1" xfId="0" applyFont="1" applyBorder="1" applyAlignment="1">
      <alignment horizontal="center" vertical="center" wrapText="1"/>
    </xf>
    <xf numFmtId="0" fontId="18" fillId="0" borderId="16" xfId="0" applyFont="1" applyBorder="1"/>
    <xf numFmtId="0" fontId="3" fillId="0" borderId="33" xfId="0" applyFont="1" applyBorder="1" applyAlignment="1">
      <alignment horizontal="center" vertical="center"/>
    </xf>
    <xf numFmtId="0" fontId="9" fillId="0" borderId="17" xfId="1" applyBorder="1" applyAlignment="1">
      <alignment horizontal="center" vertical="center"/>
    </xf>
    <xf numFmtId="0" fontId="18" fillId="19" borderId="16" xfId="0" applyFont="1" applyFill="1" applyBorder="1"/>
    <xf numFmtId="0" fontId="3" fillId="19" borderId="33" xfId="0" applyFont="1" applyFill="1" applyBorder="1" applyAlignment="1">
      <alignment horizontal="center" vertical="center"/>
    </xf>
    <xf numFmtId="0" fontId="0" fillId="19" borderId="16" xfId="0" applyFill="1" applyBorder="1"/>
    <xf numFmtId="0" fontId="29" fillId="8" borderId="1" xfId="0" applyFont="1" applyFill="1" applyBorder="1" applyAlignment="1">
      <alignment vertical="center" wrapText="1"/>
    </xf>
    <xf numFmtId="0" fontId="17" fillId="0" borderId="0" xfId="0" applyFont="1" applyAlignment="1">
      <alignment wrapText="1"/>
    </xf>
    <xf numFmtId="0" fontId="9" fillId="9" borderId="15" xfId="1" applyFill="1" applyBorder="1" applyAlignment="1">
      <alignment horizontal="left" vertical="center" wrapText="1"/>
    </xf>
    <xf numFmtId="0" fontId="9" fillId="10" borderId="15" xfId="1" applyFill="1" applyBorder="1" applyAlignment="1">
      <alignment horizontal="left" vertical="center" wrapText="1"/>
    </xf>
    <xf numFmtId="0" fontId="17" fillId="6" borderId="44" xfId="0" applyFont="1" applyFill="1" applyBorder="1" applyAlignment="1">
      <alignment horizontal="center" vertical="center"/>
    </xf>
    <xf numFmtId="0" fontId="0" fillId="13" borderId="25" xfId="0" applyFill="1" applyBorder="1" applyAlignment="1">
      <alignment horizontal="center" vertical="center" wrapText="1"/>
    </xf>
    <xf numFmtId="0" fontId="3" fillId="0" borderId="16" xfId="0" applyFont="1" applyBorder="1" applyAlignment="1">
      <alignment horizontal="left"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13" borderId="2" xfId="0" applyFill="1" applyBorder="1" applyAlignment="1">
      <alignment horizontal="center" vertical="center" wrapText="1"/>
    </xf>
    <xf numFmtId="0" fontId="0" fillId="0" borderId="9" xfId="0" applyBorder="1" applyAlignment="1">
      <alignment horizontal="center" vertical="center" wrapText="1"/>
    </xf>
    <xf numFmtId="0" fontId="0" fillId="0" borderId="14" xfId="0" applyBorder="1" applyAlignment="1">
      <alignment horizontal="center" vertical="center" wrapText="1"/>
    </xf>
    <xf numFmtId="0" fontId="3" fillId="0" borderId="22" xfId="0" applyFont="1" applyBorder="1" applyAlignment="1">
      <alignment horizontal="left" vertical="center" wrapText="1"/>
    </xf>
    <xf numFmtId="0" fontId="0" fillId="13" borderId="19" xfId="0" applyFill="1" applyBorder="1" applyAlignment="1">
      <alignment horizontal="center" vertical="center" wrapText="1"/>
    </xf>
    <xf numFmtId="0" fontId="4" fillId="0" borderId="9" xfId="0" applyFont="1" applyBorder="1" applyAlignment="1">
      <alignment vertical="center" wrapText="1"/>
    </xf>
    <xf numFmtId="0" fontId="15" fillId="10" borderId="27" xfId="0" applyFont="1" applyFill="1" applyBorder="1" applyAlignment="1">
      <alignment horizontal="center" vertical="center" wrapText="1"/>
    </xf>
    <xf numFmtId="0" fontId="20" fillId="9" borderId="37" xfId="1" applyFont="1" applyFill="1" applyBorder="1" applyAlignment="1">
      <alignment horizontal="left" vertical="center" wrapText="1"/>
    </xf>
    <xf numFmtId="0" fontId="17" fillId="9" borderId="58" xfId="0" applyFont="1" applyFill="1" applyBorder="1" applyAlignment="1">
      <alignment vertical="center"/>
    </xf>
    <xf numFmtId="0" fontId="17" fillId="10" borderId="44" xfId="0" applyFont="1" applyFill="1" applyBorder="1" applyAlignment="1">
      <alignment horizontal="center" vertical="center"/>
    </xf>
    <xf numFmtId="0" fontId="17" fillId="9" borderId="37" xfId="0" applyFont="1" applyFill="1" applyBorder="1" applyAlignment="1">
      <alignment horizontal="center" vertical="center"/>
    </xf>
    <xf numFmtId="0" fontId="3" fillId="0" borderId="21" xfId="0" applyFont="1" applyBorder="1" applyAlignment="1">
      <alignment horizontal="left" vertical="center" wrapText="1"/>
    </xf>
    <xf numFmtId="0" fontId="17" fillId="9" borderId="16" xfId="0" applyFont="1" applyFill="1" applyBorder="1" applyAlignment="1">
      <alignment vertical="center" wrapText="1"/>
    </xf>
    <xf numFmtId="0" fontId="20" fillId="10" borderId="16" xfId="1" applyFont="1" applyFill="1" applyBorder="1" applyAlignment="1">
      <alignment horizontal="center" vertical="center" wrapText="1"/>
    </xf>
    <xf numFmtId="0" fontId="20" fillId="10" borderId="37" xfId="1" applyFont="1" applyFill="1" applyBorder="1" applyAlignment="1">
      <alignment horizontal="center" vertical="center" wrapText="1"/>
    </xf>
    <xf numFmtId="0" fontId="17" fillId="10" borderId="16" xfId="0" applyFont="1" applyFill="1" applyBorder="1" applyAlignment="1">
      <alignment horizontal="center" vertical="center" wrapText="1"/>
    </xf>
    <xf numFmtId="0" fontId="17" fillId="10" borderId="58" xfId="0" applyFont="1" applyFill="1" applyBorder="1" applyAlignment="1">
      <alignment horizontal="center" vertical="center" wrapText="1"/>
    </xf>
    <xf numFmtId="0" fontId="20" fillId="6" borderId="37" xfId="1" applyFont="1" applyFill="1" applyBorder="1" applyAlignment="1">
      <alignment horizontal="left" vertical="center" wrapText="1"/>
    </xf>
    <xf numFmtId="0" fontId="17" fillId="6" borderId="58" xfId="0" applyFont="1" applyFill="1" applyBorder="1" applyAlignment="1">
      <alignment vertical="center" wrapText="1"/>
    </xf>
    <xf numFmtId="0" fontId="17" fillId="6" borderId="58" xfId="0" applyFont="1" applyFill="1" applyBorder="1" applyAlignment="1">
      <alignment horizontal="center" vertical="center" wrapText="1"/>
    </xf>
    <xf numFmtId="0" fontId="17" fillId="6" borderId="22" xfId="0" applyFont="1" applyFill="1" applyBorder="1" applyAlignment="1">
      <alignment vertical="center"/>
    </xf>
    <xf numFmtId="0" fontId="17" fillId="6" borderId="44" xfId="0" applyFont="1" applyFill="1" applyBorder="1" applyAlignment="1">
      <alignment vertical="center"/>
    </xf>
    <xf numFmtId="0" fontId="17" fillId="6" borderId="21" xfId="0" applyFont="1" applyFill="1" applyBorder="1" applyAlignment="1">
      <alignment vertical="center"/>
    </xf>
    <xf numFmtId="0" fontId="17" fillId="10" borderId="38" xfId="0" applyFont="1" applyFill="1" applyBorder="1" applyAlignment="1">
      <alignment vertical="center" wrapText="1"/>
    </xf>
    <xf numFmtId="0" fontId="27" fillId="0" borderId="1" xfId="0" applyFont="1" applyBorder="1"/>
    <xf numFmtId="0" fontId="17" fillId="9" borderId="22" xfId="0" applyFont="1" applyFill="1" applyBorder="1" applyAlignment="1">
      <alignment vertical="center"/>
    </xf>
    <xf numFmtId="0" fontId="17" fillId="9" borderId="38" xfId="0" applyFont="1" applyFill="1" applyBorder="1" applyAlignment="1">
      <alignment vertical="center" wrapText="1"/>
    </xf>
    <xf numFmtId="0" fontId="17" fillId="9" borderId="44" xfId="0" applyFont="1" applyFill="1" applyBorder="1" applyAlignment="1">
      <alignment vertical="center"/>
    </xf>
    <xf numFmtId="0" fontId="27" fillId="0" borderId="22" xfId="0" applyFont="1" applyBorder="1"/>
    <xf numFmtId="0" fontId="27" fillId="0" borderId="44" xfId="0" applyFont="1" applyBorder="1"/>
    <xf numFmtId="0" fontId="27" fillId="13" borderId="22" xfId="0" applyFont="1" applyFill="1" applyBorder="1"/>
    <xf numFmtId="0" fontId="27" fillId="13" borderId="44" xfId="0" applyFont="1" applyFill="1" applyBorder="1"/>
    <xf numFmtId="0" fontId="20" fillId="9" borderId="16" xfId="1" applyFont="1" applyFill="1" applyBorder="1" applyAlignment="1">
      <alignment horizontal="center" vertical="center" wrapText="1"/>
    </xf>
    <xf numFmtId="0" fontId="20" fillId="9" borderId="37" xfId="1" applyFont="1" applyFill="1" applyBorder="1" applyAlignment="1">
      <alignment horizontal="center" vertical="center" wrapText="1"/>
    </xf>
    <xf numFmtId="0" fontId="27" fillId="0" borderId="28" xfId="0" applyFont="1" applyBorder="1"/>
    <xf numFmtId="0" fontId="27" fillId="0" borderId="32" xfId="0" applyFont="1" applyBorder="1"/>
    <xf numFmtId="0" fontId="17" fillId="6" borderId="20" xfId="0" applyFont="1" applyFill="1" applyBorder="1" applyAlignment="1">
      <alignment horizontal="center" vertical="center"/>
    </xf>
    <xf numFmtId="0" fontId="15" fillId="10" borderId="1" xfId="0" applyFont="1" applyFill="1" applyBorder="1" applyAlignment="1">
      <alignment horizontal="center" vertical="center" wrapText="1"/>
    </xf>
    <xf numFmtId="0" fontId="17" fillId="6" borderId="30" xfId="0" applyFont="1" applyFill="1" applyBorder="1" applyAlignment="1">
      <alignment horizontal="center" vertical="center"/>
    </xf>
    <xf numFmtId="0" fontId="17" fillId="9" borderId="21" xfId="0" applyFont="1" applyFill="1" applyBorder="1" applyAlignment="1">
      <alignment vertical="center"/>
    </xf>
    <xf numFmtId="0" fontId="17" fillId="9" borderId="37" xfId="0" applyFont="1" applyFill="1" applyBorder="1" applyAlignment="1">
      <alignment horizontal="center" vertical="center" wrapText="1"/>
    </xf>
    <xf numFmtId="0" fontId="17" fillId="6" borderId="38" xfId="0" applyFont="1" applyFill="1" applyBorder="1" applyAlignment="1">
      <alignment vertical="center" wrapText="1"/>
    </xf>
    <xf numFmtId="0" fontId="20" fillId="10" borderId="42" xfId="1" applyFont="1" applyFill="1" applyBorder="1" applyAlignment="1">
      <alignment horizontal="left" vertical="center" wrapText="1"/>
    </xf>
    <xf numFmtId="0" fontId="20" fillId="10" borderId="30" xfId="1" applyFont="1" applyFill="1" applyBorder="1" applyAlignment="1">
      <alignment horizontal="left" vertical="center" wrapText="1"/>
    </xf>
    <xf numFmtId="0" fontId="17" fillId="10" borderId="44" xfId="0" applyFont="1" applyFill="1" applyBorder="1" applyAlignment="1">
      <alignment vertical="center"/>
    </xf>
    <xf numFmtId="0" fontId="17" fillId="10" borderId="58" xfId="0" applyFont="1" applyFill="1" applyBorder="1" applyAlignment="1">
      <alignment vertical="center"/>
    </xf>
    <xf numFmtId="0" fontId="17" fillId="10" borderId="21" xfId="0" applyFont="1" applyFill="1" applyBorder="1" applyAlignment="1">
      <alignment vertical="center"/>
    </xf>
    <xf numFmtId="0" fontId="17" fillId="10" borderId="28" xfId="0" applyFont="1" applyFill="1" applyBorder="1" applyAlignment="1">
      <alignment vertical="center"/>
    </xf>
    <xf numFmtId="0" fontId="17" fillId="10" borderId="22" xfId="0" applyFont="1" applyFill="1" applyBorder="1" applyAlignment="1">
      <alignment vertical="center"/>
    </xf>
    <xf numFmtId="0" fontId="17" fillId="9" borderId="28" xfId="0" applyFont="1" applyFill="1" applyBorder="1" applyAlignment="1">
      <alignment vertical="center"/>
    </xf>
    <xf numFmtId="0" fontId="17" fillId="10" borderId="28" xfId="0" applyFont="1" applyFill="1" applyBorder="1" applyAlignment="1">
      <alignment vertical="center" wrapText="1"/>
    </xf>
    <xf numFmtId="0" fontId="17" fillId="9" borderId="28" xfId="0" applyFont="1" applyFill="1" applyBorder="1" applyAlignment="1">
      <alignment vertical="center" wrapText="1"/>
    </xf>
    <xf numFmtId="0" fontId="17" fillId="6" borderId="28" xfId="0" applyFont="1" applyFill="1" applyBorder="1" applyAlignment="1">
      <alignment vertical="center" wrapText="1"/>
    </xf>
    <xf numFmtId="0" fontId="17" fillId="6" borderId="58" xfId="0" applyFont="1" applyFill="1" applyBorder="1" applyAlignment="1">
      <alignment vertical="center"/>
    </xf>
    <xf numFmtId="0" fontId="28" fillId="9" borderId="32" xfId="0" applyFont="1" applyFill="1" applyBorder="1"/>
    <xf numFmtId="0" fontId="28" fillId="9" borderId="58" xfId="0" applyFont="1" applyFill="1" applyBorder="1"/>
    <xf numFmtId="0" fontId="28" fillId="6" borderId="58" xfId="0" applyFont="1" applyFill="1" applyBorder="1"/>
    <xf numFmtId="0" fontId="17" fillId="9" borderId="29" xfId="0" applyFont="1" applyFill="1" applyBorder="1" applyAlignment="1">
      <alignment vertical="center"/>
    </xf>
    <xf numFmtId="0" fontId="17" fillId="6" borderId="28" xfId="0" applyFont="1" applyFill="1" applyBorder="1" applyAlignment="1">
      <alignment vertical="center"/>
    </xf>
    <xf numFmtId="0" fontId="15" fillId="10" borderId="39" xfId="0" applyFont="1" applyFill="1" applyBorder="1" applyAlignment="1">
      <alignment vertical="center" wrapText="1"/>
    </xf>
    <xf numFmtId="0" fontId="15" fillId="10" borderId="27" xfId="0" applyFont="1" applyFill="1" applyBorder="1" applyAlignment="1">
      <alignment vertical="center" wrapText="1"/>
    </xf>
    <xf numFmtId="0" fontId="15" fillId="10" borderId="22" xfId="0" applyFont="1" applyFill="1" applyBorder="1" applyAlignment="1">
      <alignment vertical="center" wrapText="1"/>
    </xf>
    <xf numFmtId="0" fontId="15" fillId="10" borderId="40" xfId="0" applyFont="1" applyFill="1" applyBorder="1" applyAlignment="1">
      <alignment vertical="center" wrapText="1"/>
    </xf>
    <xf numFmtId="0" fontId="15" fillId="10" borderId="41" xfId="0" applyFont="1" applyFill="1" applyBorder="1" applyAlignment="1">
      <alignment vertical="center" wrapText="1"/>
    </xf>
    <xf numFmtId="0" fontId="15" fillId="10" borderId="43" xfId="0" applyFont="1" applyFill="1" applyBorder="1" applyAlignment="1">
      <alignment vertical="center" wrapText="1"/>
    </xf>
    <xf numFmtId="0" fontId="15" fillId="10" borderId="1" xfId="0" applyFont="1" applyFill="1" applyBorder="1" applyAlignment="1">
      <alignment vertical="center" wrapText="1"/>
    </xf>
    <xf numFmtId="0" fontId="15" fillId="6" borderId="22" xfId="0" applyFont="1" applyFill="1" applyBorder="1" applyAlignment="1">
      <alignment vertical="center" wrapText="1"/>
    </xf>
    <xf numFmtId="0" fontId="17" fillId="13" borderId="28" xfId="0" applyFont="1" applyFill="1" applyBorder="1" applyAlignment="1">
      <alignment vertical="center" wrapText="1"/>
    </xf>
    <xf numFmtId="0" fontId="17" fillId="13" borderId="58" xfId="0" applyFont="1" applyFill="1" applyBorder="1" applyAlignment="1">
      <alignment vertical="center"/>
    </xf>
    <xf numFmtId="0" fontId="28" fillId="13" borderId="32" xfId="0" applyFont="1" applyFill="1" applyBorder="1"/>
    <xf numFmtId="0" fontId="28" fillId="13" borderId="58" xfId="0" applyFont="1" applyFill="1" applyBorder="1"/>
    <xf numFmtId="0" fontId="17" fillId="13" borderId="29" xfId="0" applyFont="1" applyFill="1" applyBorder="1" applyAlignment="1">
      <alignment vertical="center"/>
    </xf>
    <xf numFmtId="0" fontId="17" fillId="13" borderId="28" xfId="0" applyFont="1" applyFill="1" applyBorder="1" applyAlignment="1">
      <alignment vertical="center"/>
    </xf>
    <xf numFmtId="0" fontId="17" fillId="13" borderId="58" xfId="0" applyFont="1" applyFill="1" applyBorder="1" applyAlignment="1">
      <alignment vertical="center" wrapText="1"/>
    </xf>
    <xf numFmtId="0" fontId="16" fillId="0" borderId="16" xfId="0" applyFont="1" applyBorder="1" applyAlignment="1">
      <alignment vertical="center" wrapText="1"/>
    </xf>
    <xf numFmtId="0" fontId="2" fillId="8" borderId="16" xfId="0" applyFont="1" applyFill="1" applyBorder="1" applyAlignment="1">
      <alignment horizontal="center" vertical="center"/>
    </xf>
    <xf numFmtId="0" fontId="15" fillId="16" borderId="16" xfId="0" applyFont="1" applyFill="1" applyBorder="1" applyAlignment="1">
      <alignment vertical="center"/>
    </xf>
    <xf numFmtId="0" fontId="17" fillId="0" borderId="16" xfId="0" applyFont="1" applyBorder="1"/>
    <xf numFmtId="0" fontId="3" fillId="15" borderId="16" xfId="0" applyFont="1" applyFill="1" applyBorder="1" applyAlignment="1">
      <alignment horizontal="center" vertical="center"/>
    </xf>
    <xf numFmtId="0" fontId="28" fillId="13" borderId="31" xfId="0" applyFont="1" applyFill="1" applyBorder="1"/>
    <xf numFmtId="0" fontId="28" fillId="13" borderId="38" xfId="0" applyFont="1" applyFill="1" applyBorder="1"/>
    <xf numFmtId="0" fontId="9" fillId="10" borderId="35" xfId="1" applyFill="1" applyBorder="1" applyAlignment="1">
      <alignment horizontal="left" vertical="center" wrapText="1"/>
    </xf>
    <xf numFmtId="0" fontId="9" fillId="9" borderId="35" xfId="1" applyFill="1" applyBorder="1" applyAlignment="1">
      <alignment horizontal="left" vertical="center" wrapText="1"/>
    </xf>
    <xf numFmtId="0" fontId="17" fillId="13" borderId="38" xfId="0" applyFont="1" applyFill="1" applyBorder="1" applyAlignment="1">
      <alignment vertical="center"/>
    </xf>
    <xf numFmtId="0" fontId="17" fillId="9" borderId="27" xfId="0" applyFont="1" applyFill="1" applyBorder="1" applyAlignment="1">
      <alignment horizontal="center" vertical="center"/>
    </xf>
    <xf numFmtId="0" fontId="17" fillId="9" borderId="22" xfId="0" applyFont="1" applyFill="1" applyBorder="1" applyAlignment="1">
      <alignment horizontal="center" vertical="center"/>
    </xf>
    <xf numFmtId="0" fontId="17" fillId="9" borderId="44" xfId="0" applyFont="1" applyFill="1" applyBorder="1" applyAlignment="1">
      <alignment horizontal="center" vertical="center"/>
    </xf>
    <xf numFmtId="0" fontId="17" fillId="9" borderId="30" xfId="0" applyFont="1" applyFill="1" applyBorder="1" applyAlignment="1">
      <alignment horizontal="center" vertical="center"/>
    </xf>
    <xf numFmtId="0" fontId="20" fillId="9" borderId="16" xfId="1" applyFont="1" applyFill="1" applyBorder="1" applyAlignment="1">
      <alignment horizontal="center" vertical="center"/>
    </xf>
    <xf numFmtId="0" fontId="17" fillId="9" borderId="28" xfId="0" applyFont="1" applyFill="1" applyBorder="1" applyAlignment="1">
      <alignment horizontal="center" vertical="center"/>
    </xf>
    <xf numFmtId="0" fontId="17" fillId="9" borderId="58" xfId="0" applyFont="1" applyFill="1" applyBorder="1" applyAlignment="1">
      <alignment horizontal="center" vertical="center"/>
    </xf>
    <xf numFmtId="0" fontId="20" fillId="10" borderId="16" xfId="1" applyFont="1" applyFill="1" applyBorder="1" applyAlignment="1">
      <alignment horizontal="center" vertical="center"/>
    </xf>
    <xf numFmtId="0" fontId="17" fillId="10" borderId="16" xfId="0" applyFont="1" applyFill="1" applyBorder="1" applyAlignment="1">
      <alignment horizontal="center" vertical="center"/>
    </xf>
    <xf numFmtId="0" fontId="17" fillId="10" borderId="28" xfId="0" applyFont="1" applyFill="1" applyBorder="1" applyAlignment="1">
      <alignment horizontal="center" vertical="center"/>
    </xf>
    <xf numFmtId="0" fontId="17" fillId="10" borderId="58" xfId="0" applyFont="1" applyFill="1" applyBorder="1" applyAlignment="1">
      <alignment horizontal="center" vertical="center"/>
    </xf>
    <xf numFmtId="0" fontId="20" fillId="6" borderId="16" xfId="1" applyFont="1" applyFill="1" applyBorder="1" applyAlignment="1">
      <alignment horizontal="center" vertical="center"/>
    </xf>
    <xf numFmtId="0" fontId="17" fillId="6" borderId="28" xfId="0" applyFont="1" applyFill="1" applyBorder="1" applyAlignment="1">
      <alignment horizontal="center" vertical="center"/>
    </xf>
    <xf numFmtId="0" fontId="17" fillId="6" borderId="58" xfId="0" applyFont="1" applyFill="1" applyBorder="1" applyAlignment="1">
      <alignment horizontal="center" vertical="center"/>
    </xf>
    <xf numFmtId="0" fontId="20" fillId="6" borderId="21" xfId="1" applyFont="1" applyFill="1" applyBorder="1" applyAlignment="1">
      <alignment horizontal="center" vertical="center"/>
    </xf>
    <xf numFmtId="0" fontId="20" fillId="9" borderId="42" xfId="1" applyFont="1" applyFill="1" applyBorder="1" applyAlignment="1">
      <alignment horizontal="center" vertical="center"/>
    </xf>
    <xf numFmtId="0" fontId="28" fillId="9" borderId="32" xfId="0" applyFont="1" applyFill="1" applyBorder="1" applyAlignment="1">
      <alignment horizontal="center" vertical="center"/>
    </xf>
    <xf numFmtId="0" fontId="17" fillId="9" borderId="38" xfId="0" applyFont="1" applyFill="1" applyBorder="1" applyAlignment="1">
      <alignment horizontal="center" vertical="center"/>
    </xf>
    <xf numFmtId="0" fontId="28" fillId="9" borderId="58" xfId="0" applyFont="1" applyFill="1" applyBorder="1" applyAlignment="1">
      <alignment horizontal="center" vertical="center"/>
    </xf>
    <xf numFmtId="0" fontId="20" fillId="6" borderId="42" xfId="1" applyFont="1" applyFill="1" applyBorder="1" applyAlignment="1">
      <alignment horizontal="center" vertical="center"/>
    </xf>
    <xf numFmtId="0" fontId="28" fillId="6" borderId="58" xfId="0" applyFont="1" applyFill="1" applyBorder="1" applyAlignment="1">
      <alignment horizontal="center" vertical="center"/>
    </xf>
    <xf numFmtId="0" fontId="20" fillId="9" borderId="21" xfId="1" applyFont="1" applyFill="1" applyBorder="1" applyAlignment="1">
      <alignment horizontal="center" vertical="center"/>
    </xf>
    <xf numFmtId="0" fontId="17" fillId="9" borderId="29" xfId="0" applyFont="1" applyFill="1" applyBorder="1" applyAlignment="1">
      <alignment horizontal="center" vertical="center"/>
    </xf>
    <xf numFmtId="0" fontId="20" fillId="9" borderId="59" xfId="1" applyFont="1" applyFill="1" applyBorder="1" applyAlignment="1">
      <alignment horizontal="center" vertical="center"/>
    </xf>
    <xf numFmtId="0" fontId="20" fillId="10" borderId="42" xfId="1" applyFont="1" applyFill="1" applyBorder="1" applyAlignment="1">
      <alignment horizontal="center" vertical="center"/>
    </xf>
    <xf numFmtId="0" fontId="17" fillId="10" borderId="38" xfId="0" applyFont="1" applyFill="1" applyBorder="1" applyAlignment="1">
      <alignment horizontal="center" vertical="center"/>
    </xf>
    <xf numFmtId="0" fontId="17" fillId="6" borderId="38" xfId="0" applyFont="1" applyFill="1" applyBorder="1" applyAlignment="1">
      <alignment horizontal="center" vertical="center"/>
    </xf>
    <xf numFmtId="0" fontId="20" fillId="6" borderId="37" xfId="1" applyFont="1" applyFill="1" applyBorder="1" applyAlignment="1">
      <alignment horizontal="center" vertical="center" wrapText="1"/>
    </xf>
    <xf numFmtId="0" fontId="20" fillId="6" borderId="30" xfId="1" applyFont="1" applyFill="1" applyBorder="1" applyAlignment="1">
      <alignment horizontal="center" vertical="center" wrapText="1"/>
    </xf>
    <xf numFmtId="0" fontId="20" fillId="9" borderId="30" xfId="1" applyFont="1" applyFill="1" applyBorder="1" applyAlignment="1">
      <alignment horizontal="center" vertical="center" wrapText="1"/>
    </xf>
    <xf numFmtId="0" fontId="20" fillId="9" borderId="20" xfId="1" applyFont="1" applyFill="1" applyBorder="1" applyAlignment="1">
      <alignment horizontal="center" vertical="center" wrapText="1"/>
    </xf>
    <xf numFmtId="0" fontId="20" fillId="6" borderId="38" xfId="1" applyFont="1" applyFill="1" applyBorder="1" applyAlignment="1">
      <alignment horizontal="center" vertical="center" wrapText="1"/>
    </xf>
    <xf numFmtId="0" fontId="20" fillId="6" borderId="31" xfId="1" applyFont="1" applyFill="1" applyBorder="1" applyAlignment="1">
      <alignment horizontal="center" vertical="center" wrapText="1"/>
    </xf>
    <xf numFmtId="0" fontId="20" fillId="10" borderId="30" xfId="1" applyFont="1" applyFill="1" applyBorder="1" applyAlignment="1">
      <alignment horizontal="center" vertical="center" wrapText="1"/>
    </xf>
    <xf numFmtId="0" fontId="25" fillId="0" borderId="16" xfId="0" applyFont="1" applyBorder="1" applyAlignment="1">
      <alignment wrapText="1"/>
    </xf>
    <xf numFmtId="0" fontId="24" fillId="0" borderId="37" xfId="0" applyFont="1" applyBorder="1"/>
    <xf numFmtId="0" fontId="0" fillId="0" borderId="37" xfId="0" applyBorder="1"/>
    <xf numFmtId="0" fontId="0" fillId="13" borderId="16" xfId="0" applyFill="1" applyBorder="1" applyAlignment="1">
      <alignment vertical="center" wrapText="1"/>
    </xf>
    <xf numFmtId="0" fontId="0" fillId="0" borderId="26" xfId="0" applyBorder="1" applyAlignment="1">
      <alignment horizontal="center" vertical="center" wrapText="1"/>
    </xf>
    <xf numFmtId="0" fontId="0" fillId="13" borderId="20" xfId="0" applyFill="1" applyBorder="1" applyAlignment="1">
      <alignment horizontal="center" vertical="center" wrapText="1"/>
    </xf>
    <xf numFmtId="0" fontId="0" fillId="13" borderId="15" xfId="0" applyFill="1" applyBorder="1" applyAlignment="1">
      <alignment horizontal="center" vertical="center" wrapText="1"/>
    </xf>
    <xf numFmtId="0" fontId="17" fillId="10" borderId="16" xfId="0" applyFont="1" applyFill="1" applyBorder="1" applyAlignment="1">
      <alignment vertical="center"/>
    </xf>
    <xf numFmtId="0" fontId="17" fillId="9" borderId="16" xfId="0" applyFont="1" applyFill="1" applyBorder="1" applyAlignment="1">
      <alignment vertical="center"/>
    </xf>
    <xf numFmtId="0" fontId="17" fillId="6" borderId="16" xfId="0" applyFont="1" applyFill="1" applyBorder="1" applyAlignment="1">
      <alignment vertical="center"/>
    </xf>
    <xf numFmtId="0" fontId="17" fillId="10" borderId="30" xfId="0" applyFont="1" applyFill="1" applyBorder="1" applyAlignment="1">
      <alignment horizontal="center" vertical="center"/>
    </xf>
    <xf numFmtId="0" fontId="17" fillId="0" borderId="1" xfId="0" applyFont="1" applyBorder="1" applyAlignment="1">
      <alignment horizontal="center" vertical="center"/>
    </xf>
    <xf numFmtId="0" fontId="17" fillId="10" borderId="22" xfId="0" applyFont="1" applyFill="1" applyBorder="1" applyAlignment="1">
      <alignment horizontal="center" vertical="center"/>
    </xf>
    <xf numFmtId="0" fontId="17" fillId="10" borderId="37" xfId="0" applyFont="1" applyFill="1" applyBorder="1" applyAlignment="1">
      <alignment horizontal="center" vertical="center"/>
    </xf>
    <xf numFmtId="0" fontId="17" fillId="10" borderId="20" xfId="0" applyFont="1" applyFill="1" applyBorder="1" applyAlignment="1">
      <alignment horizontal="center" vertical="center"/>
    </xf>
    <xf numFmtId="0" fontId="17" fillId="11" borderId="37" xfId="0" applyFont="1" applyFill="1" applyBorder="1" applyAlignment="1">
      <alignment horizontal="center" vertical="center"/>
    </xf>
    <xf numFmtId="0" fontId="17" fillId="20" borderId="16" xfId="0" applyFont="1" applyFill="1" applyBorder="1" applyAlignment="1">
      <alignment vertical="center"/>
    </xf>
    <xf numFmtId="0" fontId="17" fillId="9" borderId="0" xfId="0" applyFont="1" applyFill="1" applyAlignment="1">
      <alignment horizontal="center" vertical="center"/>
    </xf>
    <xf numFmtId="0" fontId="17" fillId="13" borderId="38" xfId="0" applyFont="1" applyFill="1" applyBorder="1" applyAlignment="1">
      <alignment vertical="center" wrapText="1"/>
    </xf>
    <xf numFmtId="0" fontId="17" fillId="13" borderId="26" xfId="0" applyFont="1" applyFill="1" applyBorder="1" applyAlignment="1">
      <alignment vertical="center" wrapText="1"/>
    </xf>
    <xf numFmtId="0" fontId="17" fillId="13" borderId="26" xfId="0" applyFont="1" applyFill="1" applyBorder="1" applyAlignment="1">
      <alignment vertical="center"/>
    </xf>
    <xf numFmtId="0" fontId="17" fillId="13" borderId="37" xfId="0" applyFont="1" applyFill="1" applyBorder="1" applyAlignment="1">
      <alignment vertical="center" wrapText="1"/>
    </xf>
    <xf numFmtId="0" fontId="26" fillId="18" borderId="58" xfId="0" applyFont="1" applyFill="1" applyBorder="1" applyAlignment="1">
      <alignment vertical="center" wrapText="1"/>
    </xf>
    <xf numFmtId="0" fontId="21" fillId="12" borderId="22" xfId="0" applyFont="1" applyFill="1" applyBorder="1" applyAlignment="1">
      <alignment vertical="center" wrapText="1"/>
    </xf>
    <xf numFmtId="0" fontId="18" fillId="10" borderId="38" xfId="0" applyFont="1" applyFill="1" applyBorder="1" applyAlignment="1">
      <alignment horizontal="center" vertical="center"/>
    </xf>
    <xf numFmtId="0" fontId="30" fillId="10" borderId="42" xfId="1" applyFont="1" applyFill="1" applyBorder="1" applyAlignment="1">
      <alignment horizontal="center" vertical="center"/>
    </xf>
    <xf numFmtId="0" fontId="30" fillId="10" borderId="30" xfId="1" applyFont="1" applyFill="1" applyBorder="1" applyAlignment="1">
      <alignment horizontal="center" vertical="center" wrapText="1"/>
    </xf>
    <xf numFmtId="0" fontId="20" fillId="10" borderId="59" xfId="1" applyFont="1" applyFill="1" applyBorder="1" applyAlignment="1">
      <alignment horizontal="center" vertical="center"/>
    </xf>
    <xf numFmtId="0" fontId="20" fillId="10" borderId="20" xfId="1" applyFont="1" applyFill="1" applyBorder="1" applyAlignment="1">
      <alignment horizontal="center" vertical="center" wrapText="1"/>
    </xf>
    <xf numFmtId="0" fontId="20" fillId="9" borderId="38" xfId="1" applyFont="1" applyFill="1" applyBorder="1" applyAlignment="1">
      <alignment horizontal="center" vertical="center" wrapText="1"/>
    </xf>
    <xf numFmtId="0" fontId="20" fillId="9" borderId="31" xfId="1" applyFont="1" applyFill="1" applyBorder="1" applyAlignment="1">
      <alignment horizontal="center" vertical="center" wrapText="1"/>
    </xf>
    <xf numFmtId="0" fontId="15" fillId="10" borderId="16" xfId="0" applyFont="1" applyFill="1" applyBorder="1" applyAlignment="1">
      <alignment vertical="center" wrapText="1"/>
    </xf>
    <xf numFmtId="0" fontId="28" fillId="9" borderId="16" xfId="0" applyFont="1" applyFill="1" applyBorder="1" applyAlignment="1">
      <alignment vertical="center"/>
    </xf>
    <xf numFmtId="0" fontId="17" fillId="9" borderId="26" xfId="0" applyFont="1" applyFill="1" applyBorder="1" applyAlignment="1">
      <alignment horizontal="center" vertical="center"/>
    </xf>
    <xf numFmtId="0" fontId="17" fillId="9" borderId="31" xfId="0" applyFont="1" applyFill="1" applyBorder="1" applyAlignment="1">
      <alignment horizontal="center" vertical="center"/>
    </xf>
    <xf numFmtId="0" fontId="9" fillId="0" borderId="10" xfId="4" applyBorder="1" applyAlignment="1">
      <alignment vertical="center"/>
    </xf>
    <xf numFmtId="0" fontId="17" fillId="9" borderId="1" xfId="0" applyFont="1" applyFill="1" applyBorder="1" applyAlignment="1">
      <alignment horizontal="center" vertical="center"/>
    </xf>
    <xf numFmtId="0" fontId="7" fillId="6" borderId="18" xfId="0" applyFont="1" applyFill="1" applyBorder="1" applyAlignment="1">
      <alignment horizontal="center" vertical="center" wrapText="1"/>
    </xf>
    <xf numFmtId="0" fontId="24" fillId="0" borderId="0" xfId="0" applyFont="1"/>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3" fillId="5" borderId="8" xfId="0" applyFont="1" applyFill="1" applyBorder="1" applyAlignment="1">
      <alignment horizontal="center" vertical="center"/>
    </xf>
    <xf numFmtId="0" fontId="3" fillId="5" borderId="9" xfId="0" applyFont="1" applyFill="1" applyBorder="1" applyAlignment="1">
      <alignment horizontal="left" vertical="center" wrapText="1"/>
    </xf>
    <xf numFmtId="0" fontId="3" fillId="5" borderId="2" xfId="0" applyFont="1" applyFill="1" applyBorder="1" applyAlignment="1">
      <alignment vertical="center" wrapText="1"/>
    </xf>
    <xf numFmtId="0" fontId="3" fillId="5" borderId="9" xfId="0" applyFont="1" applyFill="1" applyBorder="1" applyAlignment="1">
      <alignment vertical="center" wrapText="1"/>
    </xf>
    <xf numFmtId="0" fontId="4" fillId="5" borderId="2" xfId="0" applyFont="1" applyFill="1" applyBorder="1" applyAlignment="1">
      <alignment horizontal="center" vertical="center"/>
    </xf>
    <xf numFmtId="0" fontId="0" fillId="5" borderId="2" xfId="0" applyFill="1" applyBorder="1" applyAlignment="1">
      <alignment horizontal="center" vertical="center"/>
    </xf>
    <xf numFmtId="0" fontId="4" fillId="5" borderId="9" xfId="0" applyFont="1" applyFill="1" applyBorder="1" applyAlignment="1">
      <alignment horizontal="center" vertical="center" wrapText="1"/>
    </xf>
    <xf numFmtId="0" fontId="0" fillId="5" borderId="23" xfId="0" applyFill="1" applyBorder="1" applyAlignment="1">
      <alignment horizontal="center" vertical="center"/>
    </xf>
    <xf numFmtId="0" fontId="0" fillId="5" borderId="20" xfId="0" applyFill="1" applyBorder="1" applyAlignment="1">
      <alignment vertical="center"/>
    </xf>
    <xf numFmtId="0" fontId="0" fillId="5" borderId="1" xfId="0" applyFill="1" applyBorder="1" applyAlignment="1">
      <alignment vertical="center"/>
    </xf>
    <xf numFmtId="0" fontId="0" fillId="5" borderId="29" xfId="0" applyFill="1" applyBorder="1" applyAlignment="1">
      <alignment vertical="center"/>
    </xf>
    <xf numFmtId="0" fontId="0" fillId="5" borderId="0" xfId="0" applyFill="1" applyAlignment="1">
      <alignment vertical="center"/>
    </xf>
    <xf numFmtId="0" fontId="0" fillId="5" borderId="30" xfId="0" applyFill="1" applyBorder="1" applyAlignment="1">
      <alignment vertical="center"/>
    </xf>
    <xf numFmtId="0" fontId="0" fillId="5" borderId="31" xfId="0" applyFill="1" applyBorder="1" applyAlignment="1">
      <alignment vertical="center"/>
    </xf>
    <xf numFmtId="0" fontId="0" fillId="5" borderId="32" xfId="0" applyFill="1" applyBorder="1" applyAlignment="1">
      <alignment vertical="center"/>
    </xf>
    <xf numFmtId="0" fontId="17" fillId="11" borderId="44" xfId="0" applyFont="1" applyFill="1" applyBorder="1" applyAlignment="1">
      <alignment horizontal="center" vertical="center"/>
    </xf>
    <xf numFmtId="0" fontId="17" fillId="9" borderId="21" xfId="0" applyFont="1" applyFill="1" applyBorder="1" applyAlignment="1">
      <alignment horizontal="center" vertical="center"/>
    </xf>
    <xf numFmtId="0" fontId="9" fillId="11" borderId="28" xfId="1" applyFill="1" applyBorder="1" applyAlignment="1">
      <alignment horizontal="center" vertical="center"/>
    </xf>
    <xf numFmtId="0" fontId="9" fillId="11" borderId="22" xfId="1" applyFill="1" applyBorder="1" applyAlignment="1">
      <alignment horizontal="center" vertical="center"/>
    </xf>
    <xf numFmtId="0" fontId="9" fillId="11" borderId="44" xfId="1" applyFill="1" applyBorder="1" applyAlignment="1">
      <alignment horizontal="center" vertical="center"/>
    </xf>
    <xf numFmtId="0" fontId="9" fillId="11" borderId="21" xfId="1" applyFill="1" applyBorder="1" applyAlignment="1">
      <alignment horizontal="center" vertical="center"/>
    </xf>
    <xf numFmtId="0" fontId="9" fillId="11" borderId="16" xfId="1" applyFill="1" applyBorder="1" applyAlignment="1">
      <alignment horizontal="center" vertical="center"/>
    </xf>
    <xf numFmtId="0" fontId="19" fillId="0" borderId="1" xfId="0" applyFont="1" applyBorder="1"/>
    <xf numFmtId="0" fontId="19" fillId="0" borderId="14" xfId="0" applyFont="1" applyBorder="1"/>
    <xf numFmtId="0" fontId="19" fillId="0" borderId="16" xfId="0" applyFont="1" applyBorder="1"/>
    <xf numFmtId="0" fontId="34" fillId="21" borderId="2" xfId="0" applyFont="1" applyFill="1" applyBorder="1" applyAlignment="1">
      <alignment wrapText="1"/>
    </xf>
    <xf numFmtId="0" fontId="32" fillId="22" borderId="2" xfId="0" applyFont="1" applyFill="1" applyBorder="1" applyAlignment="1">
      <alignment wrapText="1"/>
    </xf>
    <xf numFmtId="0" fontId="33" fillId="23" borderId="2" xfId="0" applyFont="1" applyFill="1" applyBorder="1" applyAlignment="1">
      <alignment wrapText="1"/>
    </xf>
    <xf numFmtId="0" fontId="7" fillId="0" borderId="2" xfId="0" applyFont="1" applyBorder="1"/>
    <xf numFmtId="0" fontId="33" fillId="22" borderId="2" xfId="0" applyFont="1" applyFill="1" applyBorder="1" applyAlignment="1">
      <alignment wrapText="1"/>
    </xf>
    <xf numFmtId="0" fontId="32" fillId="23" borderId="2" xfId="0" applyFont="1" applyFill="1" applyBorder="1" applyAlignment="1">
      <alignment wrapText="1"/>
    </xf>
    <xf numFmtId="0" fontId="31" fillId="21" borderId="2" xfId="0" applyFont="1" applyFill="1" applyBorder="1" applyAlignment="1">
      <alignment wrapText="1"/>
    </xf>
    <xf numFmtId="0" fontId="7" fillId="0" borderId="18" xfId="0" applyFont="1" applyBorder="1"/>
    <xf numFmtId="0" fontId="19" fillId="0" borderId="1" xfId="0" applyFont="1" applyBorder="1" applyAlignment="1">
      <alignment horizontal="center"/>
    </xf>
    <xf numFmtId="0" fontId="19" fillId="0" borderId="11" xfId="0" applyFont="1" applyBorder="1" applyAlignment="1">
      <alignment horizontal="center"/>
    </xf>
    <xf numFmtId="0" fontId="19" fillId="0" borderId="16" xfId="0" applyFont="1" applyBorder="1" applyAlignment="1">
      <alignment horizontal="center"/>
    </xf>
    <xf numFmtId="0" fontId="7" fillId="0" borderId="15" xfId="0" applyFont="1" applyBorder="1"/>
    <xf numFmtId="0" fontId="17" fillId="5" borderId="16" xfId="0" applyFont="1" applyFill="1" applyBorder="1" applyAlignment="1">
      <alignment horizontal="center" vertical="center" wrapText="1"/>
    </xf>
    <xf numFmtId="0" fontId="3" fillId="5" borderId="16" xfId="0" applyFont="1" applyFill="1" applyBorder="1" applyAlignment="1">
      <alignment horizontal="center" vertical="center"/>
    </xf>
    <xf numFmtId="0" fontId="4" fillId="5" borderId="16" xfId="0" applyFont="1" applyFill="1" applyBorder="1" applyAlignment="1">
      <alignment horizontal="center" vertical="center"/>
    </xf>
    <xf numFmtId="0" fontId="4" fillId="0" borderId="14" xfId="0" applyFont="1" applyBorder="1" applyAlignment="1">
      <alignment horizontal="center" vertical="center"/>
    </xf>
    <xf numFmtId="0" fontId="17" fillId="0" borderId="22" xfId="0" applyFont="1" applyBorder="1" applyAlignment="1">
      <alignment horizontal="center" vertical="center" wrapText="1"/>
    </xf>
    <xf numFmtId="0" fontId="3" fillId="15" borderId="62" xfId="0" applyFont="1" applyFill="1" applyBorder="1" applyAlignment="1">
      <alignment horizontal="center" vertical="center"/>
    </xf>
    <xf numFmtId="0" fontId="4" fillId="0" borderId="63" xfId="0" applyFont="1" applyBorder="1" applyAlignment="1">
      <alignment horizontal="center" vertical="center"/>
    </xf>
    <xf numFmtId="0" fontId="17" fillId="5" borderId="21" xfId="0" applyFont="1" applyFill="1" applyBorder="1" applyAlignment="1">
      <alignment horizontal="center" vertical="center" wrapText="1"/>
    </xf>
    <xf numFmtId="0" fontId="0" fillId="5" borderId="53" xfId="0" applyFill="1" applyBorder="1" applyAlignment="1">
      <alignment horizontal="center" vertical="center"/>
    </xf>
    <xf numFmtId="0" fontId="20" fillId="24" borderId="16" xfId="1" applyFont="1" applyFill="1" applyBorder="1" applyAlignment="1">
      <alignment horizontal="center" vertical="center"/>
    </xf>
    <xf numFmtId="0" fontId="20" fillId="24" borderId="37" xfId="1" applyFont="1" applyFill="1" applyBorder="1" applyAlignment="1">
      <alignment horizontal="center" vertical="center" wrapText="1"/>
    </xf>
    <xf numFmtId="0" fontId="17" fillId="24" borderId="58" xfId="0" applyFont="1" applyFill="1" applyBorder="1" applyAlignment="1">
      <alignment horizontal="center" vertical="center"/>
    </xf>
    <xf numFmtId="0" fontId="17" fillId="24" borderId="16" xfId="0" applyFont="1" applyFill="1" applyBorder="1" applyAlignment="1">
      <alignment horizontal="center" vertical="center"/>
    </xf>
    <xf numFmtId="0" fontId="15" fillId="10" borderId="16" xfId="0" applyFont="1" applyFill="1" applyBorder="1" applyAlignment="1">
      <alignment horizontal="center" vertical="center" wrapText="1"/>
    </xf>
    <xf numFmtId="0" fontId="28" fillId="9" borderId="16" xfId="0" applyFont="1" applyFill="1" applyBorder="1" applyAlignment="1">
      <alignment horizontal="center" vertical="center"/>
    </xf>
    <xf numFmtId="0" fontId="20" fillId="24" borderId="30" xfId="1" applyFont="1" applyFill="1" applyBorder="1" applyAlignment="1">
      <alignment horizontal="center" vertical="center" wrapText="1"/>
    </xf>
    <xf numFmtId="0" fontId="30" fillId="9" borderId="30" xfId="1" applyFont="1" applyFill="1" applyBorder="1" applyAlignment="1">
      <alignment horizontal="center" vertical="center" wrapText="1"/>
    </xf>
    <xf numFmtId="0" fontId="30" fillId="24" borderId="30" xfId="1" applyFont="1" applyFill="1" applyBorder="1" applyAlignment="1">
      <alignment horizontal="center" vertical="center" wrapText="1"/>
    </xf>
    <xf numFmtId="0" fontId="15" fillId="6" borderId="28" xfId="0" applyFont="1" applyFill="1" applyBorder="1" applyAlignment="1">
      <alignment horizontal="center" vertical="center" wrapText="1"/>
    </xf>
    <xf numFmtId="0" fontId="17" fillId="24" borderId="38" xfId="0" applyFont="1" applyFill="1" applyBorder="1" applyAlignment="1">
      <alignment horizontal="center" vertical="center"/>
    </xf>
    <xf numFmtId="0" fontId="17" fillId="24" borderId="37" xfId="0" applyFont="1" applyFill="1" applyBorder="1" applyAlignment="1">
      <alignment horizontal="center" vertical="center"/>
    </xf>
    <xf numFmtId="0" fontId="17" fillId="24" borderId="31" xfId="0" applyFont="1" applyFill="1" applyBorder="1" applyAlignment="1">
      <alignment horizontal="center" vertical="center"/>
    </xf>
    <xf numFmtId="0" fontId="9" fillId="11" borderId="58" xfId="1" applyFill="1" applyBorder="1" applyAlignment="1">
      <alignment horizontal="center" vertical="center"/>
    </xf>
    <xf numFmtId="0" fontId="18" fillId="9" borderId="16" xfId="0" applyFont="1" applyFill="1" applyBorder="1" applyAlignment="1">
      <alignment horizontal="center" vertical="center"/>
    </xf>
    <xf numFmtId="0" fontId="18" fillId="9" borderId="38" xfId="0" applyFont="1" applyFill="1" applyBorder="1" applyAlignment="1">
      <alignment horizontal="center" vertical="center"/>
    </xf>
    <xf numFmtId="0" fontId="18" fillId="24" borderId="16" xfId="0" applyFont="1" applyFill="1" applyBorder="1" applyAlignment="1">
      <alignment horizontal="center" vertical="center"/>
    </xf>
    <xf numFmtId="0" fontId="18" fillId="24" borderId="38" xfId="0" applyFont="1" applyFill="1" applyBorder="1" applyAlignment="1">
      <alignment horizontal="center" vertical="center"/>
    </xf>
    <xf numFmtId="0" fontId="7" fillId="0" borderId="33" xfId="0" applyFont="1" applyBorder="1" applyAlignment="1">
      <alignment horizontal="left" vertical="center" wrapText="1"/>
    </xf>
    <xf numFmtId="0" fontId="17" fillId="9" borderId="22" xfId="0" applyFont="1" applyFill="1" applyBorder="1" applyAlignment="1">
      <alignment horizontal="center" vertical="center" wrapText="1"/>
    </xf>
    <xf numFmtId="0" fontId="17" fillId="9" borderId="44" xfId="0" applyFont="1" applyFill="1" applyBorder="1" applyAlignment="1">
      <alignment horizontal="center" vertical="center" wrapText="1"/>
    </xf>
    <xf numFmtId="0" fontId="17" fillId="11" borderId="22" xfId="0" applyFont="1" applyFill="1" applyBorder="1" applyAlignment="1">
      <alignment horizontal="center" vertical="center" wrapText="1"/>
    </xf>
    <xf numFmtId="0" fontId="17" fillId="11" borderId="44" xfId="0" applyFont="1" applyFill="1" applyBorder="1" applyAlignment="1">
      <alignment horizontal="center" vertical="center" wrapText="1"/>
    </xf>
    <xf numFmtId="0" fontId="17" fillId="11" borderId="21" xfId="0" applyFont="1" applyFill="1" applyBorder="1" applyAlignment="1">
      <alignment horizontal="center" vertical="center" wrapText="1"/>
    </xf>
    <xf numFmtId="0" fontId="17" fillId="10" borderId="44" xfId="0" applyFont="1" applyFill="1" applyBorder="1" applyAlignment="1">
      <alignment horizontal="center" vertical="center" wrapText="1"/>
    </xf>
    <xf numFmtId="0" fontId="17" fillId="10" borderId="21"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9" borderId="27" xfId="0" applyFont="1" applyFill="1" applyBorder="1" applyAlignment="1">
      <alignment horizontal="center" vertical="center" wrapText="1"/>
    </xf>
    <xf numFmtId="0" fontId="17" fillId="9" borderId="20" xfId="0" applyFont="1" applyFill="1" applyBorder="1" applyAlignment="1">
      <alignment horizontal="center" vertical="center" wrapText="1"/>
    </xf>
    <xf numFmtId="0" fontId="17" fillId="11" borderId="27" xfId="0" applyFont="1" applyFill="1" applyBorder="1" applyAlignment="1">
      <alignment horizontal="center" vertical="center" wrapText="1"/>
    </xf>
    <xf numFmtId="0" fontId="17" fillId="11" borderId="20" xfId="0" applyFont="1" applyFill="1" applyBorder="1" applyAlignment="1">
      <alignment horizontal="center" vertical="center" wrapText="1"/>
    </xf>
    <xf numFmtId="0" fontId="17" fillId="11" borderId="22" xfId="0" applyFont="1" applyFill="1" applyBorder="1" applyAlignment="1">
      <alignment horizontal="center" vertical="center"/>
    </xf>
    <xf numFmtId="0" fontId="17" fillId="11" borderId="44" xfId="0" applyFont="1" applyFill="1" applyBorder="1" applyAlignment="1">
      <alignment horizontal="center" vertical="center"/>
    </xf>
    <xf numFmtId="0" fontId="17" fillId="6" borderId="27" xfId="0" applyFont="1" applyFill="1" applyBorder="1" applyAlignment="1">
      <alignment horizontal="center" vertical="center" wrapText="1"/>
    </xf>
    <xf numFmtId="0" fontId="17" fillId="6" borderId="20" xfId="0" applyFont="1" applyFill="1" applyBorder="1" applyAlignment="1">
      <alignment horizontal="center" vertical="center" wrapText="1"/>
    </xf>
    <xf numFmtId="0" fontId="17" fillId="6" borderId="30" xfId="0" applyFont="1" applyFill="1" applyBorder="1" applyAlignment="1">
      <alignment horizontal="center" vertical="center" wrapText="1"/>
    </xf>
    <xf numFmtId="0" fontId="17" fillId="9" borderId="27" xfId="0" applyFont="1" applyFill="1" applyBorder="1" applyAlignment="1">
      <alignment horizontal="center" vertical="center"/>
    </xf>
    <xf numFmtId="0" fontId="17" fillId="9" borderId="20" xfId="0" applyFont="1" applyFill="1" applyBorder="1" applyAlignment="1">
      <alignment horizontal="center" vertical="center"/>
    </xf>
    <xf numFmtId="0" fontId="17" fillId="11" borderId="27" xfId="0" applyFont="1" applyFill="1" applyBorder="1" applyAlignment="1">
      <alignment horizontal="center" vertical="center"/>
    </xf>
    <xf numFmtId="0" fontId="17" fillId="11" borderId="20" xfId="0" applyFont="1" applyFill="1" applyBorder="1" applyAlignment="1">
      <alignment horizontal="center" vertical="center"/>
    </xf>
    <xf numFmtId="0" fontId="17" fillId="11" borderId="30" xfId="0" applyFont="1" applyFill="1" applyBorder="1" applyAlignment="1">
      <alignment horizontal="center" vertical="center"/>
    </xf>
    <xf numFmtId="0" fontId="9" fillId="11" borderId="22" xfId="1" applyFill="1" applyBorder="1" applyAlignment="1">
      <alignment horizontal="center" vertical="center"/>
    </xf>
    <xf numFmtId="0" fontId="9" fillId="11" borderId="44" xfId="1" applyFill="1" applyBorder="1" applyAlignment="1">
      <alignment horizontal="center" vertical="center"/>
    </xf>
    <xf numFmtId="0" fontId="9" fillId="11" borderId="21" xfId="1" applyFill="1" applyBorder="1" applyAlignment="1">
      <alignment horizontal="center" vertical="center"/>
    </xf>
    <xf numFmtId="0" fontId="17" fillId="10" borderId="27" xfId="0" applyFont="1" applyFill="1" applyBorder="1" applyAlignment="1">
      <alignment horizontal="center" vertical="center" wrapText="1"/>
    </xf>
    <xf numFmtId="0" fontId="17" fillId="10" borderId="20" xfId="0" applyFont="1" applyFill="1" applyBorder="1" applyAlignment="1">
      <alignment horizontal="center" vertical="center" wrapText="1"/>
    </xf>
    <xf numFmtId="0" fontId="17" fillId="10" borderId="30" xfId="0" applyFont="1" applyFill="1" applyBorder="1" applyAlignment="1">
      <alignment horizontal="center" vertical="center" wrapText="1"/>
    </xf>
    <xf numFmtId="0" fontId="9" fillId="11" borderId="28" xfId="1" applyFill="1" applyBorder="1" applyAlignment="1">
      <alignment horizontal="center" vertical="center"/>
    </xf>
    <xf numFmtId="0" fontId="9" fillId="11" borderId="29" xfId="1" applyFill="1" applyBorder="1" applyAlignment="1">
      <alignment horizontal="center" vertical="center"/>
    </xf>
    <xf numFmtId="0" fontId="9" fillId="11" borderId="22" xfId="1" applyFill="1" applyBorder="1" applyAlignment="1">
      <alignment horizontal="center" vertical="center" wrapText="1"/>
    </xf>
    <xf numFmtId="0" fontId="9" fillId="11" borderId="44" xfId="1" applyFill="1" applyBorder="1" applyAlignment="1">
      <alignment horizontal="center" vertical="center" wrapText="1"/>
    </xf>
    <xf numFmtId="0" fontId="9" fillId="11" borderId="21" xfId="1" applyFill="1" applyBorder="1" applyAlignment="1">
      <alignment horizontal="center" vertical="center" wrapText="1"/>
    </xf>
    <xf numFmtId="0" fontId="17" fillId="9" borderId="21" xfId="0" applyFont="1" applyFill="1" applyBorder="1" applyAlignment="1">
      <alignment horizontal="center" vertical="center" wrapText="1"/>
    </xf>
    <xf numFmtId="0" fontId="17" fillId="6" borderId="22" xfId="0" applyFont="1" applyFill="1" applyBorder="1" applyAlignment="1">
      <alignment horizontal="center" vertical="center"/>
    </xf>
    <xf numFmtId="0" fontId="17" fillId="6" borderId="44" xfId="0" applyFont="1" applyFill="1" applyBorder="1" applyAlignment="1">
      <alignment horizontal="center" vertical="center"/>
    </xf>
    <xf numFmtId="0" fontId="17" fillId="9" borderId="22" xfId="0" applyFont="1" applyFill="1" applyBorder="1" applyAlignment="1">
      <alignment horizontal="center" vertical="center"/>
    </xf>
    <xf numFmtId="0" fontId="17" fillId="9" borderId="21" xfId="0" applyFont="1" applyFill="1" applyBorder="1" applyAlignment="1">
      <alignment horizontal="center" vertical="center"/>
    </xf>
    <xf numFmtId="0" fontId="17" fillId="6" borderId="21" xfId="0" applyFont="1" applyFill="1" applyBorder="1" applyAlignment="1">
      <alignment horizontal="center" vertical="center"/>
    </xf>
    <xf numFmtId="0" fontId="17" fillId="9" borderId="44" xfId="0" applyFont="1" applyFill="1" applyBorder="1" applyAlignment="1">
      <alignment horizontal="center" vertical="center"/>
    </xf>
    <xf numFmtId="0" fontId="17" fillId="11" borderId="21" xfId="0" applyFont="1" applyFill="1" applyBorder="1" applyAlignment="1">
      <alignment horizontal="center" vertical="center"/>
    </xf>
    <xf numFmtId="0" fontId="17" fillId="10" borderId="22" xfId="0" applyFont="1" applyFill="1" applyBorder="1" applyAlignment="1">
      <alignment horizontal="center" vertical="center"/>
    </xf>
    <xf numFmtId="0" fontId="17" fillId="10" borderId="44" xfId="0" applyFont="1" applyFill="1" applyBorder="1" applyAlignment="1">
      <alignment horizontal="center" vertical="center"/>
    </xf>
    <xf numFmtId="0" fontId="17" fillId="10" borderId="21" xfId="0" applyFont="1" applyFill="1" applyBorder="1" applyAlignment="1">
      <alignment horizontal="center" vertical="center"/>
    </xf>
    <xf numFmtId="0" fontId="17" fillId="9" borderId="30" xfId="0" applyFont="1" applyFill="1" applyBorder="1" applyAlignment="1">
      <alignment horizontal="center" vertical="center"/>
    </xf>
    <xf numFmtId="0" fontId="9" fillId="11" borderId="27" xfId="1" applyFill="1" applyBorder="1" applyAlignment="1">
      <alignment horizontal="center" vertical="center" wrapText="1"/>
    </xf>
    <xf numFmtId="0" fontId="9" fillId="11" borderId="20" xfId="1" applyFill="1" applyBorder="1" applyAlignment="1">
      <alignment horizontal="center" vertical="center" wrapText="1"/>
    </xf>
    <xf numFmtId="0" fontId="17" fillId="6" borderId="22" xfId="0" applyFont="1" applyFill="1" applyBorder="1" applyAlignment="1">
      <alignment horizontal="center" vertical="center" wrapText="1"/>
    </xf>
    <xf numFmtId="0" fontId="17" fillId="6" borderId="44"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17" fillId="10" borderId="16" xfId="0" applyFont="1" applyFill="1" applyBorder="1" applyAlignment="1">
      <alignment vertical="center"/>
    </xf>
    <xf numFmtId="0" fontId="17" fillId="9" borderId="16" xfId="0" applyFont="1" applyFill="1" applyBorder="1" applyAlignment="1">
      <alignment vertical="center"/>
    </xf>
    <xf numFmtId="0" fontId="17" fillId="9" borderId="16" xfId="0" applyFont="1" applyFill="1" applyBorder="1" applyAlignment="1">
      <alignment horizontal="center" vertical="center"/>
    </xf>
    <xf numFmtId="0" fontId="17" fillId="11" borderId="37" xfId="0" applyFont="1" applyFill="1" applyBorder="1" applyAlignment="1">
      <alignment horizontal="center" vertical="center"/>
    </xf>
    <xf numFmtId="0" fontId="17" fillId="10" borderId="27" xfId="0" applyFont="1" applyFill="1" applyBorder="1" applyAlignment="1">
      <alignment horizontal="center" vertical="center"/>
    </xf>
    <xf numFmtId="0" fontId="17" fillId="10" borderId="20" xfId="0" applyFont="1" applyFill="1" applyBorder="1" applyAlignment="1">
      <alignment horizontal="center" vertical="center"/>
    </xf>
    <xf numFmtId="0" fontId="9" fillId="11" borderId="16" xfId="1" applyFill="1" applyBorder="1" applyAlignment="1">
      <alignment horizontal="center" vertical="center"/>
    </xf>
    <xf numFmtId="0" fontId="17" fillId="9" borderId="37" xfId="0" applyFont="1" applyFill="1" applyBorder="1" applyAlignment="1">
      <alignment horizontal="center" vertical="center"/>
    </xf>
    <xf numFmtId="0" fontId="18" fillId="10" borderId="16" xfId="0" applyFont="1" applyFill="1" applyBorder="1" applyAlignment="1">
      <alignment vertical="center"/>
    </xf>
    <xf numFmtId="0" fontId="18" fillId="10" borderId="37" xfId="0" applyFont="1" applyFill="1" applyBorder="1" applyAlignment="1">
      <alignment horizontal="center" vertical="center"/>
    </xf>
    <xf numFmtId="0" fontId="17" fillId="10" borderId="16"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8" xfId="0" applyFont="1" applyFill="1" applyBorder="1" applyAlignment="1">
      <alignment horizontal="center" vertical="center"/>
    </xf>
    <xf numFmtId="0" fontId="17" fillId="9" borderId="22" xfId="0" applyFont="1" applyFill="1" applyBorder="1" applyAlignment="1">
      <alignment vertical="center"/>
    </xf>
    <xf numFmtId="0" fontId="17" fillId="11" borderId="16" xfId="0" applyFont="1" applyFill="1" applyBorder="1" applyAlignment="1">
      <alignment horizontal="center" vertical="center"/>
    </xf>
    <xf numFmtId="0" fontId="17" fillId="10" borderId="37" xfId="0" applyFont="1" applyFill="1" applyBorder="1" applyAlignment="1">
      <alignment horizontal="center" vertical="center"/>
    </xf>
    <xf numFmtId="0" fontId="17" fillId="6" borderId="16" xfId="0" applyFont="1" applyFill="1" applyBorder="1" applyAlignment="1">
      <alignment vertical="center"/>
    </xf>
    <xf numFmtId="0" fontId="17" fillId="6" borderId="37" xfId="0" applyFont="1" applyFill="1" applyBorder="1" applyAlignment="1">
      <alignment horizontal="center" vertical="center"/>
    </xf>
    <xf numFmtId="0" fontId="17" fillId="6" borderId="27" xfId="0" applyFont="1" applyFill="1" applyBorder="1" applyAlignment="1">
      <alignment horizontal="center" vertical="center"/>
    </xf>
    <xf numFmtId="0" fontId="17" fillId="6" borderId="20" xfId="0" applyFont="1" applyFill="1" applyBorder="1" applyAlignment="1">
      <alignment horizontal="center" vertical="center"/>
    </xf>
    <xf numFmtId="0" fontId="17" fillId="11" borderId="29" xfId="0" applyFont="1" applyFill="1" applyBorder="1" applyAlignment="1">
      <alignment horizontal="center" vertical="center"/>
    </xf>
    <xf numFmtId="0" fontId="17" fillId="11" borderId="16" xfId="0" applyFont="1" applyFill="1" applyBorder="1" applyAlignment="1">
      <alignment horizontal="center" vertical="center" wrapText="1"/>
    </xf>
    <xf numFmtId="0" fontId="9" fillId="11" borderId="20" xfId="1" applyFill="1" applyBorder="1" applyAlignment="1">
      <alignment horizontal="center" vertical="center"/>
    </xf>
    <xf numFmtId="0" fontId="9" fillId="11" borderId="30" xfId="1" applyFill="1" applyBorder="1" applyAlignment="1">
      <alignment horizontal="center" vertical="center"/>
    </xf>
    <xf numFmtId="0" fontId="17" fillId="6" borderId="30" xfId="0" applyFont="1" applyFill="1" applyBorder="1" applyAlignment="1">
      <alignment horizontal="center" vertical="center"/>
    </xf>
    <xf numFmtId="0" fontId="28" fillId="6" borderId="22" xfId="0" applyFont="1" applyFill="1" applyBorder="1" applyAlignment="1">
      <alignment horizontal="center" vertical="center"/>
    </xf>
    <xf numFmtId="0" fontId="9" fillId="11" borderId="27" xfId="1" applyFill="1" applyBorder="1" applyAlignment="1">
      <alignment horizontal="center" vertical="center"/>
    </xf>
    <xf numFmtId="0" fontId="17" fillId="10" borderId="30" xfId="0" applyFont="1" applyFill="1" applyBorder="1" applyAlignment="1">
      <alignment horizontal="center" vertical="center"/>
    </xf>
    <xf numFmtId="0" fontId="17" fillId="20" borderId="16" xfId="0" applyFont="1" applyFill="1" applyBorder="1" applyAlignment="1">
      <alignment horizontal="center" vertical="center"/>
    </xf>
    <xf numFmtId="0" fontId="15" fillId="5" borderId="59"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7" fillId="20" borderId="16" xfId="0" applyFont="1" applyFill="1" applyBorder="1" applyAlignment="1">
      <alignment horizontal="center" vertical="center" wrapText="1"/>
    </xf>
    <xf numFmtId="0" fontId="17" fillId="20" borderId="21" xfId="0" applyFont="1" applyFill="1" applyBorder="1" applyAlignment="1">
      <alignment horizontal="center" vertical="center" wrapText="1"/>
    </xf>
    <xf numFmtId="0" fontId="25" fillId="0" borderId="1" xfId="0" applyFont="1" applyBorder="1" applyAlignment="1">
      <alignment wrapText="1"/>
    </xf>
    <xf numFmtId="0" fontId="0" fillId="15" borderId="44" xfId="0" applyFill="1" applyBorder="1" applyAlignment="1">
      <alignment horizontal="center"/>
    </xf>
    <xf numFmtId="0" fontId="23" fillId="0" borderId="2" xfId="0" applyFont="1" applyBorder="1" applyAlignment="1">
      <alignment horizontal="left"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7" borderId="2"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9" fillId="0" borderId="6" xfId="1" applyBorder="1" applyAlignment="1">
      <alignment horizontal="left" vertical="center" wrapText="1"/>
    </xf>
    <xf numFmtId="0" fontId="9" fillId="0" borderId="2" xfId="1" applyBorder="1" applyAlignment="1">
      <alignment horizontal="left" vertical="center" wrapText="1"/>
    </xf>
    <xf numFmtId="0" fontId="9" fillId="0" borderId="7" xfId="1" applyBorder="1" applyAlignment="1">
      <alignment horizontal="left" vertical="center" wrapText="1"/>
    </xf>
    <xf numFmtId="0" fontId="11" fillId="5" borderId="6"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2" fillId="3" borderId="6"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33" xfId="0" applyFont="1" applyBorder="1" applyAlignment="1">
      <alignment horizontal="left" vertical="center" wrapText="1"/>
    </xf>
    <xf numFmtId="0" fontId="7" fillId="0" borderId="33" xfId="0" applyFont="1" applyBorder="1" applyAlignment="1">
      <alignment wrapText="1"/>
    </xf>
    <xf numFmtId="0" fontId="7" fillId="0" borderId="12" xfId="0" applyFont="1" applyBorder="1" applyAlignment="1">
      <alignment wrapText="1"/>
    </xf>
    <xf numFmtId="0" fontId="7" fillId="0" borderId="18" xfId="0" applyFont="1" applyBorder="1" applyAlignment="1">
      <alignment wrapText="1"/>
    </xf>
    <xf numFmtId="0" fontId="23" fillId="0" borderId="11" xfId="0" applyFont="1" applyBorder="1" applyAlignment="1">
      <alignment horizontal="left" vertical="center" wrapText="1"/>
    </xf>
    <xf numFmtId="0" fontId="23" fillId="0" borderId="12" xfId="0" applyFont="1" applyBorder="1" applyAlignment="1">
      <alignment horizontal="left" vertical="center" wrapText="1"/>
    </xf>
    <xf numFmtId="0" fontId="23" fillId="0" borderId="18" xfId="0" applyFont="1" applyBorder="1" applyAlignment="1">
      <alignment horizontal="left" vertical="center" wrapText="1"/>
    </xf>
    <xf numFmtId="0" fontId="10" fillId="0" borderId="2" xfId="0" applyFont="1" applyBorder="1" applyAlignment="1">
      <alignment horizontal="left" vertical="center" wrapText="1"/>
    </xf>
    <xf numFmtId="0" fontId="23" fillId="0" borderId="15" xfId="0" applyFont="1" applyBorder="1" applyAlignment="1">
      <alignment horizontal="left" vertical="center" wrapText="1"/>
    </xf>
    <xf numFmtId="0" fontId="7" fillId="0" borderId="15" xfId="0" applyFont="1" applyBorder="1" applyAlignment="1">
      <alignment horizontal="left" vertical="center" wrapText="1"/>
    </xf>
    <xf numFmtId="0" fontId="23" fillId="0" borderId="14" xfId="0" applyFont="1" applyBorder="1" applyAlignment="1">
      <alignment horizontal="left" vertical="center" wrapText="1"/>
    </xf>
    <xf numFmtId="0" fontId="7" fillId="0" borderId="14" xfId="0" applyFont="1" applyBorder="1" applyAlignment="1">
      <alignment horizontal="left" vertical="center" wrapText="1"/>
    </xf>
    <xf numFmtId="0" fontId="23" fillId="0" borderId="16" xfId="0" applyFont="1" applyBorder="1" applyAlignment="1">
      <alignment horizontal="left" vertical="center" wrapText="1"/>
    </xf>
    <xf numFmtId="0" fontId="7" fillId="0" borderId="16" xfId="0" applyFont="1" applyBorder="1" applyAlignment="1">
      <alignment horizontal="left" vertical="center" wrapText="1"/>
    </xf>
    <xf numFmtId="0" fontId="23" fillId="0" borderId="9" xfId="0" applyFont="1" applyBorder="1" applyAlignment="1">
      <alignment horizontal="left" vertical="center" wrapText="1"/>
    </xf>
    <xf numFmtId="0" fontId="7" fillId="0" borderId="9" xfId="0" applyFont="1" applyBorder="1" applyAlignment="1">
      <alignment horizontal="left" vertical="center" wrapText="1"/>
    </xf>
    <xf numFmtId="0" fontId="23" fillId="0" borderId="37" xfId="0" applyFont="1" applyBorder="1" applyAlignment="1">
      <alignment horizontal="left" vertical="center" wrapText="1"/>
    </xf>
    <xf numFmtId="0" fontId="23" fillId="0" borderId="38" xfId="0" applyFont="1" applyBorder="1" applyAlignment="1">
      <alignment horizontal="left" vertical="center" wrapText="1"/>
    </xf>
    <xf numFmtId="0" fontId="23" fillId="0" borderId="58" xfId="0" applyFont="1" applyBorder="1" applyAlignment="1">
      <alignment horizontal="left" vertical="center" wrapText="1"/>
    </xf>
    <xf numFmtId="0" fontId="23" fillId="0" borderId="52" xfId="0" applyFont="1" applyBorder="1" applyAlignment="1">
      <alignment horizontal="left" vertical="center" wrapText="1"/>
    </xf>
    <xf numFmtId="0" fontId="23" fillId="0" borderId="60" xfId="0" applyFont="1" applyBorder="1" applyAlignment="1">
      <alignment horizontal="left" vertical="center" wrapText="1"/>
    </xf>
    <xf numFmtId="0" fontId="23" fillId="0" borderId="61" xfId="0" applyFont="1" applyBorder="1" applyAlignment="1">
      <alignment horizontal="left" vertical="center" wrapText="1"/>
    </xf>
    <xf numFmtId="0" fontId="35" fillId="0" borderId="6" xfId="0" applyFont="1" applyBorder="1" applyAlignment="1">
      <alignment horizontal="left" vertical="center" wrapText="1"/>
    </xf>
    <xf numFmtId="0" fontId="35" fillId="0" borderId="2" xfId="0" applyFont="1" applyBorder="1" applyAlignment="1">
      <alignment horizontal="left" vertical="center" wrapText="1"/>
    </xf>
    <xf numFmtId="0" fontId="7" fillId="7" borderId="64" xfId="0" applyFont="1" applyFill="1" applyBorder="1" applyAlignment="1">
      <alignment horizontal="center" vertical="center" wrapText="1"/>
    </xf>
    <xf numFmtId="0" fontId="7" fillId="7" borderId="65" xfId="0" applyFont="1" applyFill="1" applyBorder="1" applyAlignment="1">
      <alignment horizontal="center" vertical="center" wrapText="1"/>
    </xf>
    <xf numFmtId="0" fontId="7" fillId="7" borderId="66" xfId="0" applyFont="1" applyFill="1" applyBorder="1" applyAlignment="1">
      <alignment horizontal="center" vertical="center" wrapText="1"/>
    </xf>
    <xf numFmtId="0" fontId="7" fillId="7" borderId="63" xfId="0" applyFont="1" applyFill="1" applyBorder="1" applyAlignment="1">
      <alignment horizontal="center" vertical="center" wrapText="1"/>
    </xf>
    <xf numFmtId="0" fontId="7" fillId="7" borderId="67" xfId="0" applyFont="1" applyFill="1" applyBorder="1" applyAlignment="1">
      <alignment horizontal="center" vertical="center" wrapText="1"/>
    </xf>
    <xf numFmtId="0" fontId="7" fillId="7" borderId="68" xfId="0" applyFont="1" applyFill="1" applyBorder="1" applyAlignment="1">
      <alignment horizontal="center" vertical="center" wrapText="1"/>
    </xf>
    <xf numFmtId="0" fontId="7" fillId="7" borderId="69"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70" xfId="0" applyFont="1" applyFill="1" applyBorder="1" applyAlignment="1">
      <alignment horizontal="center" vertical="center" wrapText="1"/>
    </xf>
    <xf numFmtId="0" fontId="7" fillId="7" borderId="71"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7" fillId="7" borderId="72" xfId="0" applyFont="1" applyFill="1" applyBorder="1" applyAlignment="1">
      <alignment horizontal="center" vertical="center" wrapText="1"/>
    </xf>
    <xf numFmtId="0" fontId="12" fillId="3" borderId="14" xfId="0" applyFont="1" applyFill="1" applyBorder="1" applyAlignment="1">
      <alignment horizontal="center" vertical="center" wrapText="1"/>
    </xf>
  </cellXfs>
  <cellStyles count="5">
    <cellStyle name="Hipervínculo" xfId="1" builtinId="8"/>
    <cellStyle name="Hipervínculo 2" xfId="3" xr:uid="{540E27F3-0EF6-4194-AF65-722B4580D351}"/>
    <cellStyle name="Hyperlink" xfId="4" xr:uid="{116AF2CA-DA8A-4E57-9ABA-A983D4749BD8}"/>
    <cellStyle name="Normal" xfId="0" builtinId="0"/>
    <cellStyle name="Normal 2" xfId="2" xr:uid="{BAFCFAA7-E5D7-409C-96D1-CEA37B66E9AA}"/>
  </cellStyles>
  <dxfs count="1">
    <dxf>
      <border>
        <left style="thin">
          <color rgb="FF9C0006"/>
        </left>
        <right style="thin">
          <color rgb="FF9C0006"/>
        </right>
        <top style="thin">
          <color rgb="FF9C0006"/>
        </top>
        <bottom style="thin">
          <color rgb="FF9C0006"/>
        </bottom>
      </border>
    </dxf>
  </dxfs>
  <tableStyles count="0" defaultTableStyle="TableStyleMedium2" defaultPivotStyle="PivotStyleLight16"/>
  <colors>
    <mruColors>
      <color rgb="FFDDEBF7"/>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calcChain" Target="calcChain.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heetMetadata" Target="metadata.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microsoft.com/office/2022/10/relationships/richValueRel" Target="richData/richValueRel.xml"/><Relationship Id="rId108" Type="http://schemas.openxmlformats.org/officeDocument/2006/relationships/customXml" Target="../customXml/item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microsoft.com/office/2017/06/relationships/rdRichValueTypes" Target="richData/rdRichValueTyp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customXml" Target="../customXml/item2.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microsoft.com/office/2017/06/relationships/rdRichValue" Target="richData/rdrichvalue.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tyles" Target="styles.xml"/><Relationship Id="rId105"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externalLink" Target="externalLinks/externalLink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8.png"/></Relationships>
</file>

<file path=xl/drawings/_rels/drawing30.xml.rels><?xml version="1.0" encoding="UTF-8" standalone="yes"?>
<Relationships xmlns="http://schemas.openxmlformats.org/package/2006/relationships"><Relationship Id="rId1" Type="http://schemas.openxmlformats.org/officeDocument/2006/relationships/image" Target="../media/image9.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3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3.xml.rels><?xml version="1.0" encoding="UTF-8" standalone="yes"?>
<Relationships xmlns="http://schemas.openxmlformats.org/package/2006/relationships"><Relationship Id="rId1" Type="http://schemas.openxmlformats.org/officeDocument/2006/relationships/image" Target="../media/image8.png"/></Relationships>
</file>

<file path=xl/drawings/_rels/drawing34.xml.rels><?xml version="1.0" encoding="UTF-8" standalone="yes"?>
<Relationships xmlns="http://schemas.openxmlformats.org/package/2006/relationships"><Relationship Id="rId1" Type="http://schemas.openxmlformats.org/officeDocument/2006/relationships/image" Target="../media/image8.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9.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3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8.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44.xml.rels><?xml version="1.0" encoding="UTF-8" standalone="yes"?>
<Relationships xmlns="http://schemas.openxmlformats.org/package/2006/relationships"><Relationship Id="rId1" Type="http://schemas.openxmlformats.org/officeDocument/2006/relationships/image" Target="../media/image22.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7.xml.rels><?xml version="1.0" encoding="UTF-8" standalone="yes"?>
<Relationships xmlns="http://schemas.openxmlformats.org/package/2006/relationships"><Relationship Id="rId1" Type="http://schemas.openxmlformats.org/officeDocument/2006/relationships/image" Target="../media/image5.png"/></Relationships>
</file>

<file path=xl/drawings/_rels/drawing48.xml.rels><?xml version="1.0" encoding="UTF-8" standalone="yes"?>
<Relationships xmlns="http://schemas.openxmlformats.org/package/2006/relationships"><Relationship Id="rId1" Type="http://schemas.openxmlformats.org/officeDocument/2006/relationships/image" Target="../media/image7.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5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5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53.xml.rels><?xml version="1.0" encoding="UTF-8" standalone="yes"?>
<Relationships xmlns="http://schemas.openxmlformats.org/package/2006/relationships"><Relationship Id="rId1" Type="http://schemas.openxmlformats.org/officeDocument/2006/relationships/image" Target="../media/image25.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5.xml.rels><?xml version="1.0" encoding="UTF-8" standalone="yes"?>
<Relationships xmlns="http://schemas.openxmlformats.org/package/2006/relationships"><Relationship Id="rId1" Type="http://schemas.openxmlformats.org/officeDocument/2006/relationships/image" Target="../media/image27.png"/></Relationships>
</file>

<file path=xl/drawings/_rels/drawing56.xml.rels><?xml version="1.0" encoding="UTF-8" standalone="yes"?>
<Relationships xmlns="http://schemas.openxmlformats.org/package/2006/relationships"><Relationship Id="rId1" Type="http://schemas.openxmlformats.org/officeDocument/2006/relationships/image" Target="../media/image28.png"/></Relationships>
</file>

<file path=xl/drawings/_rels/drawing57.xml.rels><?xml version="1.0" encoding="UTF-8" standalone="yes"?>
<Relationships xmlns="http://schemas.openxmlformats.org/package/2006/relationships"><Relationship Id="rId1" Type="http://schemas.openxmlformats.org/officeDocument/2006/relationships/image" Target="../media/image29.png"/></Relationships>
</file>

<file path=xl/drawings/_rels/drawing58.xml.rels><?xml version="1.0" encoding="UTF-8" standalone="yes"?>
<Relationships xmlns="http://schemas.openxmlformats.org/package/2006/relationships"><Relationship Id="rId1" Type="http://schemas.openxmlformats.org/officeDocument/2006/relationships/image" Target="../media/image30.png"/></Relationships>
</file>

<file path=xl/drawings/_rels/drawing59.xml.rels><?xml version="1.0" encoding="UTF-8" standalone="yes"?>
<Relationships xmlns="http://schemas.openxmlformats.org/package/2006/relationships"><Relationship Id="rId1" Type="http://schemas.openxmlformats.org/officeDocument/2006/relationships/image" Target="../media/image7.png"/></Relationships>
</file>

<file path=xl/drawings/_rels/drawing60.xml.rels><?xml version="1.0" encoding="UTF-8" standalone="yes"?>
<Relationships xmlns="http://schemas.openxmlformats.org/package/2006/relationships"><Relationship Id="rId1" Type="http://schemas.openxmlformats.org/officeDocument/2006/relationships/image" Target="../media/image3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7.png"/></Relationships>
</file>

<file path=xl/drawings/_rels/drawing62.xml.rels><?xml version="1.0" encoding="UTF-8" standalone="yes"?>
<Relationships xmlns="http://schemas.openxmlformats.org/package/2006/relationships"><Relationship Id="rId1" Type="http://schemas.openxmlformats.org/officeDocument/2006/relationships/image" Target="../media/image32.png"/></Relationships>
</file>

<file path=xl/drawings/_rels/drawing63.xml.rels><?xml version="1.0" encoding="UTF-8" standalone="yes"?>
<Relationships xmlns="http://schemas.openxmlformats.org/package/2006/relationships"><Relationship Id="rId1" Type="http://schemas.openxmlformats.org/officeDocument/2006/relationships/image" Target="../media/image33.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66.xml.rels><?xml version="1.0" encoding="UTF-8" standalone="yes"?>
<Relationships xmlns="http://schemas.openxmlformats.org/package/2006/relationships"><Relationship Id="rId1" Type="http://schemas.openxmlformats.org/officeDocument/2006/relationships/image" Target="../media/image33.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68.xml.rels><?xml version="1.0" encoding="UTF-8" standalone="yes"?>
<Relationships xmlns="http://schemas.openxmlformats.org/package/2006/relationships"><Relationship Id="rId1" Type="http://schemas.openxmlformats.org/officeDocument/2006/relationships/image" Target="../media/image34.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0.xml.rels><?xml version="1.0" encoding="UTF-8" standalone="yes"?>
<Relationships xmlns="http://schemas.openxmlformats.org/package/2006/relationships"><Relationship Id="rId1" Type="http://schemas.openxmlformats.org/officeDocument/2006/relationships/image" Target="../media/image34.png"/></Relationships>
</file>

<file path=xl/drawings/_rels/drawing71.xml.rels><?xml version="1.0" encoding="UTF-8" standalone="yes"?>
<Relationships xmlns="http://schemas.openxmlformats.org/package/2006/relationships"><Relationship Id="rId1" Type="http://schemas.openxmlformats.org/officeDocument/2006/relationships/image" Target="../media/image34.png"/></Relationships>
</file>

<file path=xl/drawings/_rels/drawing7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35.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4.xml.rels><?xml version="1.0" encoding="UTF-8" standalone="yes"?>
<Relationships xmlns="http://schemas.openxmlformats.org/package/2006/relationships"><Relationship Id="rId1" Type="http://schemas.openxmlformats.org/officeDocument/2006/relationships/image" Target="../media/image36.png"/></Relationships>
</file>

<file path=xl/drawings/_rels/drawing75.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7.png"/></Relationships>
</file>

<file path=xl/drawings/_rels/drawing7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7.xml.rels><?xml version="1.0" encoding="UTF-8" standalone="yes"?>
<Relationships xmlns="http://schemas.openxmlformats.org/package/2006/relationships"><Relationship Id="rId1" Type="http://schemas.openxmlformats.org/officeDocument/2006/relationships/image" Target="../media/image7.png"/></Relationships>
</file>

<file path=xl/drawings/_rels/drawing78.xml.rels><?xml version="1.0" encoding="UTF-8" standalone="yes"?>
<Relationships xmlns="http://schemas.openxmlformats.org/package/2006/relationships"><Relationship Id="rId1" Type="http://schemas.openxmlformats.org/officeDocument/2006/relationships/image" Target="../media/image7.png"/></Relationships>
</file>

<file path=xl/drawings/_rels/drawing7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38.png"/></Relationships>
</file>

<file path=xl/drawings/_rels/drawing80.xml.rels><?xml version="1.0" encoding="UTF-8" standalone="yes"?>
<Relationships xmlns="http://schemas.openxmlformats.org/package/2006/relationships"><Relationship Id="rId1" Type="http://schemas.openxmlformats.org/officeDocument/2006/relationships/image" Target="../media/image39.png"/></Relationships>
</file>

<file path=xl/drawings/_rels/drawing8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8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83.xml.rels><?xml version="1.0" encoding="UTF-8" standalone="yes"?>
<Relationships xmlns="http://schemas.openxmlformats.org/package/2006/relationships"><Relationship Id="rId1" Type="http://schemas.openxmlformats.org/officeDocument/2006/relationships/image" Target="../media/image25.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5.xml.rels><?xml version="1.0" encoding="UTF-8" standalone="yes"?>
<Relationships xmlns="http://schemas.openxmlformats.org/package/2006/relationships"><Relationship Id="rId1" Type="http://schemas.openxmlformats.org/officeDocument/2006/relationships/image" Target="../media/image27.png"/></Relationships>
</file>

<file path=xl/drawings/_rels/drawing86.xml.rels><?xml version="1.0" encoding="UTF-8" standalone="yes"?>
<Relationships xmlns="http://schemas.openxmlformats.org/package/2006/relationships"><Relationship Id="rId1" Type="http://schemas.openxmlformats.org/officeDocument/2006/relationships/image" Target="../media/image28.png"/></Relationships>
</file>

<file path=xl/drawings/_rels/drawing87.xml.rels><?xml version="1.0" encoding="UTF-8" standalone="yes"?>
<Relationships xmlns="http://schemas.openxmlformats.org/package/2006/relationships"><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8</xdr:col>
      <xdr:colOff>333375</xdr:colOff>
      <xdr:row>20</xdr:row>
      <xdr:rowOff>247650</xdr:rowOff>
    </xdr:from>
    <xdr:to>
      <xdr:col>11</xdr:col>
      <xdr:colOff>438150</xdr:colOff>
      <xdr:row>21</xdr:row>
      <xdr:rowOff>2162175</xdr:rowOff>
    </xdr:to>
    <xdr:pic>
      <xdr:nvPicPr>
        <xdr:cNvPr id="2" name="Imagen 1">
          <a:extLst>
            <a:ext uri="{FF2B5EF4-FFF2-40B4-BE49-F238E27FC236}">
              <a16:creationId xmlns:a16="http://schemas.microsoft.com/office/drawing/2014/main" id="{408A3153-0CD4-0E01-39B4-CDBF78988753}"/>
            </a:ext>
          </a:extLst>
        </xdr:cNvPr>
        <xdr:cNvPicPr>
          <a:picLocks noChangeAspect="1"/>
        </xdr:cNvPicPr>
      </xdr:nvPicPr>
      <xdr:blipFill>
        <a:blip xmlns:r="http://schemas.openxmlformats.org/officeDocument/2006/relationships" r:embed="rId1"/>
        <a:stretch>
          <a:fillRect/>
        </a:stretch>
      </xdr:blipFill>
      <xdr:spPr>
        <a:xfrm>
          <a:off x="6981825" y="5534025"/>
          <a:ext cx="2390775" cy="447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371475</xdr:colOff>
      <xdr:row>23</xdr:row>
      <xdr:rowOff>295275</xdr:rowOff>
    </xdr:from>
    <xdr:to>
      <xdr:col>11</xdr:col>
      <xdr:colOff>819150</xdr:colOff>
      <xdr:row>26</xdr:row>
      <xdr:rowOff>704850</xdr:rowOff>
    </xdr:to>
    <xdr:pic>
      <xdr:nvPicPr>
        <xdr:cNvPr id="2" name="Imagen 1">
          <a:extLst>
            <a:ext uri="{FF2B5EF4-FFF2-40B4-BE49-F238E27FC236}">
              <a16:creationId xmlns:a16="http://schemas.microsoft.com/office/drawing/2014/main" id="{43E99424-0935-1920-8EFF-EFC2A2BD1593}"/>
            </a:ext>
          </a:extLst>
        </xdr:cNvPr>
        <xdr:cNvPicPr>
          <a:picLocks noChangeAspect="1"/>
        </xdr:cNvPicPr>
      </xdr:nvPicPr>
      <xdr:blipFill>
        <a:blip xmlns:r="http://schemas.openxmlformats.org/officeDocument/2006/relationships" r:embed="rId1"/>
        <a:stretch>
          <a:fillRect/>
        </a:stretch>
      </xdr:blipFill>
      <xdr:spPr>
        <a:xfrm>
          <a:off x="6467475" y="6372225"/>
          <a:ext cx="2733675" cy="5305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342900</xdr:colOff>
      <xdr:row>23</xdr:row>
      <xdr:rowOff>171450</xdr:rowOff>
    </xdr:from>
    <xdr:to>
      <xdr:col>11</xdr:col>
      <xdr:colOff>342900</xdr:colOff>
      <xdr:row>25</xdr:row>
      <xdr:rowOff>1323975</xdr:rowOff>
    </xdr:to>
    <xdr:pic>
      <xdr:nvPicPr>
        <xdr:cNvPr id="2" name="Imagen 1">
          <a:extLst>
            <a:ext uri="{FF2B5EF4-FFF2-40B4-BE49-F238E27FC236}">
              <a16:creationId xmlns:a16="http://schemas.microsoft.com/office/drawing/2014/main" id="{07C443A8-3756-10D7-200E-7A3CEE00BDED}"/>
            </a:ext>
          </a:extLst>
        </xdr:cNvPr>
        <xdr:cNvPicPr>
          <a:picLocks noChangeAspect="1"/>
        </xdr:cNvPicPr>
      </xdr:nvPicPr>
      <xdr:blipFill>
        <a:blip xmlns:r="http://schemas.openxmlformats.org/officeDocument/2006/relationships" r:embed="rId1"/>
        <a:stretch>
          <a:fillRect/>
        </a:stretch>
      </xdr:blipFill>
      <xdr:spPr>
        <a:xfrm>
          <a:off x="6438900" y="5772150"/>
          <a:ext cx="2286000" cy="48101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409575</xdr:colOff>
      <xdr:row>23</xdr:row>
      <xdr:rowOff>142875</xdr:rowOff>
    </xdr:from>
    <xdr:to>
      <xdr:col>11</xdr:col>
      <xdr:colOff>295275</xdr:colOff>
      <xdr:row>25</xdr:row>
      <xdr:rowOff>1285875</xdr:rowOff>
    </xdr:to>
    <xdr:pic>
      <xdr:nvPicPr>
        <xdr:cNvPr id="3" name="Imagen 2">
          <a:extLst>
            <a:ext uri="{FF2B5EF4-FFF2-40B4-BE49-F238E27FC236}">
              <a16:creationId xmlns:a16="http://schemas.microsoft.com/office/drawing/2014/main" id="{58889876-B1D2-82C7-0A4B-3A36AEA1BC36}"/>
            </a:ext>
          </a:extLst>
        </xdr:cNvPr>
        <xdr:cNvPicPr>
          <a:picLocks noChangeAspect="1"/>
        </xdr:cNvPicPr>
      </xdr:nvPicPr>
      <xdr:blipFill>
        <a:blip xmlns:r="http://schemas.openxmlformats.org/officeDocument/2006/relationships" r:embed="rId1"/>
        <a:stretch>
          <a:fillRect/>
        </a:stretch>
      </xdr:blipFill>
      <xdr:spPr>
        <a:xfrm>
          <a:off x="6505575" y="5943600"/>
          <a:ext cx="2171700" cy="48672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600075</xdr:colOff>
      <xdr:row>23</xdr:row>
      <xdr:rowOff>66675</xdr:rowOff>
    </xdr:from>
    <xdr:to>
      <xdr:col>11</xdr:col>
      <xdr:colOff>361950</xdr:colOff>
      <xdr:row>24</xdr:row>
      <xdr:rowOff>2362200</xdr:rowOff>
    </xdr:to>
    <xdr:pic>
      <xdr:nvPicPr>
        <xdr:cNvPr id="2" name="Imagen 1">
          <a:extLst>
            <a:ext uri="{FF2B5EF4-FFF2-40B4-BE49-F238E27FC236}">
              <a16:creationId xmlns:a16="http://schemas.microsoft.com/office/drawing/2014/main" id="{4B62EE9C-BCBF-74B8-B920-22E6B6602342}"/>
            </a:ext>
          </a:extLst>
        </xdr:cNvPr>
        <xdr:cNvPicPr>
          <a:picLocks noChangeAspect="1"/>
        </xdr:cNvPicPr>
      </xdr:nvPicPr>
      <xdr:blipFill>
        <a:blip xmlns:r="http://schemas.openxmlformats.org/officeDocument/2006/relationships" r:embed="rId1"/>
        <a:stretch>
          <a:fillRect/>
        </a:stretch>
      </xdr:blipFill>
      <xdr:spPr>
        <a:xfrm>
          <a:off x="6696075" y="6067425"/>
          <a:ext cx="2047875" cy="4572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209550</xdr:colOff>
      <xdr:row>25</xdr:row>
      <xdr:rowOff>733425</xdr:rowOff>
    </xdr:from>
    <xdr:to>
      <xdr:col>11</xdr:col>
      <xdr:colOff>419100</xdr:colOff>
      <xdr:row>28</xdr:row>
      <xdr:rowOff>666750</xdr:rowOff>
    </xdr:to>
    <xdr:pic>
      <xdr:nvPicPr>
        <xdr:cNvPr id="3" name="Imagen 2">
          <a:extLst>
            <a:ext uri="{FF2B5EF4-FFF2-40B4-BE49-F238E27FC236}">
              <a16:creationId xmlns:a16="http://schemas.microsoft.com/office/drawing/2014/main" id="{0AAF4088-C02A-784C-7B88-DD564165B8B2}"/>
            </a:ext>
          </a:extLst>
        </xdr:cNvPr>
        <xdr:cNvPicPr>
          <a:picLocks noChangeAspect="1"/>
        </xdr:cNvPicPr>
      </xdr:nvPicPr>
      <xdr:blipFill>
        <a:blip xmlns:r="http://schemas.openxmlformats.org/officeDocument/2006/relationships" r:embed="rId1"/>
        <a:stretch>
          <a:fillRect/>
        </a:stretch>
      </xdr:blipFill>
      <xdr:spPr>
        <a:xfrm>
          <a:off x="6305550" y="10410825"/>
          <a:ext cx="2495550" cy="49815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371475</xdr:colOff>
      <xdr:row>24</xdr:row>
      <xdr:rowOff>676275</xdr:rowOff>
    </xdr:from>
    <xdr:to>
      <xdr:col>11</xdr:col>
      <xdr:colOff>381000</xdr:colOff>
      <xdr:row>27</xdr:row>
      <xdr:rowOff>514350</xdr:rowOff>
    </xdr:to>
    <xdr:pic>
      <xdr:nvPicPr>
        <xdr:cNvPr id="2" name="Imagen 1">
          <a:extLst>
            <a:ext uri="{FF2B5EF4-FFF2-40B4-BE49-F238E27FC236}">
              <a16:creationId xmlns:a16="http://schemas.microsoft.com/office/drawing/2014/main" id="{D7E88AF3-AC76-5FF0-D6B5-575EDA1EDE39}"/>
            </a:ext>
          </a:extLst>
        </xdr:cNvPr>
        <xdr:cNvPicPr>
          <a:picLocks noChangeAspect="1"/>
        </xdr:cNvPicPr>
      </xdr:nvPicPr>
      <xdr:blipFill>
        <a:blip xmlns:r="http://schemas.openxmlformats.org/officeDocument/2006/relationships" r:embed="rId1"/>
        <a:stretch>
          <a:fillRect/>
        </a:stretch>
      </xdr:blipFill>
      <xdr:spPr>
        <a:xfrm>
          <a:off x="6467475" y="9048750"/>
          <a:ext cx="2295525" cy="51339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504825</xdr:colOff>
      <xdr:row>23</xdr:row>
      <xdr:rowOff>314325</xdr:rowOff>
    </xdr:from>
    <xdr:to>
      <xdr:col>11</xdr:col>
      <xdr:colOff>342900</xdr:colOff>
      <xdr:row>26</xdr:row>
      <xdr:rowOff>161925</xdr:rowOff>
    </xdr:to>
    <xdr:pic>
      <xdr:nvPicPr>
        <xdr:cNvPr id="3" name="Imagen 2">
          <a:extLst>
            <a:ext uri="{FF2B5EF4-FFF2-40B4-BE49-F238E27FC236}">
              <a16:creationId xmlns:a16="http://schemas.microsoft.com/office/drawing/2014/main" id="{6BB02A4E-0773-BD8D-2671-F61D46AC123E}"/>
            </a:ext>
          </a:extLst>
        </xdr:cNvPr>
        <xdr:cNvPicPr>
          <a:picLocks noChangeAspect="1"/>
        </xdr:cNvPicPr>
      </xdr:nvPicPr>
      <xdr:blipFill>
        <a:blip xmlns:r="http://schemas.openxmlformats.org/officeDocument/2006/relationships" r:embed="rId1"/>
        <a:stretch>
          <a:fillRect/>
        </a:stretch>
      </xdr:blipFill>
      <xdr:spPr>
        <a:xfrm>
          <a:off x="6600825" y="6315075"/>
          <a:ext cx="2124075" cy="47339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304800</xdr:colOff>
      <xdr:row>23</xdr:row>
      <xdr:rowOff>1390650</xdr:rowOff>
    </xdr:from>
    <xdr:to>
      <xdr:col>11</xdr:col>
      <xdr:colOff>352425</xdr:colOff>
      <xdr:row>26</xdr:row>
      <xdr:rowOff>1676400</xdr:rowOff>
    </xdr:to>
    <xdr:pic>
      <xdr:nvPicPr>
        <xdr:cNvPr id="2" name="Imagen 1">
          <a:extLst>
            <a:ext uri="{FF2B5EF4-FFF2-40B4-BE49-F238E27FC236}">
              <a16:creationId xmlns:a16="http://schemas.microsoft.com/office/drawing/2014/main" id="{4CBC4F67-A627-376D-E017-C194B5602716}"/>
            </a:ext>
          </a:extLst>
        </xdr:cNvPr>
        <xdr:cNvPicPr>
          <a:picLocks noChangeAspect="1"/>
        </xdr:cNvPicPr>
      </xdr:nvPicPr>
      <xdr:blipFill>
        <a:blip xmlns:r="http://schemas.openxmlformats.org/officeDocument/2006/relationships" r:embed="rId1"/>
        <a:stretch>
          <a:fillRect/>
        </a:stretch>
      </xdr:blipFill>
      <xdr:spPr>
        <a:xfrm>
          <a:off x="6400800" y="7391400"/>
          <a:ext cx="2333625" cy="456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419100</xdr:colOff>
      <xdr:row>23</xdr:row>
      <xdr:rowOff>123825</xdr:rowOff>
    </xdr:from>
    <xdr:to>
      <xdr:col>11</xdr:col>
      <xdr:colOff>123825</xdr:colOff>
      <xdr:row>24</xdr:row>
      <xdr:rowOff>2486025</xdr:rowOff>
    </xdr:to>
    <xdr:pic>
      <xdr:nvPicPr>
        <xdr:cNvPr id="2" name="Imagen 1">
          <a:extLst>
            <a:ext uri="{FF2B5EF4-FFF2-40B4-BE49-F238E27FC236}">
              <a16:creationId xmlns:a16="http://schemas.microsoft.com/office/drawing/2014/main" id="{8BF91976-B1E9-C203-CB62-8AC3C00BFE1E}"/>
            </a:ext>
          </a:extLst>
        </xdr:cNvPr>
        <xdr:cNvPicPr>
          <a:picLocks noChangeAspect="1"/>
        </xdr:cNvPicPr>
      </xdr:nvPicPr>
      <xdr:blipFill>
        <a:blip xmlns:r="http://schemas.openxmlformats.org/officeDocument/2006/relationships" r:embed="rId1"/>
        <a:stretch>
          <a:fillRect/>
        </a:stretch>
      </xdr:blipFill>
      <xdr:spPr>
        <a:xfrm>
          <a:off x="6515100" y="6124575"/>
          <a:ext cx="1990725" cy="44481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171450</xdr:colOff>
      <xdr:row>23</xdr:row>
      <xdr:rowOff>2066925</xdr:rowOff>
    </xdr:from>
    <xdr:to>
      <xdr:col>11</xdr:col>
      <xdr:colOff>323850</xdr:colOff>
      <xdr:row>26</xdr:row>
      <xdr:rowOff>1552575</xdr:rowOff>
    </xdr:to>
    <xdr:pic>
      <xdr:nvPicPr>
        <xdr:cNvPr id="2" name="Imagen 1">
          <a:extLst>
            <a:ext uri="{FF2B5EF4-FFF2-40B4-BE49-F238E27FC236}">
              <a16:creationId xmlns:a16="http://schemas.microsoft.com/office/drawing/2014/main" id="{CC18449F-4638-9C2D-A46C-0E07A0DDDB54}"/>
            </a:ext>
          </a:extLst>
        </xdr:cNvPr>
        <xdr:cNvPicPr>
          <a:picLocks noChangeAspect="1"/>
        </xdr:cNvPicPr>
      </xdr:nvPicPr>
      <xdr:blipFill>
        <a:blip xmlns:r="http://schemas.openxmlformats.org/officeDocument/2006/relationships" r:embed="rId1"/>
        <a:stretch>
          <a:fillRect/>
        </a:stretch>
      </xdr:blipFill>
      <xdr:spPr>
        <a:xfrm>
          <a:off x="6267450" y="8067675"/>
          <a:ext cx="2438400" cy="48958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371475</xdr:colOff>
      <xdr:row>23</xdr:row>
      <xdr:rowOff>1057275</xdr:rowOff>
    </xdr:from>
    <xdr:to>
      <xdr:col>11</xdr:col>
      <xdr:colOff>419100</xdr:colOff>
      <xdr:row>26</xdr:row>
      <xdr:rowOff>962025</xdr:rowOff>
    </xdr:to>
    <xdr:pic>
      <xdr:nvPicPr>
        <xdr:cNvPr id="2" name="Imagen 1">
          <a:extLst>
            <a:ext uri="{FF2B5EF4-FFF2-40B4-BE49-F238E27FC236}">
              <a16:creationId xmlns:a16="http://schemas.microsoft.com/office/drawing/2014/main" id="{3D3945E9-8DEF-CA77-C433-AFFEB1C17B3C}"/>
            </a:ext>
          </a:extLst>
        </xdr:cNvPr>
        <xdr:cNvPicPr>
          <a:picLocks noChangeAspect="1"/>
        </xdr:cNvPicPr>
      </xdr:nvPicPr>
      <xdr:blipFill>
        <a:blip xmlns:r="http://schemas.openxmlformats.org/officeDocument/2006/relationships" r:embed="rId1"/>
        <a:stretch>
          <a:fillRect/>
        </a:stretch>
      </xdr:blipFill>
      <xdr:spPr>
        <a:xfrm>
          <a:off x="6467475" y="7058025"/>
          <a:ext cx="2333625" cy="52006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371475</xdr:colOff>
      <xdr:row>23</xdr:row>
      <xdr:rowOff>895350</xdr:rowOff>
    </xdr:from>
    <xdr:to>
      <xdr:col>11</xdr:col>
      <xdr:colOff>438150</xdr:colOff>
      <xdr:row>27</xdr:row>
      <xdr:rowOff>542925</xdr:rowOff>
    </xdr:to>
    <xdr:pic>
      <xdr:nvPicPr>
        <xdr:cNvPr id="3" name="Imagen 2">
          <a:extLst>
            <a:ext uri="{FF2B5EF4-FFF2-40B4-BE49-F238E27FC236}">
              <a16:creationId xmlns:a16="http://schemas.microsoft.com/office/drawing/2014/main" id="{4C16B4AB-34C0-3298-A7D7-9FAEA90973F5}"/>
            </a:ext>
          </a:extLst>
        </xdr:cNvPr>
        <xdr:cNvPicPr>
          <a:picLocks noChangeAspect="1"/>
        </xdr:cNvPicPr>
      </xdr:nvPicPr>
      <xdr:blipFill>
        <a:blip xmlns:r="http://schemas.openxmlformats.org/officeDocument/2006/relationships" r:embed="rId1"/>
        <a:stretch>
          <a:fillRect/>
        </a:stretch>
      </xdr:blipFill>
      <xdr:spPr>
        <a:xfrm>
          <a:off x="6467475" y="6896100"/>
          <a:ext cx="2352675" cy="52482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12</xdr:col>
      <xdr:colOff>38100</xdr:colOff>
      <xdr:row>20</xdr:row>
      <xdr:rowOff>133350</xdr:rowOff>
    </xdr:from>
    <xdr:to>
      <xdr:col>14</xdr:col>
      <xdr:colOff>723900</xdr:colOff>
      <xdr:row>32</xdr:row>
      <xdr:rowOff>161925</xdr:rowOff>
    </xdr:to>
    <xdr:pic>
      <xdr:nvPicPr>
        <xdr:cNvPr id="3" name="Imagen 2">
          <a:extLst>
            <a:ext uri="{FF2B5EF4-FFF2-40B4-BE49-F238E27FC236}">
              <a16:creationId xmlns:a16="http://schemas.microsoft.com/office/drawing/2014/main" id="{D9C67BE7-58C4-96FD-FBA1-A23F086D9D72}"/>
            </a:ext>
          </a:extLst>
        </xdr:cNvPr>
        <xdr:cNvPicPr>
          <a:picLocks noChangeAspect="1"/>
        </xdr:cNvPicPr>
      </xdr:nvPicPr>
      <xdr:blipFill>
        <a:blip xmlns:r="http://schemas.openxmlformats.org/officeDocument/2006/relationships" r:embed="rId1"/>
        <a:stretch>
          <a:fillRect/>
        </a:stretch>
      </xdr:blipFill>
      <xdr:spPr>
        <a:xfrm>
          <a:off x="9182100" y="6457950"/>
          <a:ext cx="2209800" cy="4286250"/>
        </a:xfrm>
        <a:prstGeom prst="rect">
          <a:avLst/>
        </a:prstGeom>
      </xdr:spPr>
    </xdr:pic>
    <xdr:clientData/>
  </xdr:twoCellAnchor>
  <xdr:twoCellAnchor editAs="oneCell">
    <xdr:from>
      <xdr:col>15</xdr:col>
      <xdr:colOff>19050</xdr:colOff>
      <xdr:row>20</xdr:row>
      <xdr:rowOff>133350</xdr:rowOff>
    </xdr:from>
    <xdr:to>
      <xdr:col>18</xdr:col>
      <xdr:colOff>285750</xdr:colOff>
      <xdr:row>36</xdr:row>
      <xdr:rowOff>133350</xdr:rowOff>
    </xdr:to>
    <xdr:pic>
      <xdr:nvPicPr>
        <xdr:cNvPr id="4" name="Imagen 3">
          <a:extLst>
            <a:ext uri="{FF2B5EF4-FFF2-40B4-BE49-F238E27FC236}">
              <a16:creationId xmlns:a16="http://schemas.microsoft.com/office/drawing/2014/main" id="{1E7603A6-9913-25D9-B796-2AF83EFD4325}"/>
            </a:ext>
            <a:ext uri="{147F2762-F138-4A5C-976F-8EAC2B608ADB}">
              <a16:predDERef xmlns:a16="http://schemas.microsoft.com/office/drawing/2014/main" pred="{D9C67BE7-58C4-96FD-FBA1-A23F086D9D72}"/>
            </a:ext>
          </a:extLst>
        </xdr:cNvPr>
        <xdr:cNvPicPr>
          <a:picLocks noChangeAspect="1"/>
        </xdr:cNvPicPr>
      </xdr:nvPicPr>
      <xdr:blipFill>
        <a:blip xmlns:r="http://schemas.openxmlformats.org/officeDocument/2006/relationships" r:embed="rId2"/>
        <a:stretch>
          <a:fillRect/>
        </a:stretch>
      </xdr:blipFill>
      <xdr:spPr>
        <a:xfrm>
          <a:off x="11449050" y="6457950"/>
          <a:ext cx="2552700" cy="5019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133350</xdr:colOff>
      <xdr:row>23</xdr:row>
      <xdr:rowOff>1524000</xdr:rowOff>
    </xdr:from>
    <xdr:to>
      <xdr:col>11</xdr:col>
      <xdr:colOff>628650</xdr:colOff>
      <xdr:row>26</xdr:row>
      <xdr:rowOff>1257300</xdr:rowOff>
    </xdr:to>
    <xdr:pic>
      <xdr:nvPicPr>
        <xdr:cNvPr id="2" name="Imagen 1">
          <a:extLst>
            <a:ext uri="{FF2B5EF4-FFF2-40B4-BE49-F238E27FC236}">
              <a16:creationId xmlns:a16="http://schemas.microsoft.com/office/drawing/2014/main" id="{F6B95245-2EE6-8D8C-52FE-A53C756F59B1}"/>
            </a:ext>
          </a:extLst>
        </xdr:cNvPr>
        <xdr:cNvPicPr>
          <a:picLocks noChangeAspect="1"/>
        </xdr:cNvPicPr>
      </xdr:nvPicPr>
      <xdr:blipFill>
        <a:blip xmlns:r="http://schemas.openxmlformats.org/officeDocument/2006/relationships" r:embed="rId1"/>
        <a:stretch>
          <a:fillRect/>
        </a:stretch>
      </xdr:blipFill>
      <xdr:spPr>
        <a:xfrm>
          <a:off x="6229350" y="7524750"/>
          <a:ext cx="2781300" cy="47148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161925</xdr:colOff>
      <xdr:row>24</xdr:row>
      <xdr:rowOff>295275</xdr:rowOff>
    </xdr:from>
    <xdr:to>
      <xdr:col>11</xdr:col>
      <xdr:colOff>638175</xdr:colOff>
      <xdr:row>26</xdr:row>
      <xdr:rowOff>1219200</xdr:rowOff>
    </xdr:to>
    <xdr:pic>
      <xdr:nvPicPr>
        <xdr:cNvPr id="2" name="Imagen 1">
          <a:extLst>
            <a:ext uri="{FF2B5EF4-FFF2-40B4-BE49-F238E27FC236}">
              <a16:creationId xmlns:a16="http://schemas.microsoft.com/office/drawing/2014/main" id="{3B75C297-0B6E-52D0-BE11-042EFF7DA40D}"/>
            </a:ext>
          </a:extLst>
        </xdr:cNvPr>
        <xdr:cNvPicPr>
          <a:picLocks noChangeAspect="1"/>
        </xdr:cNvPicPr>
      </xdr:nvPicPr>
      <xdr:blipFill>
        <a:blip xmlns:r="http://schemas.openxmlformats.org/officeDocument/2006/relationships" r:embed="rId1"/>
        <a:stretch>
          <a:fillRect/>
        </a:stretch>
      </xdr:blipFill>
      <xdr:spPr>
        <a:xfrm>
          <a:off x="6257925" y="8382000"/>
          <a:ext cx="2762250" cy="55245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161925</xdr:colOff>
      <xdr:row>23</xdr:row>
      <xdr:rowOff>1104900</xdr:rowOff>
    </xdr:from>
    <xdr:to>
      <xdr:col>11</xdr:col>
      <xdr:colOff>533400</xdr:colOff>
      <xdr:row>26</xdr:row>
      <xdr:rowOff>971550</xdr:rowOff>
    </xdr:to>
    <xdr:pic>
      <xdr:nvPicPr>
        <xdr:cNvPr id="2" name="Imagen 1">
          <a:extLst>
            <a:ext uri="{FF2B5EF4-FFF2-40B4-BE49-F238E27FC236}">
              <a16:creationId xmlns:a16="http://schemas.microsoft.com/office/drawing/2014/main" id="{1A2C11FC-5A9C-CCFD-2848-83BC002CA64F}"/>
            </a:ext>
          </a:extLst>
        </xdr:cNvPr>
        <xdr:cNvPicPr>
          <a:picLocks noChangeAspect="1"/>
        </xdr:cNvPicPr>
      </xdr:nvPicPr>
      <xdr:blipFill>
        <a:blip xmlns:r="http://schemas.openxmlformats.org/officeDocument/2006/relationships" r:embed="rId1"/>
        <a:stretch>
          <a:fillRect/>
        </a:stretch>
      </xdr:blipFill>
      <xdr:spPr>
        <a:xfrm>
          <a:off x="6257925" y="7105650"/>
          <a:ext cx="2657475" cy="52863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209550</xdr:colOff>
      <xdr:row>23</xdr:row>
      <xdr:rowOff>1428750</xdr:rowOff>
    </xdr:from>
    <xdr:to>
      <xdr:col>11</xdr:col>
      <xdr:colOff>476250</xdr:colOff>
      <xdr:row>27</xdr:row>
      <xdr:rowOff>342900</xdr:rowOff>
    </xdr:to>
    <xdr:pic>
      <xdr:nvPicPr>
        <xdr:cNvPr id="2" name="Imagen 1">
          <a:extLst>
            <a:ext uri="{FF2B5EF4-FFF2-40B4-BE49-F238E27FC236}">
              <a16:creationId xmlns:a16="http://schemas.microsoft.com/office/drawing/2014/main" id="{6D9DFFD2-1F45-49CB-EC8B-F1390A9CCC2D}"/>
            </a:ext>
          </a:extLst>
        </xdr:cNvPr>
        <xdr:cNvPicPr>
          <a:picLocks noChangeAspect="1"/>
        </xdr:cNvPicPr>
      </xdr:nvPicPr>
      <xdr:blipFill>
        <a:blip xmlns:r="http://schemas.openxmlformats.org/officeDocument/2006/relationships" r:embed="rId1"/>
        <a:stretch>
          <a:fillRect/>
        </a:stretch>
      </xdr:blipFill>
      <xdr:spPr>
        <a:xfrm>
          <a:off x="6305550" y="7429500"/>
          <a:ext cx="2552700" cy="52482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285750</xdr:colOff>
      <xdr:row>26</xdr:row>
      <xdr:rowOff>133350</xdr:rowOff>
    </xdr:from>
    <xdr:to>
      <xdr:col>11</xdr:col>
      <xdr:colOff>514350</xdr:colOff>
      <xdr:row>29</xdr:row>
      <xdr:rowOff>809625</xdr:rowOff>
    </xdr:to>
    <xdr:pic>
      <xdr:nvPicPr>
        <xdr:cNvPr id="2" name="Imagen 1">
          <a:extLst>
            <a:ext uri="{FF2B5EF4-FFF2-40B4-BE49-F238E27FC236}">
              <a16:creationId xmlns:a16="http://schemas.microsoft.com/office/drawing/2014/main" id="{9B768EE5-EB2B-2949-188B-FB215AFEAB05}"/>
            </a:ext>
          </a:extLst>
        </xdr:cNvPr>
        <xdr:cNvPicPr>
          <a:picLocks noChangeAspect="1"/>
        </xdr:cNvPicPr>
      </xdr:nvPicPr>
      <xdr:blipFill>
        <a:blip xmlns:r="http://schemas.openxmlformats.org/officeDocument/2006/relationships" r:embed="rId1"/>
        <a:stretch>
          <a:fillRect/>
        </a:stretch>
      </xdr:blipFill>
      <xdr:spPr>
        <a:xfrm>
          <a:off x="6381750" y="11096625"/>
          <a:ext cx="2514600" cy="4972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438150</xdr:colOff>
      <xdr:row>24</xdr:row>
      <xdr:rowOff>1447800</xdr:rowOff>
    </xdr:from>
    <xdr:to>
      <xdr:col>11</xdr:col>
      <xdr:colOff>428625</xdr:colOff>
      <xdr:row>27</xdr:row>
      <xdr:rowOff>1571625</xdr:rowOff>
    </xdr:to>
    <xdr:pic>
      <xdr:nvPicPr>
        <xdr:cNvPr id="2" name="Imagen 1">
          <a:extLst>
            <a:ext uri="{FF2B5EF4-FFF2-40B4-BE49-F238E27FC236}">
              <a16:creationId xmlns:a16="http://schemas.microsoft.com/office/drawing/2014/main" id="{687C3E81-B795-2176-20A3-B60EEEADB61A}"/>
            </a:ext>
          </a:extLst>
        </xdr:cNvPr>
        <xdr:cNvPicPr>
          <a:picLocks noChangeAspect="1"/>
        </xdr:cNvPicPr>
      </xdr:nvPicPr>
      <xdr:blipFill>
        <a:blip xmlns:r="http://schemas.openxmlformats.org/officeDocument/2006/relationships" r:embed="rId1"/>
        <a:stretch>
          <a:fillRect/>
        </a:stretch>
      </xdr:blipFill>
      <xdr:spPr>
        <a:xfrm>
          <a:off x="6534150" y="9124950"/>
          <a:ext cx="2276475" cy="50768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428625</xdr:colOff>
      <xdr:row>23</xdr:row>
      <xdr:rowOff>28575</xdr:rowOff>
    </xdr:from>
    <xdr:to>
      <xdr:col>11</xdr:col>
      <xdr:colOff>295275</xdr:colOff>
      <xdr:row>25</xdr:row>
      <xdr:rowOff>1543050</xdr:rowOff>
    </xdr:to>
    <xdr:pic>
      <xdr:nvPicPr>
        <xdr:cNvPr id="2" name="Imagen 1">
          <a:extLst>
            <a:ext uri="{FF2B5EF4-FFF2-40B4-BE49-F238E27FC236}">
              <a16:creationId xmlns:a16="http://schemas.microsoft.com/office/drawing/2014/main" id="{0BDA4D81-CFBC-5E6C-C6CC-B2AB35F2F924}"/>
            </a:ext>
          </a:extLst>
        </xdr:cNvPr>
        <xdr:cNvPicPr>
          <a:picLocks noChangeAspect="1"/>
        </xdr:cNvPicPr>
      </xdr:nvPicPr>
      <xdr:blipFill>
        <a:blip xmlns:r="http://schemas.openxmlformats.org/officeDocument/2006/relationships" r:embed="rId1"/>
        <a:stretch>
          <a:fillRect/>
        </a:stretch>
      </xdr:blipFill>
      <xdr:spPr>
        <a:xfrm>
          <a:off x="6524625" y="6029325"/>
          <a:ext cx="2152650" cy="48006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314325</xdr:colOff>
      <xdr:row>23</xdr:row>
      <xdr:rowOff>1371600</xdr:rowOff>
    </xdr:from>
    <xdr:to>
      <xdr:col>11</xdr:col>
      <xdr:colOff>381000</xdr:colOff>
      <xdr:row>27</xdr:row>
      <xdr:rowOff>276225</xdr:rowOff>
    </xdr:to>
    <xdr:pic>
      <xdr:nvPicPr>
        <xdr:cNvPr id="2" name="Imagen 1">
          <a:extLst>
            <a:ext uri="{FF2B5EF4-FFF2-40B4-BE49-F238E27FC236}">
              <a16:creationId xmlns:a16="http://schemas.microsoft.com/office/drawing/2014/main" id="{7FB0FF61-1EC1-EEF8-B860-15A6FA70ECC4}"/>
            </a:ext>
          </a:extLst>
        </xdr:cNvPr>
        <xdr:cNvPicPr>
          <a:picLocks noChangeAspect="1"/>
        </xdr:cNvPicPr>
      </xdr:nvPicPr>
      <xdr:blipFill>
        <a:blip xmlns:r="http://schemas.openxmlformats.org/officeDocument/2006/relationships" r:embed="rId1"/>
        <a:stretch>
          <a:fillRect/>
        </a:stretch>
      </xdr:blipFill>
      <xdr:spPr>
        <a:xfrm>
          <a:off x="6410325" y="7372350"/>
          <a:ext cx="2352675" cy="47434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514350</xdr:colOff>
      <xdr:row>23</xdr:row>
      <xdr:rowOff>76200</xdr:rowOff>
    </xdr:from>
    <xdr:to>
      <xdr:col>11</xdr:col>
      <xdr:colOff>390525</xdr:colOff>
      <xdr:row>25</xdr:row>
      <xdr:rowOff>1304925</xdr:rowOff>
    </xdr:to>
    <xdr:pic>
      <xdr:nvPicPr>
        <xdr:cNvPr id="2" name="Imagen 1">
          <a:extLst>
            <a:ext uri="{FF2B5EF4-FFF2-40B4-BE49-F238E27FC236}">
              <a16:creationId xmlns:a16="http://schemas.microsoft.com/office/drawing/2014/main" id="{524FE05E-BF4A-41F8-F507-1B4CDE00516E}"/>
            </a:ext>
          </a:extLst>
        </xdr:cNvPr>
        <xdr:cNvPicPr>
          <a:picLocks noChangeAspect="1"/>
        </xdr:cNvPicPr>
      </xdr:nvPicPr>
      <xdr:blipFill>
        <a:blip xmlns:r="http://schemas.openxmlformats.org/officeDocument/2006/relationships" r:embed="rId1"/>
        <a:stretch>
          <a:fillRect/>
        </a:stretch>
      </xdr:blipFill>
      <xdr:spPr>
        <a:xfrm>
          <a:off x="6610350" y="6076950"/>
          <a:ext cx="2162175" cy="48196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323850</xdr:colOff>
      <xdr:row>23</xdr:row>
      <xdr:rowOff>171450</xdr:rowOff>
    </xdr:from>
    <xdr:to>
      <xdr:col>11</xdr:col>
      <xdr:colOff>266700</xdr:colOff>
      <xdr:row>25</xdr:row>
      <xdr:rowOff>1485900</xdr:rowOff>
    </xdr:to>
    <xdr:pic>
      <xdr:nvPicPr>
        <xdr:cNvPr id="2" name="Imagen 1">
          <a:extLst>
            <a:ext uri="{FF2B5EF4-FFF2-40B4-BE49-F238E27FC236}">
              <a16:creationId xmlns:a16="http://schemas.microsoft.com/office/drawing/2014/main" id="{68882076-9645-F110-C5D7-E503A1A2B6C1}"/>
            </a:ext>
          </a:extLst>
        </xdr:cNvPr>
        <xdr:cNvPicPr>
          <a:picLocks noChangeAspect="1"/>
        </xdr:cNvPicPr>
      </xdr:nvPicPr>
      <xdr:blipFill>
        <a:blip xmlns:r="http://schemas.openxmlformats.org/officeDocument/2006/relationships" r:embed="rId1"/>
        <a:stretch>
          <a:fillRect/>
        </a:stretch>
      </xdr:blipFill>
      <xdr:spPr>
        <a:xfrm>
          <a:off x="6419850" y="6172200"/>
          <a:ext cx="2228850" cy="49720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323850</xdr:colOff>
      <xdr:row>23</xdr:row>
      <xdr:rowOff>1581150</xdr:rowOff>
    </xdr:from>
    <xdr:to>
      <xdr:col>11</xdr:col>
      <xdr:colOff>400050</xdr:colOff>
      <xdr:row>27</xdr:row>
      <xdr:rowOff>209550</xdr:rowOff>
    </xdr:to>
    <xdr:pic>
      <xdr:nvPicPr>
        <xdr:cNvPr id="2" name="Imagen 1">
          <a:extLst>
            <a:ext uri="{FF2B5EF4-FFF2-40B4-BE49-F238E27FC236}">
              <a16:creationId xmlns:a16="http://schemas.microsoft.com/office/drawing/2014/main" id="{AA0C40C7-43DE-BDFE-1752-51054EE9A4D3}"/>
            </a:ext>
          </a:extLst>
        </xdr:cNvPr>
        <xdr:cNvPicPr>
          <a:picLocks noChangeAspect="1"/>
        </xdr:cNvPicPr>
      </xdr:nvPicPr>
      <xdr:blipFill>
        <a:blip xmlns:r="http://schemas.openxmlformats.org/officeDocument/2006/relationships" r:embed="rId1"/>
        <a:stretch>
          <a:fillRect/>
        </a:stretch>
      </xdr:blipFill>
      <xdr:spPr>
        <a:xfrm>
          <a:off x="6419850" y="7867650"/>
          <a:ext cx="2362200" cy="526732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8</xdr:col>
      <xdr:colOff>333375</xdr:colOff>
      <xdr:row>24</xdr:row>
      <xdr:rowOff>161925</xdr:rowOff>
    </xdr:from>
    <xdr:to>
      <xdr:col>11</xdr:col>
      <xdr:colOff>409575</xdr:colOff>
      <xdr:row>26</xdr:row>
      <xdr:rowOff>1466850</xdr:rowOff>
    </xdr:to>
    <xdr:pic>
      <xdr:nvPicPr>
        <xdr:cNvPr id="2" name="Imagen 1">
          <a:extLst>
            <a:ext uri="{FF2B5EF4-FFF2-40B4-BE49-F238E27FC236}">
              <a16:creationId xmlns:a16="http://schemas.microsoft.com/office/drawing/2014/main" id="{A1EE599F-F7BF-7A81-81FB-E7FDEBDC0C57}"/>
            </a:ext>
          </a:extLst>
        </xdr:cNvPr>
        <xdr:cNvPicPr>
          <a:picLocks noChangeAspect="1"/>
        </xdr:cNvPicPr>
      </xdr:nvPicPr>
      <xdr:blipFill>
        <a:blip xmlns:r="http://schemas.openxmlformats.org/officeDocument/2006/relationships" r:embed="rId1"/>
        <a:stretch>
          <a:fillRect/>
        </a:stretch>
      </xdr:blipFill>
      <xdr:spPr>
        <a:xfrm>
          <a:off x="6429375" y="8410575"/>
          <a:ext cx="2362200" cy="49244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438150</xdr:colOff>
      <xdr:row>23</xdr:row>
      <xdr:rowOff>123825</xdr:rowOff>
    </xdr:from>
    <xdr:to>
      <xdr:col>11</xdr:col>
      <xdr:colOff>323850</xdr:colOff>
      <xdr:row>25</xdr:row>
      <xdr:rowOff>1524000</xdr:rowOff>
    </xdr:to>
    <xdr:pic>
      <xdr:nvPicPr>
        <xdr:cNvPr id="2" name="Imagen 1">
          <a:extLst>
            <a:ext uri="{FF2B5EF4-FFF2-40B4-BE49-F238E27FC236}">
              <a16:creationId xmlns:a16="http://schemas.microsoft.com/office/drawing/2014/main" id="{EEEAE021-F998-5789-266A-982C6BF13BDE}"/>
            </a:ext>
          </a:extLst>
        </xdr:cNvPr>
        <xdr:cNvPicPr>
          <a:picLocks noChangeAspect="1"/>
        </xdr:cNvPicPr>
      </xdr:nvPicPr>
      <xdr:blipFill>
        <a:blip xmlns:r="http://schemas.openxmlformats.org/officeDocument/2006/relationships" r:embed="rId1"/>
        <a:stretch>
          <a:fillRect/>
        </a:stretch>
      </xdr:blipFill>
      <xdr:spPr>
        <a:xfrm>
          <a:off x="6534150" y="6305550"/>
          <a:ext cx="2171700" cy="484822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333375</xdr:colOff>
      <xdr:row>23</xdr:row>
      <xdr:rowOff>904875</xdr:rowOff>
    </xdr:from>
    <xdr:to>
      <xdr:col>11</xdr:col>
      <xdr:colOff>352425</xdr:colOff>
      <xdr:row>26</xdr:row>
      <xdr:rowOff>1104900</xdr:rowOff>
    </xdr:to>
    <xdr:pic>
      <xdr:nvPicPr>
        <xdr:cNvPr id="2" name="Imagen 1">
          <a:extLst>
            <a:ext uri="{FF2B5EF4-FFF2-40B4-BE49-F238E27FC236}">
              <a16:creationId xmlns:a16="http://schemas.microsoft.com/office/drawing/2014/main" id="{43B0494D-F12D-9130-B56F-3FC0A797F886}"/>
            </a:ext>
          </a:extLst>
        </xdr:cNvPr>
        <xdr:cNvPicPr>
          <a:picLocks noChangeAspect="1"/>
        </xdr:cNvPicPr>
      </xdr:nvPicPr>
      <xdr:blipFill>
        <a:blip xmlns:r="http://schemas.openxmlformats.org/officeDocument/2006/relationships" r:embed="rId1"/>
        <a:stretch>
          <a:fillRect/>
        </a:stretch>
      </xdr:blipFill>
      <xdr:spPr>
        <a:xfrm>
          <a:off x="6429375" y="7086600"/>
          <a:ext cx="2305050" cy="51435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8</xdr:col>
      <xdr:colOff>352425</xdr:colOff>
      <xdr:row>24</xdr:row>
      <xdr:rowOff>1085850</xdr:rowOff>
    </xdr:from>
    <xdr:to>
      <xdr:col>11</xdr:col>
      <xdr:colOff>352425</xdr:colOff>
      <xdr:row>27</xdr:row>
      <xdr:rowOff>552450</xdr:rowOff>
    </xdr:to>
    <xdr:pic>
      <xdr:nvPicPr>
        <xdr:cNvPr id="2" name="Imagen 1">
          <a:extLst>
            <a:ext uri="{FF2B5EF4-FFF2-40B4-BE49-F238E27FC236}">
              <a16:creationId xmlns:a16="http://schemas.microsoft.com/office/drawing/2014/main" id="{49A9C8D0-4CC8-4BA9-46B7-54CF9033CA94}"/>
            </a:ext>
          </a:extLst>
        </xdr:cNvPr>
        <xdr:cNvPicPr>
          <a:picLocks noChangeAspect="1"/>
        </xdr:cNvPicPr>
      </xdr:nvPicPr>
      <xdr:blipFill>
        <a:blip xmlns:r="http://schemas.openxmlformats.org/officeDocument/2006/relationships" r:embed="rId1"/>
        <a:stretch>
          <a:fillRect/>
        </a:stretch>
      </xdr:blipFill>
      <xdr:spPr>
        <a:xfrm>
          <a:off x="6448425" y="9353550"/>
          <a:ext cx="2286000" cy="49434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381000</xdr:colOff>
      <xdr:row>24</xdr:row>
      <xdr:rowOff>523875</xdr:rowOff>
    </xdr:from>
    <xdr:to>
      <xdr:col>11</xdr:col>
      <xdr:colOff>495300</xdr:colOff>
      <xdr:row>27</xdr:row>
      <xdr:rowOff>895350</xdr:rowOff>
    </xdr:to>
    <xdr:pic>
      <xdr:nvPicPr>
        <xdr:cNvPr id="2" name="Imagen 1">
          <a:extLst>
            <a:ext uri="{FF2B5EF4-FFF2-40B4-BE49-F238E27FC236}">
              <a16:creationId xmlns:a16="http://schemas.microsoft.com/office/drawing/2014/main" id="{36D401FF-0B62-F495-8DD3-C07D94EA93D5}"/>
            </a:ext>
          </a:extLst>
        </xdr:cNvPr>
        <xdr:cNvPicPr>
          <a:picLocks noChangeAspect="1"/>
        </xdr:cNvPicPr>
      </xdr:nvPicPr>
      <xdr:blipFill>
        <a:blip xmlns:r="http://schemas.openxmlformats.org/officeDocument/2006/relationships" r:embed="rId1"/>
        <a:stretch>
          <a:fillRect/>
        </a:stretch>
      </xdr:blipFill>
      <xdr:spPr>
        <a:xfrm>
          <a:off x="6477000" y="8791575"/>
          <a:ext cx="2400300" cy="500062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8</xdr:col>
      <xdr:colOff>257175</xdr:colOff>
      <xdr:row>23</xdr:row>
      <xdr:rowOff>1657350</xdr:rowOff>
    </xdr:from>
    <xdr:to>
      <xdr:col>11</xdr:col>
      <xdr:colOff>495300</xdr:colOff>
      <xdr:row>26</xdr:row>
      <xdr:rowOff>133350</xdr:rowOff>
    </xdr:to>
    <xdr:pic>
      <xdr:nvPicPr>
        <xdr:cNvPr id="2" name="Imagen 1">
          <a:extLst>
            <a:ext uri="{FF2B5EF4-FFF2-40B4-BE49-F238E27FC236}">
              <a16:creationId xmlns:a16="http://schemas.microsoft.com/office/drawing/2014/main" id="{19956AE8-87E6-F37B-84DB-53064ECFE69D}"/>
            </a:ext>
          </a:extLst>
        </xdr:cNvPr>
        <xdr:cNvPicPr>
          <a:picLocks noChangeAspect="1"/>
        </xdr:cNvPicPr>
      </xdr:nvPicPr>
      <xdr:blipFill>
        <a:blip xmlns:r="http://schemas.openxmlformats.org/officeDocument/2006/relationships" r:embed="rId1"/>
        <a:stretch>
          <a:fillRect/>
        </a:stretch>
      </xdr:blipFill>
      <xdr:spPr>
        <a:xfrm>
          <a:off x="6353175" y="7839075"/>
          <a:ext cx="2524125" cy="516255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8</xdr:col>
      <xdr:colOff>381000</xdr:colOff>
      <xdr:row>23</xdr:row>
      <xdr:rowOff>971550</xdr:rowOff>
    </xdr:from>
    <xdr:to>
      <xdr:col>11</xdr:col>
      <xdr:colOff>352425</xdr:colOff>
      <xdr:row>27</xdr:row>
      <xdr:rowOff>723900</xdr:rowOff>
    </xdr:to>
    <xdr:pic>
      <xdr:nvPicPr>
        <xdr:cNvPr id="2" name="Imagen 1">
          <a:extLst>
            <a:ext uri="{FF2B5EF4-FFF2-40B4-BE49-F238E27FC236}">
              <a16:creationId xmlns:a16="http://schemas.microsoft.com/office/drawing/2014/main" id="{7A466F01-68B7-933B-32EA-E796F202A06B}"/>
            </a:ext>
          </a:extLst>
        </xdr:cNvPr>
        <xdr:cNvPicPr>
          <a:picLocks noChangeAspect="1"/>
        </xdr:cNvPicPr>
      </xdr:nvPicPr>
      <xdr:blipFill>
        <a:blip xmlns:r="http://schemas.openxmlformats.org/officeDocument/2006/relationships" r:embed="rId1"/>
        <a:stretch>
          <a:fillRect/>
        </a:stretch>
      </xdr:blipFill>
      <xdr:spPr>
        <a:xfrm>
          <a:off x="6477000" y="7153275"/>
          <a:ext cx="2257425" cy="503872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8</xdr:col>
      <xdr:colOff>276225</xdr:colOff>
      <xdr:row>24</xdr:row>
      <xdr:rowOff>104775</xdr:rowOff>
    </xdr:from>
    <xdr:to>
      <xdr:col>11</xdr:col>
      <xdr:colOff>419100</xdr:colOff>
      <xdr:row>26</xdr:row>
      <xdr:rowOff>838200</xdr:rowOff>
    </xdr:to>
    <xdr:pic>
      <xdr:nvPicPr>
        <xdr:cNvPr id="2" name="Imagen 1">
          <a:extLst>
            <a:ext uri="{FF2B5EF4-FFF2-40B4-BE49-F238E27FC236}">
              <a16:creationId xmlns:a16="http://schemas.microsoft.com/office/drawing/2014/main" id="{F26F4EB6-86D3-2C08-5323-876DB3E96FC8}"/>
            </a:ext>
          </a:extLst>
        </xdr:cNvPr>
        <xdr:cNvPicPr>
          <a:picLocks noChangeAspect="1"/>
        </xdr:cNvPicPr>
      </xdr:nvPicPr>
      <xdr:blipFill>
        <a:blip xmlns:r="http://schemas.openxmlformats.org/officeDocument/2006/relationships" r:embed="rId1"/>
        <a:stretch>
          <a:fillRect/>
        </a:stretch>
      </xdr:blipFill>
      <xdr:spPr>
        <a:xfrm>
          <a:off x="6372225" y="8372475"/>
          <a:ext cx="2428875" cy="53340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8</xdr:col>
      <xdr:colOff>295275</xdr:colOff>
      <xdr:row>24</xdr:row>
      <xdr:rowOff>85725</xdr:rowOff>
    </xdr:from>
    <xdr:to>
      <xdr:col>11</xdr:col>
      <xdr:colOff>438150</xdr:colOff>
      <xdr:row>26</xdr:row>
      <xdr:rowOff>1362075</xdr:rowOff>
    </xdr:to>
    <xdr:pic>
      <xdr:nvPicPr>
        <xdr:cNvPr id="2" name="Imagen 1">
          <a:extLst>
            <a:ext uri="{FF2B5EF4-FFF2-40B4-BE49-F238E27FC236}">
              <a16:creationId xmlns:a16="http://schemas.microsoft.com/office/drawing/2014/main" id="{118C374B-5F3C-8F13-B568-A1F728D89C2C}"/>
            </a:ext>
          </a:extLst>
        </xdr:cNvPr>
        <xdr:cNvPicPr>
          <a:picLocks noChangeAspect="1"/>
        </xdr:cNvPicPr>
      </xdr:nvPicPr>
      <xdr:blipFill>
        <a:blip xmlns:r="http://schemas.openxmlformats.org/officeDocument/2006/relationships" r:embed="rId1"/>
        <a:stretch>
          <a:fillRect/>
        </a:stretch>
      </xdr:blipFill>
      <xdr:spPr>
        <a:xfrm>
          <a:off x="6391275" y="8353425"/>
          <a:ext cx="2428875" cy="498157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8</xdr:col>
      <xdr:colOff>266700</xdr:colOff>
      <xdr:row>24</xdr:row>
      <xdr:rowOff>685800</xdr:rowOff>
    </xdr:from>
    <xdr:to>
      <xdr:col>11</xdr:col>
      <xdr:colOff>485775</xdr:colOff>
      <xdr:row>26</xdr:row>
      <xdr:rowOff>781050</xdr:rowOff>
    </xdr:to>
    <xdr:pic>
      <xdr:nvPicPr>
        <xdr:cNvPr id="3" name="Imagen 2">
          <a:extLst>
            <a:ext uri="{FF2B5EF4-FFF2-40B4-BE49-F238E27FC236}">
              <a16:creationId xmlns:a16="http://schemas.microsoft.com/office/drawing/2014/main" id="{C33F886E-9F61-160F-A57D-8A9EA2EFA3C5}"/>
            </a:ext>
          </a:extLst>
        </xdr:cNvPr>
        <xdr:cNvPicPr>
          <a:picLocks noChangeAspect="1"/>
        </xdr:cNvPicPr>
      </xdr:nvPicPr>
      <xdr:blipFill>
        <a:blip xmlns:r="http://schemas.openxmlformats.org/officeDocument/2006/relationships" r:embed="rId1"/>
        <a:stretch>
          <a:fillRect/>
        </a:stretch>
      </xdr:blipFill>
      <xdr:spPr>
        <a:xfrm>
          <a:off x="6362700" y="8953500"/>
          <a:ext cx="2505075" cy="469582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8</xdr:col>
      <xdr:colOff>476250</xdr:colOff>
      <xdr:row>23</xdr:row>
      <xdr:rowOff>1981200</xdr:rowOff>
    </xdr:from>
    <xdr:to>
      <xdr:col>11</xdr:col>
      <xdr:colOff>476250</xdr:colOff>
      <xdr:row>27</xdr:row>
      <xdr:rowOff>123825</xdr:rowOff>
    </xdr:to>
    <xdr:pic>
      <xdr:nvPicPr>
        <xdr:cNvPr id="2" name="Imagen 1">
          <a:extLst>
            <a:ext uri="{FF2B5EF4-FFF2-40B4-BE49-F238E27FC236}">
              <a16:creationId xmlns:a16="http://schemas.microsoft.com/office/drawing/2014/main" id="{AB6FFDF5-42D6-4818-ACEF-410BFB25448F}"/>
            </a:ext>
          </a:extLst>
        </xdr:cNvPr>
        <xdr:cNvPicPr>
          <a:picLocks noChangeAspect="1"/>
        </xdr:cNvPicPr>
      </xdr:nvPicPr>
      <xdr:blipFill>
        <a:blip xmlns:r="http://schemas.openxmlformats.org/officeDocument/2006/relationships" r:embed="rId1"/>
        <a:stretch>
          <a:fillRect/>
        </a:stretch>
      </xdr:blipFill>
      <xdr:spPr>
        <a:xfrm>
          <a:off x="6572250" y="8162925"/>
          <a:ext cx="2286000" cy="474345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8</xdr:col>
      <xdr:colOff>276225</xdr:colOff>
      <xdr:row>24</xdr:row>
      <xdr:rowOff>295275</xdr:rowOff>
    </xdr:from>
    <xdr:to>
      <xdr:col>11</xdr:col>
      <xdr:colOff>352425</xdr:colOff>
      <xdr:row>27</xdr:row>
      <xdr:rowOff>885825</xdr:rowOff>
    </xdr:to>
    <xdr:pic>
      <xdr:nvPicPr>
        <xdr:cNvPr id="2" name="">
          <a:extLst>
            <a:ext uri="{FF2B5EF4-FFF2-40B4-BE49-F238E27FC236}">
              <a16:creationId xmlns:a16="http://schemas.microsoft.com/office/drawing/2014/main" id="{0F4FED72-1DF7-3E7A-25AD-F70A3A8B0BB0}"/>
            </a:ext>
          </a:extLst>
        </xdr:cNvPr>
        <xdr:cNvPicPr>
          <a:picLocks noChangeAspect="1"/>
        </xdr:cNvPicPr>
      </xdr:nvPicPr>
      <xdr:blipFill>
        <a:blip xmlns:r="http://schemas.openxmlformats.org/officeDocument/2006/relationships" r:embed="rId1"/>
        <a:stretch>
          <a:fillRect/>
        </a:stretch>
      </xdr:blipFill>
      <xdr:spPr>
        <a:xfrm>
          <a:off x="6372225" y="8181975"/>
          <a:ext cx="2362200" cy="494347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8</xdr:col>
      <xdr:colOff>228600</xdr:colOff>
      <xdr:row>23</xdr:row>
      <xdr:rowOff>723900</xdr:rowOff>
    </xdr:from>
    <xdr:to>
      <xdr:col>11</xdr:col>
      <xdr:colOff>342900</xdr:colOff>
      <xdr:row>26</xdr:row>
      <xdr:rowOff>942975</xdr:rowOff>
    </xdr:to>
    <xdr:pic>
      <xdr:nvPicPr>
        <xdr:cNvPr id="2" name="">
          <a:extLst>
            <a:ext uri="{FF2B5EF4-FFF2-40B4-BE49-F238E27FC236}">
              <a16:creationId xmlns:a16="http://schemas.microsoft.com/office/drawing/2014/main" id="{D01185C3-E2F9-4B85-ACDA-96C65B5F6777}"/>
            </a:ext>
          </a:extLst>
        </xdr:cNvPr>
        <xdr:cNvPicPr>
          <a:picLocks noChangeAspect="1"/>
        </xdr:cNvPicPr>
      </xdr:nvPicPr>
      <xdr:blipFill>
        <a:blip xmlns:r="http://schemas.openxmlformats.org/officeDocument/2006/relationships" r:embed="rId1"/>
        <a:stretch>
          <a:fillRect/>
        </a:stretch>
      </xdr:blipFill>
      <xdr:spPr>
        <a:xfrm>
          <a:off x="6324600" y="6905625"/>
          <a:ext cx="2400300" cy="535305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8</xdr:col>
      <xdr:colOff>342900</xdr:colOff>
      <xdr:row>23</xdr:row>
      <xdr:rowOff>2190750</xdr:rowOff>
    </xdr:from>
    <xdr:to>
      <xdr:col>11</xdr:col>
      <xdr:colOff>438150</xdr:colOff>
      <xdr:row>25</xdr:row>
      <xdr:rowOff>1333500</xdr:rowOff>
    </xdr:to>
    <xdr:pic>
      <xdr:nvPicPr>
        <xdr:cNvPr id="3" name="">
          <a:extLst>
            <a:ext uri="{FF2B5EF4-FFF2-40B4-BE49-F238E27FC236}">
              <a16:creationId xmlns:a16="http://schemas.microsoft.com/office/drawing/2014/main" id="{EC5CF749-4806-15A4-EC0C-CE1041A3B6D3}"/>
            </a:ext>
          </a:extLst>
        </xdr:cNvPr>
        <xdr:cNvPicPr>
          <a:picLocks noChangeAspect="1"/>
        </xdr:cNvPicPr>
      </xdr:nvPicPr>
      <xdr:blipFill>
        <a:blip xmlns:r="http://schemas.openxmlformats.org/officeDocument/2006/relationships" r:embed="rId1"/>
        <a:stretch>
          <a:fillRect/>
        </a:stretch>
      </xdr:blipFill>
      <xdr:spPr>
        <a:xfrm>
          <a:off x="6438900" y="8372475"/>
          <a:ext cx="2381250" cy="448627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8</xdr:col>
      <xdr:colOff>276225</xdr:colOff>
      <xdr:row>23</xdr:row>
      <xdr:rowOff>1228725</xdr:rowOff>
    </xdr:from>
    <xdr:to>
      <xdr:col>11</xdr:col>
      <xdr:colOff>371475</xdr:colOff>
      <xdr:row>26</xdr:row>
      <xdr:rowOff>723900</xdr:rowOff>
    </xdr:to>
    <xdr:pic>
      <xdr:nvPicPr>
        <xdr:cNvPr id="2" name="Imagen 1">
          <a:extLst>
            <a:ext uri="{FF2B5EF4-FFF2-40B4-BE49-F238E27FC236}">
              <a16:creationId xmlns:a16="http://schemas.microsoft.com/office/drawing/2014/main" id="{164CCA5D-81E2-C088-2C4A-C2B58C323743}"/>
            </a:ext>
          </a:extLst>
        </xdr:cNvPr>
        <xdr:cNvPicPr>
          <a:picLocks noChangeAspect="1"/>
        </xdr:cNvPicPr>
      </xdr:nvPicPr>
      <xdr:blipFill>
        <a:blip xmlns:r="http://schemas.openxmlformats.org/officeDocument/2006/relationships" r:embed="rId1"/>
        <a:stretch>
          <a:fillRect/>
        </a:stretch>
      </xdr:blipFill>
      <xdr:spPr>
        <a:xfrm>
          <a:off x="9658350" y="8696325"/>
          <a:ext cx="2381250" cy="497205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8</xdr:col>
      <xdr:colOff>466725</xdr:colOff>
      <xdr:row>23</xdr:row>
      <xdr:rowOff>47625</xdr:rowOff>
    </xdr:from>
    <xdr:to>
      <xdr:col>11</xdr:col>
      <xdr:colOff>371475</xdr:colOff>
      <xdr:row>24</xdr:row>
      <xdr:rowOff>2847975</xdr:rowOff>
    </xdr:to>
    <xdr:pic>
      <xdr:nvPicPr>
        <xdr:cNvPr id="2" name="Imagen 1">
          <a:extLst>
            <a:ext uri="{FF2B5EF4-FFF2-40B4-BE49-F238E27FC236}">
              <a16:creationId xmlns:a16="http://schemas.microsoft.com/office/drawing/2014/main" id="{C4DC0AB1-CA05-CC28-AFD1-0D743ECAE5D0}"/>
            </a:ext>
          </a:extLst>
        </xdr:cNvPr>
        <xdr:cNvPicPr>
          <a:picLocks noChangeAspect="1"/>
        </xdr:cNvPicPr>
      </xdr:nvPicPr>
      <xdr:blipFill>
        <a:blip xmlns:r="http://schemas.openxmlformats.org/officeDocument/2006/relationships" r:embed="rId1"/>
        <a:stretch>
          <a:fillRect/>
        </a:stretch>
      </xdr:blipFill>
      <xdr:spPr>
        <a:xfrm>
          <a:off x="6562725" y="6229350"/>
          <a:ext cx="2190750" cy="488632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8</xdr:col>
      <xdr:colOff>85725</xdr:colOff>
      <xdr:row>25</xdr:row>
      <xdr:rowOff>790575</xdr:rowOff>
    </xdr:from>
    <xdr:to>
      <xdr:col>11</xdr:col>
      <xdr:colOff>581025</xdr:colOff>
      <xdr:row>28</xdr:row>
      <xdr:rowOff>1495425</xdr:rowOff>
    </xdr:to>
    <xdr:pic>
      <xdr:nvPicPr>
        <xdr:cNvPr id="3" name="Imagen 2">
          <a:extLst>
            <a:ext uri="{FF2B5EF4-FFF2-40B4-BE49-F238E27FC236}">
              <a16:creationId xmlns:a16="http://schemas.microsoft.com/office/drawing/2014/main" id="{AB652894-42B2-A5FC-CCC7-D60995E6EC29}"/>
            </a:ext>
          </a:extLst>
        </xdr:cNvPr>
        <xdr:cNvPicPr>
          <a:picLocks noChangeAspect="1"/>
        </xdr:cNvPicPr>
      </xdr:nvPicPr>
      <xdr:blipFill>
        <a:blip xmlns:r="http://schemas.openxmlformats.org/officeDocument/2006/relationships" r:embed="rId1"/>
        <a:stretch>
          <a:fillRect/>
        </a:stretch>
      </xdr:blipFill>
      <xdr:spPr>
        <a:xfrm>
          <a:off x="6181725" y="10763250"/>
          <a:ext cx="2781300" cy="580072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8</xdr:col>
      <xdr:colOff>114300</xdr:colOff>
      <xdr:row>24</xdr:row>
      <xdr:rowOff>304800</xdr:rowOff>
    </xdr:from>
    <xdr:to>
      <xdr:col>11</xdr:col>
      <xdr:colOff>619125</xdr:colOff>
      <xdr:row>27</xdr:row>
      <xdr:rowOff>238125</xdr:rowOff>
    </xdr:to>
    <xdr:pic>
      <xdr:nvPicPr>
        <xdr:cNvPr id="2" name="Imagen 1">
          <a:extLst>
            <a:ext uri="{FF2B5EF4-FFF2-40B4-BE49-F238E27FC236}">
              <a16:creationId xmlns:a16="http://schemas.microsoft.com/office/drawing/2014/main" id="{29F4F91F-606D-5F3B-136D-FE386B1F59F6}"/>
            </a:ext>
          </a:extLst>
        </xdr:cNvPr>
        <xdr:cNvPicPr>
          <a:picLocks noChangeAspect="1"/>
        </xdr:cNvPicPr>
      </xdr:nvPicPr>
      <xdr:blipFill>
        <a:blip xmlns:r="http://schemas.openxmlformats.org/officeDocument/2006/relationships" r:embed="rId1"/>
        <a:stretch>
          <a:fillRect/>
        </a:stretch>
      </xdr:blipFill>
      <xdr:spPr>
        <a:xfrm>
          <a:off x="6210300" y="8572500"/>
          <a:ext cx="2790825" cy="622935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8</xdr:col>
      <xdr:colOff>190500</xdr:colOff>
      <xdr:row>24</xdr:row>
      <xdr:rowOff>1371600</xdr:rowOff>
    </xdr:from>
    <xdr:to>
      <xdr:col>11</xdr:col>
      <xdr:colOff>476250</xdr:colOff>
      <xdr:row>26</xdr:row>
      <xdr:rowOff>1362075</xdr:rowOff>
    </xdr:to>
    <xdr:pic>
      <xdr:nvPicPr>
        <xdr:cNvPr id="2" name="Imagen 1">
          <a:extLst>
            <a:ext uri="{FF2B5EF4-FFF2-40B4-BE49-F238E27FC236}">
              <a16:creationId xmlns:a16="http://schemas.microsoft.com/office/drawing/2014/main" id="{426AA86C-110D-558B-8717-5B7F316FEE29}"/>
            </a:ext>
          </a:extLst>
        </xdr:cNvPr>
        <xdr:cNvPicPr>
          <a:picLocks noChangeAspect="1"/>
        </xdr:cNvPicPr>
      </xdr:nvPicPr>
      <xdr:blipFill>
        <a:blip xmlns:r="http://schemas.openxmlformats.org/officeDocument/2006/relationships" r:embed="rId1"/>
        <a:stretch>
          <a:fillRect/>
        </a:stretch>
      </xdr:blipFill>
      <xdr:spPr>
        <a:xfrm>
          <a:off x="6286500" y="9639300"/>
          <a:ext cx="2571750" cy="459105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8</xdr:col>
      <xdr:colOff>276225</xdr:colOff>
      <xdr:row>23</xdr:row>
      <xdr:rowOff>1971675</xdr:rowOff>
    </xdr:from>
    <xdr:to>
      <xdr:col>11</xdr:col>
      <xdr:colOff>409575</xdr:colOff>
      <xdr:row>26</xdr:row>
      <xdr:rowOff>685800</xdr:rowOff>
    </xdr:to>
    <xdr:pic>
      <xdr:nvPicPr>
        <xdr:cNvPr id="2" name="Imagen 1">
          <a:extLst>
            <a:ext uri="{FF2B5EF4-FFF2-40B4-BE49-F238E27FC236}">
              <a16:creationId xmlns:a16="http://schemas.microsoft.com/office/drawing/2014/main" id="{7CC0D63B-F884-06C3-93C2-ADB03B8A3310}"/>
            </a:ext>
          </a:extLst>
        </xdr:cNvPr>
        <xdr:cNvPicPr>
          <a:picLocks noChangeAspect="1"/>
        </xdr:cNvPicPr>
      </xdr:nvPicPr>
      <xdr:blipFill>
        <a:blip xmlns:r="http://schemas.openxmlformats.org/officeDocument/2006/relationships" r:embed="rId1"/>
        <a:stretch>
          <a:fillRect/>
        </a:stretch>
      </xdr:blipFill>
      <xdr:spPr>
        <a:xfrm>
          <a:off x="6372225" y="8153400"/>
          <a:ext cx="2419350" cy="540067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8</xdr:col>
      <xdr:colOff>228600</xdr:colOff>
      <xdr:row>24</xdr:row>
      <xdr:rowOff>104775</xdr:rowOff>
    </xdr:from>
    <xdr:to>
      <xdr:col>11</xdr:col>
      <xdr:colOff>504825</xdr:colOff>
      <xdr:row>26</xdr:row>
      <xdr:rowOff>876300</xdr:rowOff>
    </xdr:to>
    <xdr:pic>
      <xdr:nvPicPr>
        <xdr:cNvPr id="2" name="Imagen 1">
          <a:extLst>
            <a:ext uri="{FF2B5EF4-FFF2-40B4-BE49-F238E27FC236}">
              <a16:creationId xmlns:a16="http://schemas.microsoft.com/office/drawing/2014/main" id="{218ADD6A-F466-A831-F73D-FC44198A430F}"/>
            </a:ext>
          </a:extLst>
        </xdr:cNvPr>
        <xdr:cNvPicPr>
          <a:picLocks noChangeAspect="1"/>
        </xdr:cNvPicPr>
      </xdr:nvPicPr>
      <xdr:blipFill>
        <a:blip xmlns:r="http://schemas.openxmlformats.org/officeDocument/2006/relationships" r:embed="rId1"/>
        <a:stretch>
          <a:fillRect/>
        </a:stretch>
      </xdr:blipFill>
      <xdr:spPr>
        <a:xfrm>
          <a:off x="6324600" y="8372475"/>
          <a:ext cx="2562225" cy="53721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8</xdr:col>
      <xdr:colOff>333375</xdr:colOff>
      <xdr:row>23</xdr:row>
      <xdr:rowOff>123825</xdr:rowOff>
    </xdr:from>
    <xdr:to>
      <xdr:col>11</xdr:col>
      <xdr:colOff>95250</xdr:colOff>
      <xdr:row>24</xdr:row>
      <xdr:rowOff>2609850</xdr:rowOff>
    </xdr:to>
    <xdr:pic>
      <xdr:nvPicPr>
        <xdr:cNvPr id="2" name="Imagen 1">
          <a:extLst>
            <a:ext uri="{FF2B5EF4-FFF2-40B4-BE49-F238E27FC236}">
              <a16:creationId xmlns:a16="http://schemas.microsoft.com/office/drawing/2014/main" id="{62DE0F67-7254-5C85-8437-5CA381FF3F8F}"/>
            </a:ext>
          </a:extLst>
        </xdr:cNvPr>
        <xdr:cNvPicPr>
          <a:picLocks noChangeAspect="1"/>
        </xdr:cNvPicPr>
      </xdr:nvPicPr>
      <xdr:blipFill>
        <a:blip xmlns:r="http://schemas.openxmlformats.org/officeDocument/2006/relationships" r:embed="rId1"/>
        <a:stretch>
          <a:fillRect/>
        </a:stretch>
      </xdr:blipFill>
      <xdr:spPr>
        <a:xfrm>
          <a:off x="6429375" y="6305550"/>
          <a:ext cx="2047875" cy="45720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8</xdr:col>
      <xdr:colOff>523875</xdr:colOff>
      <xdr:row>23</xdr:row>
      <xdr:rowOff>219075</xdr:rowOff>
    </xdr:from>
    <xdr:to>
      <xdr:col>11</xdr:col>
      <xdr:colOff>285750</xdr:colOff>
      <xdr:row>24</xdr:row>
      <xdr:rowOff>2305050</xdr:rowOff>
    </xdr:to>
    <xdr:pic>
      <xdr:nvPicPr>
        <xdr:cNvPr id="2" name="Imagen 1">
          <a:extLst>
            <a:ext uri="{FF2B5EF4-FFF2-40B4-BE49-F238E27FC236}">
              <a16:creationId xmlns:a16="http://schemas.microsoft.com/office/drawing/2014/main" id="{3552A193-0CAB-D96E-2618-DF4B17754681}"/>
            </a:ext>
          </a:extLst>
        </xdr:cNvPr>
        <xdr:cNvPicPr>
          <a:picLocks noChangeAspect="1"/>
        </xdr:cNvPicPr>
      </xdr:nvPicPr>
      <xdr:blipFill>
        <a:blip xmlns:r="http://schemas.openxmlformats.org/officeDocument/2006/relationships" r:embed="rId1"/>
        <a:stretch>
          <a:fillRect/>
        </a:stretch>
      </xdr:blipFill>
      <xdr:spPr>
        <a:xfrm>
          <a:off x="6619875" y="6400800"/>
          <a:ext cx="2047875" cy="457200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8</xdr:col>
      <xdr:colOff>247650</xdr:colOff>
      <xdr:row>24</xdr:row>
      <xdr:rowOff>180975</xdr:rowOff>
    </xdr:from>
    <xdr:to>
      <xdr:col>11</xdr:col>
      <xdr:colOff>352425</xdr:colOff>
      <xdr:row>26</xdr:row>
      <xdr:rowOff>609600</xdr:rowOff>
    </xdr:to>
    <xdr:pic>
      <xdr:nvPicPr>
        <xdr:cNvPr id="2" name="Imagen 1">
          <a:extLst>
            <a:ext uri="{FF2B5EF4-FFF2-40B4-BE49-F238E27FC236}">
              <a16:creationId xmlns:a16="http://schemas.microsoft.com/office/drawing/2014/main" id="{6A218EA2-8242-071C-EF17-30CAAC12C9BB}"/>
            </a:ext>
          </a:extLst>
        </xdr:cNvPr>
        <xdr:cNvPicPr>
          <a:picLocks noChangeAspect="1"/>
        </xdr:cNvPicPr>
      </xdr:nvPicPr>
      <xdr:blipFill>
        <a:blip xmlns:r="http://schemas.openxmlformats.org/officeDocument/2006/relationships" r:embed="rId1"/>
        <a:stretch>
          <a:fillRect/>
        </a:stretch>
      </xdr:blipFill>
      <xdr:spPr>
        <a:xfrm>
          <a:off x="6343650" y="8448675"/>
          <a:ext cx="2390775" cy="502920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8</xdr:col>
      <xdr:colOff>428625</xdr:colOff>
      <xdr:row>23</xdr:row>
      <xdr:rowOff>161925</xdr:rowOff>
    </xdr:from>
    <xdr:to>
      <xdr:col>11</xdr:col>
      <xdr:colOff>342900</xdr:colOff>
      <xdr:row>23</xdr:row>
      <xdr:rowOff>4562475</xdr:rowOff>
    </xdr:to>
    <xdr:pic>
      <xdr:nvPicPr>
        <xdr:cNvPr id="2" name="Imagen 1">
          <a:extLst>
            <a:ext uri="{FF2B5EF4-FFF2-40B4-BE49-F238E27FC236}">
              <a16:creationId xmlns:a16="http://schemas.microsoft.com/office/drawing/2014/main" id="{100A2421-92B1-387B-AD36-68E354F3E34D}"/>
            </a:ext>
          </a:extLst>
        </xdr:cNvPr>
        <xdr:cNvPicPr>
          <a:picLocks noChangeAspect="1"/>
        </xdr:cNvPicPr>
      </xdr:nvPicPr>
      <xdr:blipFill>
        <a:blip xmlns:r="http://schemas.openxmlformats.org/officeDocument/2006/relationships" r:embed="rId1"/>
        <a:stretch>
          <a:fillRect/>
        </a:stretch>
      </xdr:blipFill>
      <xdr:spPr>
        <a:xfrm>
          <a:off x="6524625" y="7315200"/>
          <a:ext cx="2200275" cy="4400550"/>
        </a:xfrm>
        <a:prstGeom prst="rect">
          <a:avLst/>
        </a:prstGeom>
      </xdr:spPr>
    </xdr:pic>
    <xdr:clientData/>
  </xdr:twoCellAnchor>
  <xdr:twoCellAnchor editAs="oneCell">
    <xdr:from>
      <xdr:col>8</xdr:col>
      <xdr:colOff>333375</xdr:colOff>
      <xdr:row>27</xdr:row>
      <xdr:rowOff>9525</xdr:rowOff>
    </xdr:from>
    <xdr:to>
      <xdr:col>11</xdr:col>
      <xdr:colOff>390525</xdr:colOff>
      <xdr:row>28</xdr:row>
      <xdr:rowOff>0</xdr:rowOff>
    </xdr:to>
    <xdr:pic>
      <xdr:nvPicPr>
        <xdr:cNvPr id="3" name="Imagen 2">
          <a:extLst>
            <a:ext uri="{FF2B5EF4-FFF2-40B4-BE49-F238E27FC236}">
              <a16:creationId xmlns:a16="http://schemas.microsoft.com/office/drawing/2014/main" id="{462DC6E9-3096-EECD-1ABE-30DEAE71973E}"/>
            </a:ext>
            <a:ext uri="{147F2762-F138-4A5C-976F-8EAC2B608ADB}">
              <a16:predDERef xmlns:a16="http://schemas.microsoft.com/office/drawing/2014/main" pred="{100A2421-92B1-387B-AD36-68E354F3E34D}"/>
            </a:ext>
          </a:extLst>
        </xdr:cNvPr>
        <xdr:cNvPicPr>
          <a:picLocks noChangeAspect="1"/>
        </xdr:cNvPicPr>
      </xdr:nvPicPr>
      <xdr:blipFill>
        <a:blip xmlns:r="http://schemas.openxmlformats.org/officeDocument/2006/relationships" r:embed="rId2"/>
        <a:stretch>
          <a:fillRect/>
        </a:stretch>
      </xdr:blipFill>
      <xdr:spPr>
        <a:xfrm>
          <a:off x="6429375" y="26412825"/>
          <a:ext cx="2343150" cy="518160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8</xdr:col>
      <xdr:colOff>419100</xdr:colOff>
      <xdr:row>24</xdr:row>
      <xdr:rowOff>0</xdr:rowOff>
    </xdr:from>
    <xdr:to>
      <xdr:col>11</xdr:col>
      <xdr:colOff>381000</xdr:colOff>
      <xdr:row>26</xdr:row>
      <xdr:rowOff>409575</xdr:rowOff>
    </xdr:to>
    <xdr:pic>
      <xdr:nvPicPr>
        <xdr:cNvPr id="2" name="Imagen 1">
          <a:extLst>
            <a:ext uri="{FF2B5EF4-FFF2-40B4-BE49-F238E27FC236}">
              <a16:creationId xmlns:a16="http://schemas.microsoft.com/office/drawing/2014/main" id="{62BF94EA-81BC-CBCD-D0DE-411788A8F02C}"/>
            </a:ext>
          </a:extLst>
        </xdr:cNvPr>
        <xdr:cNvPicPr>
          <a:picLocks noChangeAspect="1"/>
        </xdr:cNvPicPr>
      </xdr:nvPicPr>
      <xdr:blipFill>
        <a:blip xmlns:r="http://schemas.openxmlformats.org/officeDocument/2006/relationships" r:embed="rId1"/>
        <a:stretch>
          <a:fillRect/>
        </a:stretch>
      </xdr:blipFill>
      <xdr:spPr>
        <a:xfrm>
          <a:off x="6515100" y="8267700"/>
          <a:ext cx="2247900" cy="501015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8</xdr:col>
      <xdr:colOff>209550</xdr:colOff>
      <xdr:row>24</xdr:row>
      <xdr:rowOff>104775</xdr:rowOff>
    </xdr:from>
    <xdr:to>
      <xdr:col>11</xdr:col>
      <xdr:colOff>428625</xdr:colOff>
      <xdr:row>26</xdr:row>
      <xdr:rowOff>247650</xdr:rowOff>
    </xdr:to>
    <xdr:pic>
      <xdr:nvPicPr>
        <xdr:cNvPr id="2" name="Imagen 1">
          <a:extLst>
            <a:ext uri="{FF2B5EF4-FFF2-40B4-BE49-F238E27FC236}">
              <a16:creationId xmlns:a16="http://schemas.microsoft.com/office/drawing/2014/main" id="{FC98B592-E497-D5FA-B18B-A8884C1CA804}"/>
            </a:ext>
          </a:extLst>
        </xdr:cNvPr>
        <xdr:cNvPicPr>
          <a:picLocks noChangeAspect="1"/>
        </xdr:cNvPicPr>
      </xdr:nvPicPr>
      <xdr:blipFill>
        <a:blip xmlns:r="http://schemas.openxmlformats.org/officeDocument/2006/relationships" r:embed="rId1"/>
        <a:stretch>
          <a:fillRect/>
        </a:stretch>
      </xdr:blipFill>
      <xdr:spPr>
        <a:xfrm>
          <a:off x="6305550" y="8372475"/>
          <a:ext cx="2505075" cy="474345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8</xdr:col>
      <xdr:colOff>381000</xdr:colOff>
      <xdr:row>23</xdr:row>
      <xdr:rowOff>1771650</xdr:rowOff>
    </xdr:from>
    <xdr:to>
      <xdr:col>11</xdr:col>
      <xdr:colOff>266700</xdr:colOff>
      <xdr:row>25</xdr:row>
      <xdr:rowOff>1628775</xdr:rowOff>
    </xdr:to>
    <xdr:pic>
      <xdr:nvPicPr>
        <xdr:cNvPr id="2" name="Imagen 1">
          <a:extLst>
            <a:ext uri="{FF2B5EF4-FFF2-40B4-BE49-F238E27FC236}">
              <a16:creationId xmlns:a16="http://schemas.microsoft.com/office/drawing/2014/main" id="{A2E44F27-0E90-1F4C-031F-2A461DC54DE0}"/>
            </a:ext>
          </a:extLst>
        </xdr:cNvPr>
        <xdr:cNvPicPr>
          <a:picLocks noChangeAspect="1"/>
        </xdr:cNvPicPr>
      </xdr:nvPicPr>
      <xdr:blipFill>
        <a:blip xmlns:r="http://schemas.openxmlformats.org/officeDocument/2006/relationships" r:embed="rId1"/>
        <a:stretch>
          <a:fillRect/>
        </a:stretch>
      </xdr:blipFill>
      <xdr:spPr>
        <a:xfrm>
          <a:off x="6477000" y="7953375"/>
          <a:ext cx="2171700" cy="4848225"/>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8</xdr:col>
      <xdr:colOff>533400</xdr:colOff>
      <xdr:row>23</xdr:row>
      <xdr:rowOff>161925</xdr:rowOff>
    </xdr:from>
    <xdr:to>
      <xdr:col>11</xdr:col>
      <xdr:colOff>295275</xdr:colOff>
      <xdr:row>24</xdr:row>
      <xdr:rowOff>2400300</xdr:rowOff>
    </xdr:to>
    <xdr:pic>
      <xdr:nvPicPr>
        <xdr:cNvPr id="2" name="Imagen 1">
          <a:extLst>
            <a:ext uri="{FF2B5EF4-FFF2-40B4-BE49-F238E27FC236}">
              <a16:creationId xmlns:a16="http://schemas.microsoft.com/office/drawing/2014/main" id="{53D15EEC-70E8-9564-2A22-27E0A88D9CCB}"/>
            </a:ext>
          </a:extLst>
        </xdr:cNvPr>
        <xdr:cNvPicPr>
          <a:picLocks noChangeAspect="1"/>
        </xdr:cNvPicPr>
      </xdr:nvPicPr>
      <xdr:blipFill>
        <a:blip xmlns:r="http://schemas.openxmlformats.org/officeDocument/2006/relationships" r:embed="rId1"/>
        <a:stretch>
          <a:fillRect/>
        </a:stretch>
      </xdr:blipFill>
      <xdr:spPr>
        <a:xfrm>
          <a:off x="6629400" y="6343650"/>
          <a:ext cx="2047875" cy="457200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8</xdr:col>
      <xdr:colOff>228600</xdr:colOff>
      <xdr:row>24</xdr:row>
      <xdr:rowOff>104775</xdr:rowOff>
    </xdr:from>
    <xdr:to>
      <xdr:col>11</xdr:col>
      <xdr:colOff>371475</xdr:colOff>
      <xdr:row>26</xdr:row>
      <xdr:rowOff>923925</xdr:rowOff>
    </xdr:to>
    <xdr:pic>
      <xdr:nvPicPr>
        <xdr:cNvPr id="3" name="Imagen 2">
          <a:extLst>
            <a:ext uri="{FF2B5EF4-FFF2-40B4-BE49-F238E27FC236}">
              <a16:creationId xmlns:a16="http://schemas.microsoft.com/office/drawing/2014/main" id="{A08252CA-7B14-C517-564B-62E07D6EA9EA}"/>
            </a:ext>
          </a:extLst>
        </xdr:cNvPr>
        <xdr:cNvPicPr>
          <a:picLocks noChangeAspect="1"/>
        </xdr:cNvPicPr>
      </xdr:nvPicPr>
      <xdr:blipFill>
        <a:blip xmlns:r="http://schemas.openxmlformats.org/officeDocument/2006/relationships" r:embed="rId1"/>
        <a:stretch>
          <a:fillRect/>
        </a:stretch>
      </xdr:blipFill>
      <xdr:spPr>
        <a:xfrm>
          <a:off x="6324600" y="8372475"/>
          <a:ext cx="2428875" cy="5419725"/>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8</xdr:col>
      <xdr:colOff>200025</xdr:colOff>
      <xdr:row>24</xdr:row>
      <xdr:rowOff>104775</xdr:rowOff>
    </xdr:from>
    <xdr:to>
      <xdr:col>11</xdr:col>
      <xdr:colOff>304800</xdr:colOff>
      <xdr:row>26</xdr:row>
      <xdr:rowOff>295275</xdr:rowOff>
    </xdr:to>
    <xdr:pic>
      <xdr:nvPicPr>
        <xdr:cNvPr id="3" name="Imagen 2">
          <a:extLst>
            <a:ext uri="{FF2B5EF4-FFF2-40B4-BE49-F238E27FC236}">
              <a16:creationId xmlns:a16="http://schemas.microsoft.com/office/drawing/2014/main" id="{2A9CE38B-8D97-88A1-2383-05C5FF7E9A07}"/>
            </a:ext>
          </a:extLst>
        </xdr:cNvPr>
        <xdr:cNvPicPr>
          <a:picLocks noChangeAspect="1"/>
        </xdr:cNvPicPr>
      </xdr:nvPicPr>
      <xdr:blipFill>
        <a:blip xmlns:r="http://schemas.openxmlformats.org/officeDocument/2006/relationships" r:embed="rId1"/>
        <a:stretch>
          <a:fillRect/>
        </a:stretch>
      </xdr:blipFill>
      <xdr:spPr>
        <a:xfrm>
          <a:off x="6296025" y="8372475"/>
          <a:ext cx="2390775" cy="4791075"/>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8</xdr:col>
      <xdr:colOff>371475</xdr:colOff>
      <xdr:row>24</xdr:row>
      <xdr:rowOff>571500</xdr:rowOff>
    </xdr:from>
    <xdr:to>
      <xdr:col>11</xdr:col>
      <xdr:colOff>419100</xdr:colOff>
      <xdr:row>26</xdr:row>
      <xdr:rowOff>666750</xdr:rowOff>
    </xdr:to>
    <xdr:pic>
      <xdr:nvPicPr>
        <xdr:cNvPr id="2" name="Imagen 1">
          <a:extLst>
            <a:ext uri="{FF2B5EF4-FFF2-40B4-BE49-F238E27FC236}">
              <a16:creationId xmlns:a16="http://schemas.microsoft.com/office/drawing/2014/main" id="{F42B39E9-375C-38AC-B10F-73D8DD6E29D5}"/>
            </a:ext>
          </a:extLst>
        </xdr:cNvPr>
        <xdr:cNvPicPr>
          <a:picLocks noChangeAspect="1"/>
        </xdr:cNvPicPr>
      </xdr:nvPicPr>
      <xdr:blipFill>
        <a:blip xmlns:r="http://schemas.openxmlformats.org/officeDocument/2006/relationships" r:embed="rId1"/>
        <a:stretch>
          <a:fillRect/>
        </a:stretch>
      </xdr:blipFill>
      <xdr:spPr>
        <a:xfrm>
          <a:off x="6467475" y="8839200"/>
          <a:ext cx="2333625" cy="4695825"/>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8</xdr:col>
      <xdr:colOff>228600</xdr:colOff>
      <xdr:row>23</xdr:row>
      <xdr:rowOff>781050</xdr:rowOff>
    </xdr:from>
    <xdr:to>
      <xdr:col>11</xdr:col>
      <xdr:colOff>276225</xdr:colOff>
      <xdr:row>25</xdr:row>
      <xdr:rowOff>990600</xdr:rowOff>
    </xdr:to>
    <xdr:pic>
      <xdr:nvPicPr>
        <xdr:cNvPr id="2" name="Imagen 1">
          <a:extLst>
            <a:ext uri="{FF2B5EF4-FFF2-40B4-BE49-F238E27FC236}">
              <a16:creationId xmlns:a16="http://schemas.microsoft.com/office/drawing/2014/main" id="{776B212E-F94B-ED21-147B-A7DD4697A4E9}"/>
            </a:ext>
          </a:extLst>
        </xdr:cNvPr>
        <xdr:cNvPicPr>
          <a:picLocks noChangeAspect="1"/>
        </xdr:cNvPicPr>
      </xdr:nvPicPr>
      <xdr:blipFill>
        <a:blip xmlns:r="http://schemas.openxmlformats.org/officeDocument/2006/relationships" r:embed="rId1"/>
        <a:stretch>
          <a:fillRect/>
        </a:stretch>
      </xdr:blipFill>
      <xdr:spPr>
        <a:xfrm>
          <a:off x="6324600" y="6962775"/>
          <a:ext cx="2333625" cy="520065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8</xdr:col>
      <xdr:colOff>180975</xdr:colOff>
      <xdr:row>23</xdr:row>
      <xdr:rowOff>1257300</xdr:rowOff>
    </xdr:from>
    <xdr:to>
      <xdr:col>11</xdr:col>
      <xdr:colOff>390525</xdr:colOff>
      <xdr:row>26</xdr:row>
      <xdr:rowOff>152400</xdr:rowOff>
    </xdr:to>
    <xdr:pic>
      <xdr:nvPicPr>
        <xdr:cNvPr id="2" name="Imagen 1">
          <a:extLst>
            <a:ext uri="{FF2B5EF4-FFF2-40B4-BE49-F238E27FC236}">
              <a16:creationId xmlns:a16="http://schemas.microsoft.com/office/drawing/2014/main" id="{7784473A-9427-BE39-811D-3846F8DA3C4B}"/>
            </a:ext>
          </a:extLst>
        </xdr:cNvPr>
        <xdr:cNvPicPr>
          <a:picLocks noChangeAspect="1"/>
        </xdr:cNvPicPr>
      </xdr:nvPicPr>
      <xdr:blipFill>
        <a:blip xmlns:r="http://schemas.openxmlformats.org/officeDocument/2006/relationships" r:embed="rId1"/>
        <a:stretch>
          <a:fillRect/>
        </a:stretch>
      </xdr:blipFill>
      <xdr:spPr>
        <a:xfrm>
          <a:off x="6276975" y="7439025"/>
          <a:ext cx="2495550" cy="558165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8</xdr:col>
      <xdr:colOff>190500</xdr:colOff>
      <xdr:row>23</xdr:row>
      <xdr:rowOff>1819275</xdr:rowOff>
    </xdr:from>
    <xdr:to>
      <xdr:col>11</xdr:col>
      <xdr:colOff>314325</xdr:colOff>
      <xdr:row>26</xdr:row>
      <xdr:rowOff>504825</xdr:rowOff>
    </xdr:to>
    <xdr:pic>
      <xdr:nvPicPr>
        <xdr:cNvPr id="2" name="Imagen 1">
          <a:extLst>
            <a:ext uri="{FF2B5EF4-FFF2-40B4-BE49-F238E27FC236}">
              <a16:creationId xmlns:a16="http://schemas.microsoft.com/office/drawing/2014/main" id="{FCFE13A9-BE9C-6793-BEA0-303A9755AB44}"/>
            </a:ext>
          </a:extLst>
        </xdr:cNvPr>
        <xdr:cNvPicPr>
          <a:picLocks noChangeAspect="1"/>
        </xdr:cNvPicPr>
      </xdr:nvPicPr>
      <xdr:blipFill>
        <a:blip xmlns:r="http://schemas.openxmlformats.org/officeDocument/2006/relationships" r:embed="rId1"/>
        <a:stretch>
          <a:fillRect/>
        </a:stretch>
      </xdr:blipFill>
      <xdr:spPr>
        <a:xfrm>
          <a:off x="6286500" y="8001000"/>
          <a:ext cx="2409825" cy="537210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8</xdr:col>
      <xdr:colOff>190500</xdr:colOff>
      <xdr:row>23</xdr:row>
      <xdr:rowOff>1647825</xdr:rowOff>
    </xdr:from>
    <xdr:to>
      <xdr:col>11</xdr:col>
      <xdr:colOff>381000</xdr:colOff>
      <xdr:row>26</xdr:row>
      <xdr:rowOff>485775</xdr:rowOff>
    </xdr:to>
    <xdr:pic>
      <xdr:nvPicPr>
        <xdr:cNvPr id="2" name="Imagen 1">
          <a:extLst>
            <a:ext uri="{FF2B5EF4-FFF2-40B4-BE49-F238E27FC236}">
              <a16:creationId xmlns:a16="http://schemas.microsoft.com/office/drawing/2014/main" id="{02168B04-96F9-DF32-D64D-EC71AB97E82C}"/>
            </a:ext>
          </a:extLst>
        </xdr:cNvPr>
        <xdr:cNvPicPr>
          <a:picLocks noChangeAspect="1"/>
        </xdr:cNvPicPr>
      </xdr:nvPicPr>
      <xdr:blipFill>
        <a:blip xmlns:r="http://schemas.openxmlformats.org/officeDocument/2006/relationships" r:embed="rId1"/>
        <a:stretch>
          <a:fillRect/>
        </a:stretch>
      </xdr:blipFill>
      <xdr:spPr>
        <a:xfrm>
          <a:off x="6286500" y="7829550"/>
          <a:ext cx="2476500" cy="552450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8</xdr:col>
      <xdr:colOff>257175</xdr:colOff>
      <xdr:row>23</xdr:row>
      <xdr:rowOff>923925</xdr:rowOff>
    </xdr:from>
    <xdr:to>
      <xdr:col>11</xdr:col>
      <xdr:colOff>304800</xdr:colOff>
      <xdr:row>25</xdr:row>
      <xdr:rowOff>1133475</xdr:rowOff>
    </xdr:to>
    <xdr:pic>
      <xdr:nvPicPr>
        <xdr:cNvPr id="2" name="Imagen 1">
          <a:extLst>
            <a:ext uri="{FF2B5EF4-FFF2-40B4-BE49-F238E27FC236}">
              <a16:creationId xmlns:a16="http://schemas.microsoft.com/office/drawing/2014/main" id="{E9170926-8F7F-6C8F-3969-09D4CEF420A1}"/>
            </a:ext>
          </a:extLst>
        </xdr:cNvPr>
        <xdr:cNvPicPr>
          <a:picLocks noChangeAspect="1"/>
        </xdr:cNvPicPr>
      </xdr:nvPicPr>
      <xdr:blipFill>
        <a:blip xmlns:r="http://schemas.openxmlformats.org/officeDocument/2006/relationships" r:embed="rId1"/>
        <a:stretch>
          <a:fillRect/>
        </a:stretch>
      </xdr:blipFill>
      <xdr:spPr>
        <a:xfrm>
          <a:off x="6353175" y="7105650"/>
          <a:ext cx="2333625" cy="520065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8</xdr:col>
      <xdr:colOff>323850</xdr:colOff>
      <xdr:row>24</xdr:row>
      <xdr:rowOff>2886075</xdr:rowOff>
    </xdr:from>
    <xdr:to>
      <xdr:col>11</xdr:col>
      <xdr:colOff>438150</xdr:colOff>
      <xdr:row>28</xdr:row>
      <xdr:rowOff>323850</xdr:rowOff>
    </xdr:to>
    <xdr:pic>
      <xdr:nvPicPr>
        <xdr:cNvPr id="2" name="Imagen 1">
          <a:extLst>
            <a:ext uri="{FF2B5EF4-FFF2-40B4-BE49-F238E27FC236}">
              <a16:creationId xmlns:a16="http://schemas.microsoft.com/office/drawing/2014/main" id="{AFCAB25F-B3F2-8E8B-7938-35A5F0A1CBD4}"/>
            </a:ext>
          </a:extLst>
        </xdr:cNvPr>
        <xdr:cNvPicPr>
          <a:picLocks noChangeAspect="1"/>
        </xdr:cNvPicPr>
      </xdr:nvPicPr>
      <xdr:blipFill>
        <a:blip xmlns:r="http://schemas.openxmlformats.org/officeDocument/2006/relationships" r:embed="rId1"/>
        <a:stretch>
          <a:fillRect/>
        </a:stretch>
      </xdr:blipFill>
      <xdr:spPr>
        <a:xfrm>
          <a:off x="6419850" y="11153775"/>
          <a:ext cx="2400300" cy="535305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8</xdr:col>
      <xdr:colOff>285750</xdr:colOff>
      <xdr:row>23</xdr:row>
      <xdr:rowOff>1733550</xdr:rowOff>
    </xdr:from>
    <xdr:to>
      <xdr:col>11</xdr:col>
      <xdr:colOff>466725</xdr:colOff>
      <xdr:row>26</xdr:row>
      <xdr:rowOff>552450</xdr:rowOff>
    </xdr:to>
    <xdr:pic>
      <xdr:nvPicPr>
        <xdr:cNvPr id="2" name="Imagen 1">
          <a:extLst>
            <a:ext uri="{FF2B5EF4-FFF2-40B4-BE49-F238E27FC236}">
              <a16:creationId xmlns:a16="http://schemas.microsoft.com/office/drawing/2014/main" id="{380531A9-64FA-C513-E91B-3F612E9694BB}"/>
            </a:ext>
          </a:extLst>
        </xdr:cNvPr>
        <xdr:cNvPicPr>
          <a:picLocks noChangeAspect="1"/>
        </xdr:cNvPicPr>
      </xdr:nvPicPr>
      <xdr:blipFill>
        <a:blip xmlns:r="http://schemas.openxmlformats.org/officeDocument/2006/relationships" r:embed="rId1"/>
        <a:stretch>
          <a:fillRect/>
        </a:stretch>
      </xdr:blipFill>
      <xdr:spPr>
        <a:xfrm>
          <a:off x="6381750" y="7915275"/>
          <a:ext cx="2466975" cy="550545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8</xdr:col>
      <xdr:colOff>285750</xdr:colOff>
      <xdr:row>24</xdr:row>
      <xdr:rowOff>1371600</xdr:rowOff>
    </xdr:from>
    <xdr:to>
      <xdr:col>11</xdr:col>
      <xdr:colOff>409575</xdr:colOff>
      <xdr:row>26</xdr:row>
      <xdr:rowOff>752475</xdr:rowOff>
    </xdr:to>
    <xdr:pic>
      <xdr:nvPicPr>
        <xdr:cNvPr id="3" name="Imagen 2">
          <a:extLst>
            <a:ext uri="{FF2B5EF4-FFF2-40B4-BE49-F238E27FC236}">
              <a16:creationId xmlns:a16="http://schemas.microsoft.com/office/drawing/2014/main" id="{491AAA7B-FAF8-9E01-CF2E-29BF706988AC}"/>
            </a:ext>
          </a:extLst>
        </xdr:cNvPr>
        <xdr:cNvPicPr>
          <a:picLocks noChangeAspect="1"/>
        </xdr:cNvPicPr>
      </xdr:nvPicPr>
      <xdr:blipFill>
        <a:blip xmlns:r="http://schemas.openxmlformats.org/officeDocument/2006/relationships" r:embed="rId1"/>
        <a:stretch>
          <a:fillRect/>
        </a:stretch>
      </xdr:blipFill>
      <xdr:spPr>
        <a:xfrm>
          <a:off x="6381750" y="9639300"/>
          <a:ext cx="2409825" cy="398145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8</xdr:col>
      <xdr:colOff>304800</xdr:colOff>
      <xdr:row>24</xdr:row>
      <xdr:rowOff>104775</xdr:rowOff>
    </xdr:from>
    <xdr:to>
      <xdr:col>11</xdr:col>
      <xdr:colOff>533400</xdr:colOff>
      <xdr:row>26</xdr:row>
      <xdr:rowOff>990600</xdr:rowOff>
    </xdr:to>
    <xdr:pic>
      <xdr:nvPicPr>
        <xdr:cNvPr id="2" name="Imagen 1">
          <a:extLst>
            <a:ext uri="{FF2B5EF4-FFF2-40B4-BE49-F238E27FC236}">
              <a16:creationId xmlns:a16="http://schemas.microsoft.com/office/drawing/2014/main" id="{3E0C5E7D-38D1-CDCE-AD4B-FC9915EDAC58}"/>
            </a:ext>
          </a:extLst>
        </xdr:cNvPr>
        <xdr:cNvPicPr>
          <a:picLocks noChangeAspect="1"/>
        </xdr:cNvPicPr>
      </xdr:nvPicPr>
      <xdr:blipFill>
        <a:blip xmlns:r="http://schemas.openxmlformats.org/officeDocument/2006/relationships" r:embed="rId1"/>
        <a:stretch>
          <a:fillRect/>
        </a:stretch>
      </xdr:blipFill>
      <xdr:spPr>
        <a:xfrm>
          <a:off x="6400800" y="8372475"/>
          <a:ext cx="2514600" cy="548640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8</xdr:col>
      <xdr:colOff>295275</xdr:colOff>
      <xdr:row>24</xdr:row>
      <xdr:rowOff>333375</xdr:rowOff>
    </xdr:from>
    <xdr:to>
      <xdr:col>11</xdr:col>
      <xdr:colOff>542925</xdr:colOff>
      <xdr:row>26</xdr:row>
      <xdr:rowOff>1381125</xdr:rowOff>
    </xdr:to>
    <xdr:pic>
      <xdr:nvPicPr>
        <xdr:cNvPr id="2" name="Imagen 1">
          <a:extLst>
            <a:ext uri="{FF2B5EF4-FFF2-40B4-BE49-F238E27FC236}">
              <a16:creationId xmlns:a16="http://schemas.microsoft.com/office/drawing/2014/main" id="{C5F5FB88-6440-C698-76E7-DB0FFA070CEC}"/>
            </a:ext>
          </a:extLst>
        </xdr:cNvPr>
        <xdr:cNvPicPr>
          <a:picLocks noChangeAspect="1"/>
        </xdr:cNvPicPr>
      </xdr:nvPicPr>
      <xdr:blipFill>
        <a:blip xmlns:r="http://schemas.openxmlformats.org/officeDocument/2006/relationships" r:embed="rId1"/>
        <a:stretch>
          <a:fillRect/>
        </a:stretch>
      </xdr:blipFill>
      <xdr:spPr>
        <a:xfrm>
          <a:off x="6391275" y="8601075"/>
          <a:ext cx="2533650" cy="5648325"/>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8</xdr:col>
      <xdr:colOff>342900</xdr:colOff>
      <xdr:row>24</xdr:row>
      <xdr:rowOff>66675</xdr:rowOff>
    </xdr:from>
    <xdr:to>
      <xdr:col>11</xdr:col>
      <xdr:colOff>371475</xdr:colOff>
      <xdr:row>26</xdr:row>
      <xdr:rowOff>628650</xdr:rowOff>
    </xdr:to>
    <xdr:pic>
      <xdr:nvPicPr>
        <xdr:cNvPr id="2" name="Imagen 1">
          <a:extLst>
            <a:ext uri="{FF2B5EF4-FFF2-40B4-BE49-F238E27FC236}">
              <a16:creationId xmlns:a16="http://schemas.microsoft.com/office/drawing/2014/main" id="{A0A620BB-67C8-0485-B6B7-93F05A160507}"/>
            </a:ext>
          </a:extLst>
        </xdr:cNvPr>
        <xdr:cNvPicPr>
          <a:picLocks noChangeAspect="1"/>
        </xdr:cNvPicPr>
      </xdr:nvPicPr>
      <xdr:blipFill>
        <a:blip xmlns:r="http://schemas.openxmlformats.org/officeDocument/2006/relationships" r:embed="rId1"/>
        <a:stretch>
          <a:fillRect/>
        </a:stretch>
      </xdr:blipFill>
      <xdr:spPr>
        <a:xfrm>
          <a:off x="6438900" y="8334375"/>
          <a:ext cx="2314575" cy="516255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8</xdr:col>
      <xdr:colOff>190500</xdr:colOff>
      <xdr:row>23</xdr:row>
      <xdr:rowOff>1838325</xdr:rowOff>
    </xdr:from>
    <xdr:to>
      <xdr:col>11</xdr:col>
      <xdr:colOff>342900</xdr:colOff>
      <xdr:row>26</xdr:row>
      <xdr:rowOff>590550</xdr:rowOff>
    </xdr:to>
    <xdr:pic>
      <xdr:nvPicPr>
        <xdr:cNvPr id="2" name="Imagen 1">
          <a:extLst>
            <a:ext uri="{FF2B5EF4-FFF2-40B4-BE49-F238E27FC236}">
              <a16:creationId xmlns:a16="http://schemas.microsoft.com/office/drawing/2014/main" id="{D18C9978-DEA5-77B3-CE8C-74823E34BA6D}"/>
            </a:ext>
          </a:extLst>
        </xdr:cNvPr>
        <xdr:cNvPicPr>
          <a:picLocks noChangeAspect="1"/>
        </xdr:cNvPicPr>
      </xdr:nvPicPr>
      <xdr:blipFill>
        <a:blip xmlns:r="http://schemas.openxmlformats.org/officeDocument/2006/relationships" r:embed="rId1"/>
        <a:stretch>
          <a:fillRect/>
        </a:stretch>
      </xdr:blipFill>
      <xdr:spPr>
        <a:xfrm>
          <a:off x="6286500" y="8020050"/>
          <a:ext cx="2438400" cy="5438775"/>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8</xdr:col>
      <xdr:colOff>285750</xdr:colOff>
      <xdr:row>24</xdr:row>
      <xdr:rowOff>180975</xdr:rowOff>
    </xdr:from>
    <xdr:to>
      <xdr:col>11</xdr:col>
      <xdr:colOff>438150</xdr:colOff>
      <xdr:row>26</xdr:row>
      <xdr:rowOff>209550</xdr:rowOff>
    </xdr:to>
    <xdr:pic>
      <xdr:nvPicPr>
        <xdr:cNvPr id="2" name="Imagen 1">
          <a:extLst>
            <a:ext uri="{FF2B5EF4-FFF2-40B4-BE49-F238E27FC236}">
              <a16:creationId xmlns:a16="http://schemas.microsoft.com/office/drawing/2014/main" id="{85521083-8703-70D6-BD7D-DAD57907DCD6}"/>
            </a:ext>
          </a:extLst>
        </xdr:cNvPr>
        <xdr:cNvPicPr>
          <a:picLocks noChangeAspect="1"/>
        </xdr:cNvPicPr>
      </xdr:nvPicPr>
      <xdr:blipFill>
        <a:blip xmlns:r="http://schemas.openxmlformats.org/officeDocument/2006/relationships" r:embed="rId1"/>
        <a:stretch>
          <a:fillRect/>
        </a:stretch>
      </xdr:blipFill>
      <xdr:spPr>
        <a:xfrm>
          <a:off x="6381750" y="8448675"/>
          <a:ext cx="2438400" cy="462915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8</xdr:col>
      <xdr:colOff>228600</xdr:colOff>
      <xdr:row>23</xdr:row>
      <xdr:rowOff>1590675</xdr:rowOff>
    </xdr:from>
    <xdr:to>
      <xdr:col>11</xdr:col>
      <xdr:colOff>400050</xdr:colOff>
      <xdr:row>26</xdr:row>
      <xdr:rowOff>390525</xdr:rowOff>
    </xdr:to>
    <xdr:pic>
      <xdr:nvPicPr>
        <xdr:cNvPr id="2" name="Imagen 1">
          <a:extLst>
            <a:ext uri="{FF2B5EF4-FFF2-40B4-BE49-F238E27FC236}">
              <a16:creationId xmlns:a16="http://schemas.microsoft.com/office/drawing/2014/main" id="{39960952-B1B4-3637-C8CB-2BC1AA2F2B5F}"/>
            </a:ext>
          </a:extLst>
        </xdr:cNvPr>
        <xdr:cNvPicPr>
          <a:picLocks noChangeAspect="1"/>
        </xdr:cNvPicPr>
      </xdr:nvPicPr>
      <xdr:blipFill>
        <a:blip xmlns:r="http://schemas.openxmlformats.org/officeDocument/2006/relationships" r:embed="rId1"/>
        <a:stretch>
          <a:fillRect/>
        </a:stretch>
      </xdr:blipFill>
      <xdr:spPr>
        <a:xfrm>
          <a:off x="6324600" y="7772400"/>
          <a:ext cx="2457450" cy="548640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8</xdr:col>
      <xdr:colOff>257175</xdr:colOff>
      <xdr:row>23</xdr:row>
      <xdr:rowOff>142875</xdr:rowOff>
    </xdr:from>
    <xdr:to>
      <xdr:col>11</xdr:col>
      <xdr:colOff>400050</xdr:colOff>
      <xdr:row>24</xdr:row>
      <xdr:rowOff>2733675</xdr:rowOff>
    </xdr:to>
    <xdr:pic>
      <xdr:nvPicPr>
        <xdr:cNvPr id="2" name="Imagen 1">
          <a:extLst>
            <a:ext uri="{FF2B5EF4-FFF2-40B4-BE49-F238E27FC236}">
              <a16:creationId xmlns:a16="http://schemas.microsoft.com/office/drawing/2014/main" id="{D8C43DA6-E166-C527-FAAE-8FC973FE5AFE}"/>
            </a:ext>
          </a:extLst>
        </xdr:cNvPr>
        <xdr:cNvPicPr>
          <a:picLocks noChangeAspect="1"/>
        </xdr:cNvPicPr>
      </xdr:nvPicPr>
      <xdr:blipFill>
        <a:blip xmlns:r="http://schemas.openxmlformats.org/officeDocument/2006/relationships" r:embed="rId1"/>
        <a:stretch>
          <a:fillRect/>
        </a:stretch>
      </xdr:blipFill>
      <xdr:spPr>
        <a:xfrm>
          <a:off x="6353175" y="6324600"/>
          <a:ext cx="2428875" cy="4676775"/>
        </a:xfrm>
        <a:prstGeom prst="rect">
          <a:avLst/>
        </a:prstGeom>
      </xdr:spPr>
    </xdr:pic>
    <xdr:clientData/>
  </xdr:twoCellAnchor>
  <xdr:twoCellAnchor editAs="oneCell">
    <xdr:from>
      <xdr:col>11</xdr:col>
      <xdr:colOff>542925</xdr:colOff>
      <xdr:row>23</xdr:row>
      <xdr:rowOff>114300</xdr:rowOff>
    </xdr:from>
    <xdr:to>
      <xdr:col>11</xdr:col>
      <xdr:colOff>2686050</xdr:colOff>
      <xdr:row>24</xdr:row>
      <xdr:rowOff>2800350</xdr:rowOff>
    </xdr:to>
    <xdr:pic>
      <xdr:nvPicPr>
        <xdr:cNvPr id="3" name="Imagen 2">
          <a:extLst>
            <a:ext uri="{FF2B5EF4-FFF2-40B4-BE49-F238E27FC236}">
              <a16:creationId xmlns:a16="http://schemas.microsoft.com/office/drawing/2014/main" id="{89C3533E-19E7-39B2-C47F-9F9BBABACFBA}"/>
            </a:ext>
            <a:ext uri="{147F2762-F138-4A5C-976F-8EAC2B608ADB}">
              <a16:predDERef xmlns:a16="http://schemas.microsoft.com/office/drawing/2014/main" pred="{D8C43DA6-E166-C527-FAAE-8FC973FE5AFE}"/>
            </a:ext>
          </a:extLst>
        </xdr:cNvPr>
        <xdr:cNvPicPr>
          <a:picLocks noChangeAspect="1"/>
        </xdr:cNvPicPr>
      </xdr:nvPicPr>
      <xdr:blipFill>
        <a:blip xmlns:r="http://schemas.openxmlformats.org/officeDocument/2006/relationships" r:embed="rId2"/>
        <a:stretch>
          <a:fillRect/>
        </a:stretch>
      </xdr:blipFill>
      <xdr:spPr>
        <a:xfrm>
          <a:off x="8924925" y="6296025"/>
          <a:ext cx="2143125" cy="4772025"/>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8</xdr:col>
      <xdr:colOff>514350</xdr:colOff>
      <xdr:row>25</xdr:row>
      <xdr:rowOff>1257300</xdr:rowOff>
    </xdr:from>
    <xdr:to>
      <xdr:col>11</xdr:col>
      <xdr:colOff>1000125</xdr:colOff>
      <xdr:row>29</xdr:row>
      <xdr:rowOff>685800</xdr:rowOff>
    </xdr:to>
    <xdr:pic>
      <xdr:nvPicPr>
        <xdr:cNvPr id="2" name="Imagen 1">
          <a:extLst>
            <a:ext uri="{FF2B5EF4-FFF2-40B4-BE49-F238E27FC236}">
              <a16:creationId xmlns:a16="http://schemas.microsoft.com/office/drawing/2014/main" id="{8EC3BEFB-89C9-2076-9298-5DD3C9E55F49}"/>
            </a:ext>
          </a:extLst>
        </xdr:cNvPr>
        <xdr:cNvPicPr>
          <a:picLocks noChangeAspect="1"/>
        </xdr:cNvPicPr>
      </xdr:nvPicPr>
      <xdr:blipFill>
        <a:blip xmlns:r="http://schemas.openxmlformats.org/officeDocument/2006/relationships" r:embed="rId1"/>
        <a:stretch>
          <a:fillRect/>
        </a:stretch>
      </xdr:blipFill>
      <xdr:spPr>
        <a:xfrm>
          <a:off x="6610350" y="12430125"/>
          <a:ext cx="2771775" cy="6181725"/>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8</xdr:col>
      <xdr:colOff>400050</xdr:colOff>
      <xdr:row>23</xdr:row>
      <xdr:rowOff>104775</xdr:rowOff>
    </xdr:from>
    <xdr:to>
      <xdr:col>11</xdr:col>
      <xdr:colOff>428625</xdr:colOff>
      <xdr:row>24</xdr:row>
      <xdr:rowOff>2828925</xdr:rowOff>
    </xdr:to>
    <xdr:pic>
      <xdr:nvPicPr>
        <xdr:cNvPr id="2" name="Imagen 1">
          <a:extLst>
            <a:ext uri="{FF2B5EF4-FFF2-40B4-BE49-F238E27FC236}">
              <a16:creationId xmlns:a16="http://schemas.microsoft.com/office/drawing/2014/main" id="{25854A8C-A3DB-F9E1-90A3-4D8D83E85333}"/>
            </a:ext>
          </a:extLst>
        </xdr:cNvPr>
        <xdr:cNvPicPr>
          <a:picLocks noChangeAspect="1"/>
        </xdr:cNvPicPr>
      </xdr:nvPicPr>
      <xdr:blipFill>
        <a:blip xmlns:r="http://schemas.openxmlformats.org/officeDocument/2006/relationships" r:embed="rId1"/>
        <a:stretch>
          <a:fillRect/>
        </a:stretch>
      </xdr:blipFill>
      <xdr:spPr>
        <a:xfrm>
          <a:off x="6496050" y="6286500"/>
          <a:ext cx="2314575" cy="5095875"/>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8</xdr:col>
      <xdr:colOff>161925</xdr:colOff>
      <xdr:row>23</xdr:row>
      <xdr:rowOff>180975</xdr:rowOff>
    </xdr:from>
    <xdr:to>
      <xdr:col>9</xdr:col>
      <xdr:colOff>1447800</xdr:colOff>
      <xdr:row>24</xdr:row>
      <xdr:rowOff>2667000</xdr:rowOff>
    </xdr:to>
    <xdr:pic>
      <xdr:nvPicPr>
        <xdr:cNvPr id="2" name="Imagen 1">
          <a:extLst>
            <a:ext uri="{FF2B5EF4-FFF2-40B4-BE49-F238E27FC236}">
              <a16:creationId xmlns:a16="http://schemas.microsoft.com/office/drawing/2014/main" id="{768C831D-64E8-ABB6-081D-132D3FAC7742}"/>
            </a:ext>
          </a:extLst>
        </xdr:cNvPr>
        <xdr:cNvPicPr>
          <a:picLocks noChangeAspect="1"/>
        </xdr:cNvPicPr>
      </xdr:nvPicPr>
      <xdr:blipFill>
        <a:blip xmlns:r="http://schemas.openxmlformats.org/officeDocument/2006/relationships" r:embed="rId1"/>
        <a:stretch>
          <a:fillRect/>
        </a:stretch>
      </xdr:blipFill>
      <xdr:spPr>
        <a:xfrm>
          <a:off x="6257925" y="6362700"/>
          <a:ext cx="2047875" cy="4572000"/>
        </a:xfrm>
        <a:prstGeom prst="rect">
          <a:avLst/>
        </a:prstGeom>
      </xdr:spPr>
    </xdr:pic>
    <xdr:clientData/>
  </xdr:twoCellAnchor>
  <xdr:twoCellAnchor editAs="oneCell">
    <xdr:from>
      <xdr:col>10</xdr:col>
      <xdr:colOff>266700</xdr:colOff>
      <xdr:row>23</xdr:row>
      <xdr:rowOff>142875</xdr:rowOff>
    </xdr:from>
    <xdr:to>
      <xdr:col>11</xdr:col>
      <xdr:colOff>971550</xdr:colOff>
      <xdr:row>24</xdr:row>
      <xdr:rowOff>2628900</xdr:rowOff>
    </xdr:to>
    <xdr:pic>
      <xdr:nvPicPr>
        <xdr:cNvPr id="3" name="Imagen 2">
          <a:extLst>
            <a:ext uri="{FF2B5EF4-FFF2-40B4-BE49-F238E27FC236}">
              <a16:creationId xmlns:a16="http://schemas.microsoft.com/office/drawing/2014/main" id="{96F4A7A2-005B-BB3A-3B75-3B8F9DDFE587}"/>
            </a:ext>
            <a:ext uri="{147F2762-F138-4A5C-976F-8EAC2B608ADB}">
              <a16:predDERef xmlns:a16="http://schemas.microsoft.com/office/drawing/2014/main" pred="{768C831D-64E8-ABB6-081D-132D3FAC7742}"/>
            </a:ext>
          </a:extLst>
        </xdr:cNvPr>
        <xdr:cNvPicPr>
          <a:picLocks noChangeAspect="1"/>
        </xdr:cNvPicPr>
      </xdr:nvPicPr>
      <xdr:blipFill>
        <a:blip xmlns:r="http://schemas.openxmlformats.org/officeDocument/2006/relationships" r:embed="rId2"/>
        <a:stretch>
          <a:fillRect/>
        </a:stretch>
      </xdr:blipFill>
      <xdr:spPr>
        <a:xfrm>
          <a:off x="8953500" y="6324600"/>
          <a:ext cx="2047875" cy="457200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8</xdr:col>
      <xdr:colOff>371475</xdr:colOff>
      <xdr:row>23</xdr:row>
      <xdr:rowOff>1038225</xdr:rowOff>
    </xdr:from>
    <xdr:to>
      <xdr:col>11</xdr:col>
      <xdr:colOff>333375</xdr:colOff>
      <xdr:row>25</xdr:row>
      <xdr:rowOff>1057275</xdr:rowOff>
    </xdr:to>
    <xdr:pic>
      <xdr:nvPicPr>
        <xdr:cNvPr id="2" name="Imagen 1">
          <a:extLst>
            <a:ext uri="{FF2B5EF4-FFF2-40B4-BE49-F238E27FC236}">
              <a16:creationId xmlns:a16="http://schemas.microsoft.com/office/drawing/2014/main" id="{C76C999E-A76D-B31F-6162-07A419815634}"/>
            </a:ext>
          </a:extLst>
        </xdr:cNvPr>
        <xdr:cNvPicPr>
          <a:picLocks noChangeAspect="1"/>
        </xdr:cNvPicPr>
      </xdr:nvPicPr>
      <xdr:blipFill>
        <a:blip xmlns:r="http://schemas.openxmlformats.org/officeDocument/2006/relationships" r:embed="rId1"/>
        <a:stretch>
          <a:fillRect/>
        </a:stretch>
      </xdr:blipFill>
      <xdr:spPr>
        <a:xfrm>
          <a:off x="6467475" y="7219950"/>
          <a:ext cx="2247900" cy="5010150"/>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8</xdr:col>
      <xdr:colOff>238125</xdr:colOff>
      <xdr:row>23</xdr:row>
      <xdr:rowOff>1133475</xdr:rowOff>
    </xdr:from>
    <xdr:to>
      <xdr:col>11</xdr:col>
      <xdr:colOff>409575</xdr:colOff>
      <xdr:row>25</xdr:row>
      <xdr:rowOff>1628775</xdr:rowOff>
    </xdr:to>
    <xdr:pic>
      <xdr:nvPicPr>
        <xdr:cNvPr id="2" name="Imagen 1">
          <a:extLst>
            <a:ext uri="{FF2B5EF4-FFF2-40B4-BE49-F238E27FC236}">
              <a16:creationId xmlns:a16="http://schemas.microsoft.com/office/drawing/2014/main" id="{98E299AA-E959-D040-2F08-5A14A9404C20}"/>
            </a:ext>
          </a:extLst>
        </xdr:cNvPr>
        <xdr:cNvPicPr>
          <a:picLocks noChangeAspect="1"/>
        </xdr:cNvPicPr>
      </xdr:nvPicPr>
      <xdr:blipFill>
        <a:blip xmlns:r="http://schemas.openxmlformats.org/officeDocument/2006/relationships" r:embed="rId1"/>
        <a:stretch>
          <a:fillRect/>
        </a:stretch>
      </xdr:blipFill>
      <xdr:spPr>
        <a:xfrm>
          <a:off x="6334125" y="7315200"/>
          <a:ext cx="2457450" cy="5486400"/>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8</xdr:col>
      <xdr:colOff>180975</xdr:colOff>
      <xdr:row>24</xdr:row>
      <xdr:rowOff>180975</xdr:rowOff>
    </xdr:from>
    <xdr:to>
      <xdr:col>11</xdr:col>
      <xdr:colOff>409575</xdr:colOff>
      <xdr:row>26</xdr:row>
      <xdr:rowOff>647700</xdr:rowOff>
    </xdr:to>
    <xdr:pic>
      <xdr:nvPicPr>
        <xdr:cNvPr id="2" name="Imagen 1">
          <a:extLst>
            <a:ext uri="{FF2B5EF4-FFF2-40B4-BE49-F238E27FC236}">
              <a16:creationId xmlns:a16="http://schemas.microsoft.com/office/drawing/2014/main" id="{3E7F99AD-84A8-604F-FBE2-42C91847B405}"/>
            </a:ext>
          </a:extLst>
        </xdr:cNvPr>
        <xdr:cNvPicPr>
          <a:picLocks noChangeAspect="1"/>
        </xdr:cNvPicPr>
      </xdr:nvPicPr>
      <xdr:blipFill>
        <a:blip xmlns:r="http://schemas.openxmlformats.org/officeDocument/2006/relationships" r:embed="rId1"/>
        <a:stretch>
          <a:fillRect/>
        </a:stretch>
      </xdr:blipFill>
      <xdr:spPr>
        <a:xfrm>
          <a:off x="6276975" y="8448675"/>
          <a:ext cx="2514600" cy="506730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8</xdr:col>
      <xdr:colOff>304800</xdr:colOff>
      <xdr:row>23</xdr:row>
      <xdr:rowOff>257175</xdr:rowOff>
    </xdr:from>
    <xdr:to>
      <xdr:col>9</xdr:col>
      <xdr:colOff>781050</xdr:colOff>
      <xdr:row>25</xdr:row>
      <xdr:rowOff>47625</xdr:rowOff>
    </xdr:to>
    <xdr:pic>
      <xdr:nvPicPr>
        <xdr:cNvPr id="2" name="Imagen 1">
          <a:extLst>
            <a:ext uri="{FF2B5EF4-FFF2-40B4-BE49-F238E27FC236}">
              <a16:creationId xmlns:a16="http://schemas.microsoft.com/office/drawing/2014/main" id="{3B362D8E-487F-ADA6-A1A9-E1184049B33B}"/>
            </a:ext>
          </a:extLst>
        </xdr:cNvPr>
        <xdr:cNvPicPr>
          <a:picLocks noChangeAspect="1"/>
        </xdr:cNvPicPr>
      </xdr:nvPicPr>
      <xdr:blipFill>
        <a:blip xmlns:r="http://schemas.openxmlformats.org/officeDocument/2006/relationships" r:embed="rId1"/>
        <a:stretch>
          <a:fillRect/>
        </a:stretch>
      </xdr:blipFill>
      <xdr:spPr>
        <a:xfrm>
          <a:off x="6400800" y="6438900"/>
          <a:ext cx="2143125" cy="4781550"/>
        </a:xfrm>
        <a:prstGeom prst="rect">
          <a:avLst/>
        </a:prstGeom>
      </xdr:spPr>
    </xdr:pic>
    <xdr:clientData/>
  </xdr:twoCellAnchor>
  <xdr:twoCellAnchor editAs="oneCell">
    <xdr:from>
      <xdr:col>9</xdr:col>
      <xdr:colOff>1371600</xdr:colOff>
      <xdr:row>23</xdr:row>
      <xdr:rowOff>238125</xdr:rowOff>
    </xdr:from>
    <xdr:to>
      <xdr:col>11</xdr:col>
      <xdr:colOff>752475</xdr:colOff>
      <xdr:row>25</xdr:row>
      <xdr:rowOff>28575</xdr:rowOff>
    </xdr:to>
    <xdr:pic>
      <xdr:nvPicPr>
        <xdr:cNvPr id="3" name="Imagen 2">
          <a:extLst>
            <a:ext uri="{FF2B5EF4-FFF2-40B4-BE49-F238E27FC236}">
              <a16:creationId xmlns:a16="http://schemas.microsoft.com/office/drawing/2014/main" id="{4A8CD557-6980-34F5-B45A-04F2AB34C46F}"/>
            </a:ext>
            <a:ext uri="{147F2762-F138-4A5C-976F-8EAC2B608ADB}">
              <a16:predDERef xmlns:a16="http://schemas.microsoft.com/office/drawing/2014/main" pred="{3B362D8E-487F-ADA6-A1A9-E1184049B33B}"/>
            </a:ext>
          </a:extLst>
        </xdr:cNvPr>
        <xdr:cNvPicPr>
          <a:picLocks noChangeAspect="1"/>
        </xdr:cNvPicPr>
      </xdr:nvPicPr>
      <xdr:blipFill>
        <a:blip xmlns:r="http://schemas.openxmlformats.org/officeDocument/2006/relationships" r:embed="rId2"/>
        <a:stretch>
          <a:fillRect/>
        </a:stretch>
      </xdr:blipFill>
      <xdr:spPr>
        <a:xfrm>
          <a:off x="9134475" y="6419850"/>
          <a:ext cx="2143125" cy="4781550"/>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8</xdr:col>
      <xdr:colOff>238125</xdr:colOff>
      <xdr:row>23</xdr:row>
      <xdr:rowOff>333375</xdr:rowOff>
    </xdr:from>
    <xdr:to>
      <xdr:col>11</xdr:col>
      <xdr:colOff>523875</xdr:colOff>
      <xdr:row>25</xdr:row>
      <xdr:rowOff>1085850</xdr:rowOff>
    </xdr:to>
    <xdr:pic>
      <xdr:nvPicPr>
        <xdr:cNvPr id="2" name="Imagen 1">
          <a:extLst>
            <a:ext uri="{FF2B5EF4-FFF2-40B4-BE49-F238E27FC236}">
              <a16:creationId xmlns:a16="http://schemas.microsoft.com/office/drawing/2014/main" id="{3E669DD2-710E-91BD-B685-CC57287B882C}"/>
            </a:ext>
          </a:extLst>
        </xdr:cNvPr>
        <xdr:cNvPicPr>
          <a:picLocks noChangeAspect="1"/>
        </xdr:cNvPicPr>
      </xdr:nvPicPr>
      <xdr:blipFill>
        <a:blip xmlns:r="http://schemas.openxmlformats.org/officeDocument/2006/relationships" r:embed="rId1"/>
        <a:stretch>
          <a:fillRect/>
        </a:stretch>
      </xdr:blipFill>
      <xdr:spPr>
        <a:xfrm>
          <a:off x="6334125" y="6515100"/>
          <a:ext cx="2571750" cy="5743575"/>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8</xdr:col>
      <xdr:colOff>476250</xdr:colOff>
      <xdr:row>23</xdr:row>
      <xdr:rowOff>142875</xdr:rowOff>
    </xdr:from>
    <xdr:to>
      <xdr:col>11</xdr:col>
      <xdr:colOff>257175</xdr:colOff>
      <xdr:row>24</xdr:row>
      <xdr:rowOff>2676525</xdr:rowOff>
    </xdr:to>
    <xdr:pic>
      <xdr:nvPicPr>
        <xdr:cNvPr id="3" name="Imagen 2">
          <a:extLst>
            <a:ext uri="{FF2B5EF4-FFF2-40B4-BE49-F238E27FC236}">
              <a16:creationId xmlns:a16="http://schemas.microsoft.com/office/drawing/2014/main" id="{C2437EDE-3CD6-16C5-4888-435FBC630F4F}"/>
            </a:ext>
          </a:extLst>
        </xdr:cNvPr>
        <xdr:cNvPicPr>
          <a:picLocks noChangeAspect="1"/>
        </xdr:cNvPicPr>
      </xdr:nvPicPr>
      <xdr:blipFill>
        <a:blip xmlns:r="http://schemas.openxmlformats.org/officeDocument/2006/relationships" r:embed="rId1"/>
        <a:stretch>
          <a:fillRect/>
        </a:stretch>
      </xdr:blipFill>
      <xdr:spPr>
        <a:xfrm>
          <a:off x="6572250" y="6324600"/>
          <a:ext cx="2066925" cy="4619625"/>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8</xdr:col>
      <xdr:colOff>152400</xdr:colOff>
      <xdr:row>23</xdr:row>
      <xdr:rowOff>390525</xdr:rowOff>
    </xdr:from>
    <xdr:to>
      <xdr:col>11</xdr:col>
      <xdr:colOff>542925</xdr:colOff>
      <xdr:row>25</xdr:row>
      <xdr:rowOff>1371600</xdr:rowOff>
    </xdr:to>
    <xdr:pic>
      <xdr:nvPicPr>
        <xdr:cNvPr id="2" name="Imagen 1">
          <a:extLst>
            <a:ext uri="{FF2B5EF4-FFF2-40B4-BE49-F238E27FC236}">
              <a16:creationId xmlns:a16="http://schemas.microsoft.com/office/drawing/2014/main" id="{4AF13FC5-52C1-F7CA-B094-B17197643AFA}"/>
            </a:ext>
          </a:extLst>
        </xdr:cNvPr>
        <xdr:cNvPicPr>
          <a:picLocks noChangeAspect="1"/>
        </xdr:cNvPicPr>
      </xdr:nvPicPr>
      <xdr:blipFill>
        <a:blip xmlns:r="http://schemas.openxmlformats.org/officeDocument/2006/relationships" r:embed="rId1"/>
        <a:stretch>
          <a:fillRect/>
        </a:stretch>
      </xdr:blipFill>
      <xdr:spPr>
        <a:xfrm>
          <a:off x="6248400" y="6572250"/>
          <a:ext cx="2676525" cy="5972175"/>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8</xdr:col>
      <xdr:colOff>533400</xdr:colOff>
      <xdr:row>23</xdr:row>
      <xdr:rowOff>171450</xdr:rowOff>
    </xdr:from>
    <xdr:to>
      <xdr:col>11</xdr:col>
      <xdr:colOff>295275</xdr:colOff>
      <xdr:row>23</xdr:row>
      <xdr:rowOff>4743450</xdr:rowOff>
    </xdr:to>
    <xdr:pic>
      <xdr:nvPicPr>
        <xdr:cNvPr id="2" name="Imagen 1">
          <a:extLst>
            <a:ext uri="{FF2B5EF4-FFF2-40B4-BE49-F238E27FC236}">
              <a16:creationId xmlns:a16="http://schemas.microsoft.com/office/drawing/2014/main" id="{A9C4195A-DF5C-117A-CB17-A6E116267EDD}"/>
            </a:ext>
          </a:extLst>
        </xdr:cNvPr>
        <xdr:cNvPicPr>
          <a:picLocks noChangeAspect="1"/>
        </xdr:cNvPicPr>
      </xdr:nvPicPr>
      <xdr:blipFill>
        <a:blip xmlns:r="http://schemas.openxmlformats.org/officeDocument/2006/relationships" r:embed="rId1"/>
        <a:stretch>
          <a:fillRect/>
        </a:stretch>
      </xdr:blipFill>
      <xdr:spPr>
        <a:xfrm>
          <a:off x="6629400" y="6353175"/>
          <a:ext cx="2047875" cy="4572000"/>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8</xdr:col>
      <xdr:colOff>485775</xdr:colOff>
      <xdr:row>23</xdr:row>
      <xdr:rowOff>76200</xdr:rowOff>
    </xdr:from>
    <xdr:to>
      <xdr:col>11</xdr:col>
      <xdr:colOff>333375</xdr:colOff>
      <xdr:row>24</xdr:row>
      <xdr:rowOff>2752725</xdr:rowOff>
    </xdr:to>
    <xdr:pic>
      <xdr:nvPicPr>
        <xdr:cNvPr id="2" name="Imagen 1">
          <a:extLst>
            <a:ext uri="{FF2B5EF4-FFF2-40B4-BE49-F238E27FC236}">
              <a16:creationId xmlns:a16="http://schemas.microsoft.com/office/drawing/2014/main" id="{E4B0B3BF-BA27-69CB-7081-A222E3377BCE}"/>
            </a:ext>
          </a:extLst>
        </xdr:cNvPr>
        <xdr:cNvPicPr>
          <a:picLocks noChangeAspect="1"/>
        </xdr:cNvPicPr>
      </xdr:nvPicPr>
      <xdr:blipFill>
        <a:blip xmlns:r="http://schemas.openxmlformats.org/officeDocument/2006/relationships" r:embed="rId1"/>
        <a:stretch>
          <a:fillRect/>
        </a:stretch>
      </xdr:blipFill>
      <xdr:spPr>
        <a:xfrm>
          <a:off x="6581775" y="6257925"/>
          <a:ext cx="2133600" cy="4762500"/>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8</xdr:col>
      <xdr:colOff>466725</xdr:colOff>
      <xdr:row>23</xdr:row>
      <xdr:rowOff>152400</xdr:rowOff>
    </xdr:from>
    <xdr:to>
      <xdr:col>11</xdr:col>
      <xdr:colOff>295275</xdr:colOff>
      <xdr:row>24</xdr:row>
      <xdr:rowOff>2781300</xdr:rowOff>
    </xdr:to>
    <xdr:pic>
      <xdr:nvPicPr>
        <xdr:cNvPr id="3" name="Imagen 2">
          <a:extLst>
            <a:ext uri="{FF2B5EF4-FFF2-40B4-BE49-F238E27FC236}">
              <a16:creationId xmlns:a16="http://schemas.microsoft.com/office/drawing/2014/main" id="{523328B4-3D9A-8759-FEC3-130591637338}"/>
            </a:ext>
            <a:ext uri="{147F2762-F138-4A5C-976F-8EAC2B608ADB}">
              <a16:predDERef xmlns:a16="http://schemas.microsoft.com/office/drawing/2014/main" pred="{9B78FC10-7913-9741-FFE1-B5729D404DB9}"/>
            </a:ext>
          </a:extLst>
        </xdr:cNvPr>
        <xdr:cNvPicPr>
          <a:picLocks noChangeAspect="1"/>
        </xdr:cNvPicPr>
      </xdr:nvPicPr>
      <xdr:blipFill>
        <a:blip xmlns:r="http://schemas.openxmlformats.org/officeDocument/2006/relationships" r:embed="rId1"/>
        <a:stretch>
          <a:fillRect/>
        </a:stretch>
      </xdr:blipFill>
      <xdr:spPr>
        <a:xfrm>
          <a:off x="6562725" y="6334125"/>
          <a:ext cx="2114550" cy="4714875"/>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8</xdr:col>
      <xdr:colOff>219075</xdr:colOff>
      <xdr:row>23</xdr:row>
      <xdr:rowOff>1057275</xdr:rowOff>
    </xdr:from>
    <xdr:to>
      <xdr:col>11</xdr:col>
      <xdr:colOff>485775</xdr:colOff>
      <xdr:row>26</xdr:row>
      <xdr:rowOff>57150</xdr:rowOff>
    </xdr:to>
    <xdr:pic>
      <xdr:nvPicPr>
        <xdr:cNvPr id="2" name="Imagen 1">
          <a:extLst>
            <a:ext uri="{FF2B5EF4-FFF2-40B4-BE49-F238E27FC236}">
              <a16:creationId xmlns:a16="http://schemas.microsoft.com/office/drawing/2014/main" id="{7F2024D9-AB6F-4F68-8E47-887606E540DD}"/>
            </a:ext>
          </a:extLst>
        </xdr:cNvPr>
        <xdr:cNvPicPr>
          <a:picLocks noChangeAspect="1"/>
        </xdr:cNvPicPr>
      </xdr:nvPicPr>
      <xdr:blipFill>
        <a:blip xmlns:r="http://schemas.openxmlformats.org/officeDocument/2006/relationships" r:embed="rId1"/>
        <a:stretch>
          <a:fillRect/>
        </a:stretch>
      </xdr:blipFill>
      <xdr:spPr>
        <a:xfrm>
          <a:off x="6315075" y="7239000"/>
          <a:ext cx="2552700" cy="5686425"/>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8</xdr:col>
      <xdr:colOff>276225</xdr:colOff>
      <xdr:row>23</xdr:row>
      <xdr:rowOff>1495425</xdr:rowOff>
    </xdr:from>
    <xdr:to>
      <xdr:col>11</xdr:col>
      <xdr:colOff>257175</xdr:colOff>
      <xdr:row>25</xdr:row>
      <xdr:rowOff>1266825</xdr:rowOff>
    </xdr:to>
    <xdr:pic>
      <xdr:nvPicPr>
        <xdr:cNvPr id="2" name="Imagen 1">
          <a:extLst>
            <a:ext uri="{FF2B5EF4-FFF2-40B4-BE49-F238E27FC236}">
              <a16:creationId xmlns:a16="http://schemas.microsoft.com/office/drawing/2014/main" id="{6951821A-44A5-0769-0EA4-10EDF7ECE7A4}"/>
            </a:ext>
          </a:extLst>
        </xdr:cNvPr>
        <xdr:cNvPicPr>
          <a:picLocks noChangeAspect="1"/>
        </xdr:cNvPicPr>
      </xdr:nvPicPr>
      <xdr:blipFill>
        <a:blip xmlns:r="http://schemas.openxmlformats.org/officeDocument/2006/relationships" r:embed="rId1"/>
        <a:stretch>
          <a:fillRect/>
        </a:stretch>
      </xdr:blipFill>
      <xdr:spPr>
        <a:xfrm>
          <a:off x="6372225" y="7677150"/>
          <a:ext cx="2266950" cy="4762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bjetos%20de%20Domini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jetos de Dominio"/>
    </sheetNames>
    <sheetDataSet>
      <sheetData sheetId="0"/>
    </sheetDataSet>
  </externalBook>
</externalLink>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8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01"/>
  <sheetViews>
    <sheetView topLeftCell="C1" workbookViewId="0">
      <selection activeCell="D14" sqref="D14"/>
    </sheetView>
  </sheetViews>
  <sheetFormatPr defaultColWidth="14.42578125" defaultRowHeight="15" customHeight="1"/>
  <cols>
    <col min="1" max="17" width="24.5703125" customWidth="1"/>
    <col min="18" max="26" width="10.7109375" customWidth="1"/>
  </cols>
  <sheetData>
    <row r="1" spans="1:21" ht="15" customHeight="1">
      <c r="B1" s="30" t="s">
        <v>0</v>
      </c>
      <c r="C1" s="30" t="s">
        <v>1</v>
      </c>
      <c r="D1" s="31" t="s">
        <v>2</v>
      </c>
      <c r="E1" s="31" t="s">
        <v>3</v>
      </c>
      <c r="F1" s="31" t="s">
        <v>4</v>
      </c>
      <c r="G1" s="31" t="s">
        <v>5</v>
      </c>
      <c r="H1" s="31" t="s">
        <v>6</v>
      </c>
      <c r="I1" s="31" t="s">
        <v>7</v>
      </c>
      <c r="J1" s="31" t="s">
        <v>8</v>
      </c>
      <c r="K1" s="31" t="s">
        <v>9</v>
      </c>
      <c r="L1" s="31" t="s">
        <v>10</v>
      </c>
      <c r="M1" s="31" t="s">
        <v>11</v>
      </c>
      <c r="N1" s="31" t="s">
        <v>12</v>
      </c>
      <c r="O1" s="31" t="s">
        <v>13</v>
      </c>
      <c r="P1" s="386" t="s">
        <v>14</v>
      </c>
      <c r="Q1" s="387" t="s">
        <v>15</v>
      </c>
      <c r="R1" s="385"/>
      <c r="S1" s="385"/>
      <c r="T1" s="385"/>
      <c r="U1" s="96"/>
    </row>
    <row r="2" spans="1:21" ht="47.25" customHeight="1">
      <c r="A2" s="29" t="s">
        <v>2</v>
      </c>
      <c r="B2" s="380"/>
      <c r="C2" s="380"/>
      <c r="D2" s="383" t="s">
        <v>16</v>
      </c>
      <c r="E2" s="380"/>
      <c r="F2" s="380"/>
      <c r="G2" s="380"/>
      <c r="H2" s="380"/>
      <c r="I2" s="380"/>
      <c r="J2" s="380"/>
      <c r="K2" s="380"/>
      <c r="L2" s="380"/>
      <c r="M2" s="380"/>
      <c r="N2" s="380"/>
      <c r="O2" s="380"/>
      <c r="P2" s="380"/>
      <c r="Q2" s="388"/>
      <c r="R2" s="96"/>
      <c r="S2" s="96"/>
      <c r="T2" s="96"/>
    </row>
    <row r="3" spans="1:21" ht="47.25" customHeight="1">
      <c r="A3" s="29" t="s">
        <v>3</v>
      </c>
      <c r="B3" s="378" t="s">
        <v>17</v>
      </c>
      <c r="C3" s="379" t="s">
        <v>18</v>
      </c>
      <c r="D3" s="380"/>
      <c r="E3" s="377" t="s">
        <v>19</v>
      </c>
      <c r="F3" s="380"/>
      <c r="G3" s="380"/>
      <c r="H3" s="380"/>
      <c r="I3" s="380"/>
      <c r="J3" s="380"/>
      <c r="K3" s="380"/>
      <c r="L3" s="380"/>
      <c r="M3" s="380"/>
      <c r="N3" s="380"/>
      <c r="O3" s="380"/>
      <c r="P3" s="380"/>
      <c r="Q3" s="380"/>
    </row>
    <row r="4" spans="1:21" ht="47.25" customHeight="1">
      <c r="A4" s="29" t="s">
        <v>4</v>
      </c>
      <c r="B4" s="380"/>
      <c r="C4" s="381" t="s">
        <v>20</v>
      </c>
      <c r="D4" s="382" t="s">
        <v>21</v>
      </c>
      <c r="E4" s="380"/>
      <c r="F4" s="383" t="s">
        <v>22</v>
      </c>
      <c r="G4" s="380"/>
      <c r="H4" s="380"/>
      <c r="I4" s="380"/>
      <c r="J4" s="380"/>
      <c r="K4" s="380"/>
      <c r="L4" s="380"/>
      <c r="M4" s="380"/>
      <c r="N4" s="380"/>
      <c r="O4" s="380"/>
      <c r="P4" s="380"/>
      <c r="Q4" s="380"/>
    </row>
    <row r="5" spans="1:21" ht="47.25" customHeight="1">
      <c r="A5" s="29" t="s">
        <v>5</v>
      </c>
      <c r="B5" s="380"/>
      <c r="C5" s="380"/>
      <c r="D5" s="378" t="s">
        <v>23</v>
      </c>
      <c r="E5" s="378" t="s">
        <v>23</v>
      </c>
      <c r="F5" s="382" t="s">
        <v>24</v>
      </c>
      <c r="G5" s="383" t="s">
        <v>25</v>
      </c>
      <c r="H5" s="380"/>
      <c r="I5" s="380"/>
      <c r="J5" s="380"/>
      <c r="K5" s="380"/>
      <c r="L5" s="380"/>
      <c r="M5" s="380"/>
      <c r="N5" s="380"/>
      <c r="O5" s="380"/>
      <c r="P5" s="380"/>
      <c r="Q5" s="380"/>
    </row>
    <row r="6" spans="1:21" ht="47.25" customHeight="1">
      <c r="A6" s="29" t="s">
        <v>6</v>
      </c>
      <c r="B6" s="380"/>
      <c r="C6" s="380"/>
      <c r="D6" s="380"/>
      <c r="E6" s="380"/>
      <c r="F6" s="378" t="s">
        <v>26</v>
      </c>
      <c r="G6" s="382" t="s">
        <v>27</v>
      </c>
      <c r="H6" s="383" t="s">
        <v>28</v>
      </c>
      <c r="I6" s="380"/>
      <c r="J6" s="380"/>
      <c r="K6" s="380"/>
      <c r="L6" s="380"/>
      <c r="M6" s="380"/>
      <c r="N6" s="380"/>
      <c r="O6" s="380"/>
      <c r="P6" s="380"/>
      <c r="Q6" s="380"/>
    </row>
    <row r="7" spans="1:21" ht="47.25" customHeight="1">
      <c r="A7" s="29" t="s">
        <v>7</v>
      </c>
      <c r="B7" s="380"/>
      <c r="C7" s="380"/>
      <c r="D7" s="380"/>
      <c r="E7" s="380"/>
      <c r="F7" s="378" t="s">
        <v>29</v>
      </c>
      <c r="G7" s="378" t="s">
        <v>29</v>
      </c>
      <c r="H7" s="382" t="s">
        <v>30</v>
      </c>
      <c r="I7" s="383" t="s">
        <v>31</v>
      </c>
      <c r="J7" s="380"/>
      <c r="K7" s="380"/>
      <c r="L7" s="380"/>
      <c r="M7" s="380"/>
      <c r="N7" s="380"/>
      <c r="O7" s="380"/>
      <c r="P7" s="380"/>
      <c r="Q7" s="380"/>
    </row>
    <row r="8" spans="1:21" ht="15" hidden="1" customHeight="1">
      <c r="A8" s="29" t="s">
        <v>8</v>
      </c>
      <c r="B8" s="380"/>
      <c r="C8" s="380"/>
      <c r="D8" s="380"/>
      <c r="E8" s="380"/>
      <c r="F8" s="380"/>
      <c r="G8" s="380"/>
      <c r="H8" s="378" t="s">
        <v>32</v>
      </c>
      <c r="I8" s="382" t="s">
        <v>33</v>
      </c>
      <c r="J8" s="377" t="s">
        <v>34</v>
      </c>
      <c r="K8" s="380"/>
      <c r="L8" s="380"/>
      <c r="M8" s="380"/>
      <c r="N8" s="380"/>
      <c r="O8" s="380"/>
      <c r="P8" s="380"/>
      <c r="Q8" s="380"/>
    </row>
    <row r="9" spans="1:21" ht="15" hidden="1" customHeight="1">
      <c r="A9" s="29" t="s">
        <v>9</v>
      </c>
      <c r="B9" s="380"/>
      <c r="C9" s="380"/>
      <c r="D9" s="380"/>
      <c r="E9" s="380"/>
      <c r="F9" s="380"/>
      <c r="G9" s="380"/>
      <c r="H9" s="380"/>
      <c r="I9" s="378" t="s">
        <v>35</v>
      </c>
      <c r="J9" s="379" t="s">
        <v>36</v>
      </c>
      <c r="K9" s="383" t="s">
        <v>37</v>
      </c>
      <c r="L9" s="380"/>
      <c r="M9" s="380"/>
      <c r="N9" s="380"/>
      <c r="O9" s="380"/>
      <c r="P9" s="380"/>
      <c r="Q9" s="380"/>
    </row>
    <row r="10" spans="1:21" ht="15" hidden="1" customHeight="1">
      <c r="A10" s="29" t="s">
        <v>10</v>
      </c>
      <c r="B10" s="380"/>
      <c r="C10" s="380"/>
      <c r="D10" s="380"/>
      <c r="E10" s="380"/>
      <c r="F10" s="380"/>
      <c r="G10" s="380"/>
      <c r="H10" s="380"/>
      <c r="I10" s="378" t="s">
        <v>38</v>
      </c>
      <c r="J10" s="379" t="s">
        <v>39</v>
      </c>
      <c r="K10" s="382" t="s">
        <v>40</v>
      </c>
      <c r="L10" s="383" t="s">
        <v>41</v>
      </c>
      <c r="M10" s="380"/>
      <c r="N10" s="380"/>
      <c r="O10" s="380"/>
      <c r="P10" s="380"/>
      <c r="Q10" s="380"/>
    </row>
    <row r="11" spans="1:21" ht="47.25" customHeight="1">
      <c r="A11" s="29" t="s">
        <v>8</v>
      </c>
      <c r="B11" s="380"/>
      <c r="C11" s="380"/>
      <c r="D11" s="380"/>
      <c r="E11" s="380"/>
      <c r="F11" s="380"/>
      <c r="G11" s="380"/>
      <c r="H11" s="378" t="s">
        <v>32</v>
      </c>
      <c r="I11" s="382" t="s">
        <v>33</v>
      </c>
      <c r="J11" s="377" t="s">
        <v>34</v>
      </c>
      <c r="K11" s="380"/>
      <c r="L11" s="380"/>
      <c r="M11" s="380"/>
      <c r="N11" s="380"/>
      <c r="O11" s="380"/>
      <c r="P11" s="380"/>
      <c r="Q11" s="380"/>
    </row>
    <row r="12" spans="1:21" ht="47.25" customHeight="1">
      <c r="A12" s="29" t="s">
        <v>9</v>
      </c>
      <c r="B12" s="380"/>
      <c r="C12" s="380"/>
      <c r="D12" s="380"/>
      <c r="E12" s="380"/>
      <c r="F12" s="380"/>
      <c r="G12" s="380"/>
      <c r="H12" s="380"/>
      <c r="I12" s="378" t="s">
        <v>35</v>
      </c>
      <c r="J12" s="379" t="s">
        <v>36</v>
      </c>
      <c r="K12" s="383" t="s">
        <v>37</v>
      </c>
      <c r="L12" s="380"/>
      <c r="M12" s="380"/>
      <c r="N12" s="380"/>
      <c r="O12" s="380"/>
      <c r="P12" s="380"/>
      <c r="Q12" s="380"/>
    </row>
    <row r="13" spans="1:21" ht="47.25" customHeight="1">
      <c r="A13" s="29" t="s">
        <v>10</v>
      </c>
      <c r="B13" s="380"/>
      <c r="C13" s="380"/>
      <c r="D13" s="380"/>
      <c r="E13" s="380"/>
      <c r="F13" s="380"/>
      <c r="G13" s="380"/>
      <c r="H13" s="380"/>
      <c r="I13" s="378" t="s">
        <v>38</v>
      </c>
      <c r="J13" s="379" t="s">
        <v>39</v>
      </c>
      <c r="K13" s="382" t="s">
        <v>40</v>
      </c>
      <c r="L13" s="383" t="s">
        <v>41</v>
      </c>
      <c r="M13" s="380"/>
      <c r="N13" s="380"/>
      <c r="O13" s="380"/>
      <c r="P13" s="380"/>
      <c r="Q13" s="380"/>
    </row>
    <row r="14" spans="1:21" ht="47.25" customHeight="1">
      <c r="A14" s="29" t="s">
        <v>11</v>
      </c>
      <c r="B14" s="380"/>
      <c r="C14" s="380"/>
      <c r="D14" s="380"/>
      <c r="E14" s="380"/>
      <c r="F14" s="380"/>
      <c r="G14" s="380"/>
      <c r="H14" s="380"/>
      <c r="I14" s="380"/>
      <c r="J14" s="380"/>
      <c r="K14" s="378" t="s">
        <v>42</v>
      </c>
      <c r="L14" s="382" t="s">
        <v>43</v>
      </c>
      <c r="M14" s="383" t="s">
        <v>44</v>
      </c>
      <c r="N14" s="380"/>
      <c r="O14" s="380"/>
      <c r="P14" s="380"/>
      <c r="Q14" s="380"/>
    </row>
    <row r="15" spans="1:21" ht="47.25" customHeight="1">
      <c r="A15" s="29" t="s">
        <v>12</v>
      </c>
      <c r="B15" s="380"/>
      <c r="C15" s="380"/>
      <c r="D15" s="380"/>
      <c r="E15" s="380"/>
      <c r="F15" s="380"/>
      <c r="G15" s="380"/>
      <c r="H15" s="380"/>
      <c r="I15" s="380"/>
      <c r="J15" s="380"/>
      <c r="K15" s="380"/>
      <c r="L15" s="378" t="s">
        <v>45</v>
      </c>
      <c r="M15" s="382" t="s">
        <v>46</v>
      </c>
      <c r="N15" s="383" t="s">
        <v>47</v>
      </c>
      <c r="O15" s="380"/>
      <c r="P15" s="380"/>
      <c r="Q15" s="380"/>
    </row>
    <row r="16" spans="1:21" ht="45.75" customHeight="1">
      <c r="A16" s="29" t="s">
        <v>13</v>
      </c>
      <c r="B16" s="380"/>
      <c r="C16" s="380"/>
      <c r="D16" s="380"/>
      <c r="E16" s="380"/>
      <c r="F16" s="380"/>
      <c r="G16" s="380"/>
      <c r="H16" s="380"/>
      <c r="I16" s="380"/>
      <c r="J16" s="380"/>
      <c r="K16" s="380"/>
      <c r="L16" s="380"/>
      <c r="M16" s="378" t="s">
        <v>48</v>
      </c>
      <c r="N16" s="382" t="s">
        <v>49</v>
      </c>
      <c r="O16" s="383" t="s">
        <v>50</v>
      </c>
      <c r="P16" s="380"/>
      <c r="Q16" s="380"/>
    </row>
    <row r="17" spans="1:17" ht="45.75" customHeight="1">
      <c r="A17" s="375" t="s">
        <v>14</v>
      </c>
      <c r="B17" s="380"/>
      <c r="C17" s="380"/>
      <c r="D17" s="380"/>
      <c r="E17" s="380"/>
      <c r="F17" s="380"/>
      <c r="G17" s="380"/>
      <c r="H17" s="380"/>
      <c r="I17" s="380"/>
      <c r="J17" s="380"/>
      <c r="K17" s="380"/>
      <c r="L17" s="380"/>
      <c r="M17" s="380"/>
      <c r="N17" s="378" t="s">
        <v>51</v>
      </c>
      <c r="O17" s="382" t="s">
        <v>52</v>
      </c>
      <c r="P17" s="383" t="s">
        <v>53</v>
      </c>
      <c r="Q17" s="380"/>
    </row>
    <row r="18" spans="1:17" ht="45.75" customHeight="1">
      <c r="A18" s="376" t="s">
        <v>15</v>
      </c>
      <c r="B18" s="384"/>
      <c r="C18" s="380"/>
      <c r="D18" s="380"/>
      <c r="E18" s="380"/>
      <c r="F18" s="380"/>
      <c r="G18" s="380"/>
      <c r="H18" s="380"/>
      <c r="I18" s="380"/>
      <c r="J18" s="380"/>
      <c r="K18" s="380"/>
      <c r="L18" s="380"/>
      <c r="M18" s="380"/>
      <c r="N18" s="380"/>
      <c r="O18" s="378" t="s">
        <v>54</v>
      </c>
      <c r="P18" s="382" t="s">
        <v>55</v>
      </c>
      <c r="Q18" s="383" t="s">
        <v>56</v>
      </c>
    </row>
    <row r="19" spans="1:17" ht="45.75" customHeight="1">
      <c r="A19" s="374"/>
      <c r="B19" s="96"/>
      <c r="E19" s="96"/>
    </row>
    <row r="20" spans="1:17" ht="45.75" customHeight="1">
      <c r="A20" s="374"/>
      <c r="B20" s="96"/>
      <c r="E20" s="96"/>
    </row>
    <row r="21" spans="1:17" ht="45.75" customHeight="1">
      <c r="A21" s="374"/>
      <c r="B21" s="96"/>
      <c r="E21" s="96"/>
    </row>
    <row r="22" spans="1:17" ht="15.75" customHeight="1">
      <c r="A22" s="374"/>
      <c r="B22" s="96"/>
      <c r="E22" s="96"/>
    </row>
    <row r="23" spans="1:17" ht="15.75" customHeight="1">
      <c r="A23" s="374"/>
      <c r="B23" s="96"/>
      <c r="E23" s="96"/>
    </row>
    <row r="24" spans="1:17" ht="15.75" customHeight="1">
      <c r="A24" s="374"/>
      <c r="B24" s="96"/>
      <c r="E24" s="96"/>
    </row>
    <row r="25" spans="1:17" ht="15.75" customHeight="1">
      <c r="A25" s="374"/>
      <c r="B25" s="96"/>
      <c r="E25" s="96"/>
    </row>
    <row r="26" spans="1:17" ht="15.75" customHeight="1">
      <c r="A26" s="374"/>
      <c r="B26" s="96"/>
      <c r="C26" s="96"/>
      <c r="D26" s="96"/>
    </row>
    <row r="27" spans="1:17" ht="15.75" customHeight="1">
      <c r="A27" s="374"/>
      <c r="B27" s="96"/>
    </row>
    <row r="28" spans="1:17" ht="15.75" customHeight="1">
      <c r="A28" s="96"/>
    </row>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BF329-12E3-4874-9235-BA75A3209489}">
  <dimension ref="A1:Y939"/>
  <sheetViews>
    <sheetView topLeftCell="W8" workbookViewId="0">
      <selection activeCell="W8" sqref="W8"/>
    </sheetView>
  </sheetViews>
  <sheetFormatPr defaultColWidth="14.42578125" defaultRowHeight="15" customHeight="1"/>
  <cols>
    <col min="1" max="1" width="15" style="33" customWidth="1"/>
    <col min="2" max="2" width="36" style="33" customWidth="1"/>
    <col min="3" max="3" width="12.85546875" style="33" customWidth="1"/>
    <col min="4" max="4" width="15" style="33" customWidth="1"/>
    <col min="5" max="5" width="54.140625" style="34" customWidth="1"/>
    <col min="6" max="7" width="18.7109375" style="34" customWidth="1"/>
    <col min="8" max="8" width="61.7109375" style="33" customWidth="1"/>
    <col min="9" max="9" width="25.42578125" style="33" customWidth="1"/>
    <col min="10" max="10" width="28" style="33" customWidth="1"/>
    <col min="11" max="11" width="17" style="13" bestFit="1" customWidth="1"/>
    <col min="12" max="12" width="9.7109375" style="13" bestFit="1" customWidth="1"/>
    <col min="13" max="13" width="17.140625" style="33" bestFit="1" customWidth="1"/>
    <col min="14" max="18" width="28" style="33" customWidth="1"/>
    <col min="19" max="19" width="28" style="33" hidden="1" customWidth="1"/>
    <col min="20" max="25" width="28" style="33" customWidth="1"/>
    <col min="26" max="16384" width="14.42578125" style="33"/>
  </cols>
  <sheetData>
    <row r="1" spans="1:25" ht="31.5" customHeight="1">
      <c r="A1" s="105" t="s">
        <v>57</v>
      </c>
      <c r="B1" s="199"/>
      <c r="C1" s="106" t="s">
        <v>58</v>
      </c>
      <c r="D1" s="107"/>
      <c r="E1" s="108" t="s">
        <v>59</v>
      </c>
      <c r="F1" s="113" t="s">
        <v>60</v>
      </c>
      <c r="G1" s="230" t="s">
        <v>60</v>
      </c>
      <c r="H1" s="112" t="s">
        <v>58</v>
      </c>
      <c r="I1" s="109"/>
      <c r="J1" s="102"/>
      <c r="O1" s="102"/>
      <c r="P1" s="11"/>
      <c r="Q1" s="11"/>
      <c r="R1" s="136" t="s">
        <v>61</v>
      </c>
      <c r="S1" s="137" t="s">
        <v>62</v>
      </c>
      <c r="T1" s="103" t="s">
        <v>63</v>
      </c>
      <c r="U1" s="138" t="s">
        <v>64</v>
      </c>
      <c r="V1" s="11"/>
      <c r="W1" s="11"/>
      <c r="X1" s="11"/>
      <c r="Y1" s="11"/>
    </row>
    <row r="2" spans="1:25" ht="47.25" customHeight="1">
      <c r="A2" s="225" t="str">
        <f>R2</f>
        <v>HU88</v>
      </c>
      <c r="B2" s="226" t="str">
        <f>VLOOKUP(A2,'Product Backlog HUs(1)'!A$1:M$99,2,FALSE)</f>
        <v>Autenticar el Usuario</v>
      </c>
      <c r="C2" s="417"/>
      <c r="D2" s="244" t="s">
        <v>65</v>
      </c>
      <c r="E2" s="175">
        <f>VLOOKUP(A2,R$1:U$89,3,FALSE)</f>
        <v>16</v>
      </c>
      <c r="F2" s="417">
        <f>SUM(E2:E3)</f>
        <v>48</v>
      </c>
      <c r="G2" s="419">
        <f>SUM(F2:F4)</f>
        <v>80</v>
      </c>
      <c r="H2" s="447" t="s">
        <v>65</v>
      </c>
      <c r="I2" s="223" t="s">
        <v>65</v>
      </c>
      <c r="J2" s="102"/>
      <c r="O2" s="102"/>
      <c r="P2" s="11"/>
      <c r="Q2" s="11"/>
      <c r="R2" s="62" t="s">
        <v>66</v>
      </c>
      <c r="S2" s="28" t="s">
        <v>67</v>
      </c>
      <c r="T2" s="149">
        <f>VLOOKUP(S2,Tallas!A$1:D$8,4,FALSE)</f>
        <v>16</v>
      </c>
      <c r="U2" s="139">
        <v>1</v>
      </c>
      <c r="V2" s="11"/>
      <c r="W2" s="11"/>
      <c r="X2" s="11"/>
      <c r="Y2" s="11"/>
    </row>
    <row r="3" spans="1:25" ht="45" customHeight="1">
      <c r="A3" s="225" t="str">
        <f>R3</f>
        <v>HU81</v>
      </c>
      <c r="B3" s="226" t="str">
        <f>VLOOKUP(A3,'Product Backlog HUs(1)'!A$1:M$99,2,FALSE)</f>
        <v>Registrar Información del  Usuario</v>
      </c>
      <c r="C3" s="450"/>
      <c r="D3" s="244" t="s">
        <v>65</v>
      </c>
      <c r="E3" s="175">
        <f t="shared" ref="E3:E6" si="0">VLOOKUP(A3,R$1:U$89,3,FALSE)</f>
        <v>32</v>
      </c>
      <c r="F3" s="450"/>
      <c r="G3" s="420"/>
      <c r="H3" s="448"/>
      <c r="I3" s="224" t="s">
        <v>65</v>
      </c>
      <c r="J3" s="102"/>
      <c r="O3" s="102"/>
      <c r="P3" s="11"/>
      <c r="Q3" s="11"/>
      <c r="R3" s="62" t="s">
        <v>68</v>
      </c>
      <c r="S3" s="28" t="s">
        <v>69</v>
      </c>
      <c r="T3" s="150">
        <f>VLOOKUP(S3,Tallas!A$1:D$8,4,FALSE)</f>
        <v>32</v>
      </c>
      <c r="U3" s="139">
        <v>2</v>
      </c>
      <c r="V3" s="11"/>
      <c r="W3" s="11"/>
      <c r="X3" s="11"/>
      <c r="Y3" s="11"/>
    </row>
    <row r="4" spans="1:25" ht="48.75" customHeight="1">
      <c r="A4" s="206" t="str">
        <f>R4</f>
        <v>HU43</v>
      </c>
      <c r="B4" s="207" t="str">
        <f>VLOOKUP(A4,'Product Backlog HUs(1)'!A$1:M$99,2,FALSE)</f>
        <v>Registrar Información de la Motocicleta</v>
      </c>
      <c r="C4" s="208"/>
      <c r="D4" s="243" t="s">
        <v>70</v>
      </c>
      <c r="E4" s="209">
        <f t="shared" si="0"/>
        <v>32</v>
      </c>
      <c r="F4" s="208">
        <f>E4</f>
        <v>32</v>
      </c>
      <c r="G4" s="421"/>
      <c r="H4" s="449"/>
      <c r="I4" s="224" t="s">
        <v>65</v>
      </c>
      <c r="J4" s="102"/>
      <c r="O4" s="102"/>
      <c r="P4" s="11"/>
      <c r="Q4" s="11"/>
      <c r="R4" s="62" t="s">
        <v>71</v>
      </c>
      <c r="S4" s="28" t="s">
        <v>69</v>
      </c>
      <c r="T4" s="150">
        <f>VLOOKUP(S4,Tallas!A$1:D$8,4,FALSE)</f>
        <v>32</v>
      </c>
      <c r="U4" s="139">
        <v>3</v>
      </c>
      <c r="V4" s="11"/>
      <c r="W4" s="11"/>
      <c r="X4" s="11"/>
      <c r="Y4" s="11"/>
    </row>
    <row r="5" spans="1:25" ht="55.5" customHeight="1">
      <c r="A5" s="116" t="str">
        <f>R5</f>
        <v>HU80</v>
      </c>
      <c r="B5" s="200" t="str">
        <f>VLOOKUP(A5,'Product Backlog HUs(1)'!A$1:M$99,2,FALSE)</f>
        <v>Consultar Información de la Ubicación</v>
      </c>
      <c r="C5" s="205"/>
      <c r="D5" s="244" t="s">
        <v>72</v>
      </c>
      <c r="E5" s="175">
        <f t="shared" si="0"/>
        <v>48</v>
      </c>
      <c r="F5" s="165">
        <f>E5</f>
        <v>48</v>
      </c>
      <c r="G5" s="419">
        <f>SUM(F5:F9)</f>
        <v>76</v>
      </c>
      <c r="H5" s="462" t="s">
        <v>70</v>
      </c>
      <c r="I5" s="221" t="s">
        <v>70</v>
      </c>
      <c r="J5" s="102"/>
      <c r="O5" s="102"/>
      <c r="P5" s="11"/>
      <c r="Q5" s="11"/>
      <c r="R5" s="62" t="s">
        <v>73</v>
      </c>
      <c r="S5" s="28" t="s">
        <v>74</v>
      </c>
      <c r="T5" s="150">
        <f>VLOOKUP(S5,Tallas!A$1:D$8,4,FALSE)</f>
        <v>48</v>
      </c>
      <c r="U5" s="139">
        <v>4</v>
      </c>
      <c r="V5" s="11"/>
      <c r="W5" s="11"/>
      <c r="X5" s="11"/>
      <c r="Y5" s="11"/>
    </row>
    <row r="6" spans="1:25" ht="57" customHeight="1">
      <c r="A6" s="170" t="str">
        <f>R6</f>
        <v>HU62</v>
      </c>
      <c r="B6" s="210" t="str">
        <f>VLOOKUP(A6,'Product Backlog HUs(1)'!A$1:M$99,2,FALSE)</f>
        <v>Consultar Información de la Sede</v>
      </c>
      <c r="C6" s="464"/>
      <c r="D6" s="245" t="s">
        <v>75</v>
      </c>
      <c r="E6" s="212">
        <f t="shared" si="0"/>
        <v>4</v>
      </c>
      <c r="F6" s="464">
        <f>SUM(E6:E9)</f>
        <v>28</v>
      </c>
      <c r="G6" s="420"/>
      <c r="H6" s="463"/>
      <c r="I6" s="222" t="s">
        <v>70</v>
      </c>
      <c r="J6" s="102"/>
      <c r="O6" s="102"/>
      <c r="P6" s="11"/>
      <c r="Q6" s="11"/>
      <c r="R6" s="62" t="s">
        <v>76</v>
      </c>
      <c r="S6" s="28" t="s">
        <v>77</v>
      </c>
      <c r="T6" s="150">
        <f>VLOOKUP(S6,Tallas!A$1:D$8,4,FALSE)</f>
        <v>4</v>
      </c>
      <c r="U6" s="139">
        <v>5</v>
      </c>
      <c r="V6" s="11"/>
      <c r="W6" s="11"/>
      <c r="X6" s="11"/>
      <c r="Y6" s="11"/>
    </row>
    <row r="7" spans="1:25" ht="57" customHeight="1">
      <c r="A7" s="118" t="str">
        <f>R7</f>
        <v>HU63</v>
      </c>
      <c r="B7" s="119" t="str">
        <f>VLOOKUP(A7,'Product Backlog HUs(1)'!A$1:M$99,2,FALSE)</f>
        <v>Consultar Información del Servicio</v>
      </c>
      <c r="C7" s="465"/>
      <c r="D7" s="246" t="s">
        <v>75</v>
      </c>
      <c r="E7" s="212">
        <f>VLOOKUP(A7,R$1:U$89,3,FALSE)</f>
        <v>4</v>
      </c>
      <c r="F7" s="465"/>
      <c r="G7" s="420"/>
      <c r="H7" s="463"/>
      <c r="I7" s="222" t="s">
        <v>70</v>
      </c>
      <c r="J7" s="102"/>
      <c r="O7" s="102"/>
      <c r="P7" s="11"/>
      <c r="Q7" s="11"/>
      <c r="R7" s="62" t="s">
        <v>78</v>
      </c>
      <c r="S7" s="28" t="s">
        <v>77</v>
      </c>
      <c r="T7" s="150">
        <f>VLOOKUP(S7,Tallas!A$1:D$8,4,FALSE)</f>
        <v>4</v>
      </c>
      <c r="U7" s="139">
        <v>6</v>
      </c>
      <c r="V7" s="11"/>
      <c r="W7" s="11"/>
      <c r="X7" s="11"/>
      <c r="Y7" s="11"/>
    </row>
    <row r="8" spans="1:25" ht="57" customHeight="1">
      <c r="A8" s="170" t="str">
        <f>R11</f>
        <v>HU67</v>
      </c>
      <c r="B8" s="210" t="str">
        <f>VLOOKUP(A8,'Product Backlog HUs(1)'!A$1:M$99,2,FALSE)</f>
        <v>Crear Información del Servicio Sede</v>
      </c>
      <c r="C8" s="465"/>
      <c r="D8" s="246" t="s">
        <v>75</v>
      </c>
      <c r="E8" s="212">
        <f>VLOOKUP(A8,R$1:U$89,3,FALSE)</f>
        <v>16</v>
      </c>
      <c r="F8" s="465"/>
      <c r="G8" s="420"/>
      <c r="H8" s="463"/>
      <c r="I8" s="222" t="s">
        <v>70</v>
      </c>
      <c r="J8" s="104"/>
      <c r="O8" s="102"/>
      <c r="P8" s="11"/>
      <c r="Q8" s="11"/>
      <c r="R8" s="62" t="s">
        <v>79</v>
      </c>
      <c r="S8" s="28" t="s">
        <v>77</v>
      </c>
      <c r="T8" s="150">
        <f>VLOOKUP(S8,Tallas!A$1:D$8,4,FALSE)</f>
        <v>4</v>
      </c>
      <c r="U8" s="139">
        <v>7</v>
      </c>
      <c r="V8" s="11"/>
      <c r="W8" s="11"/>
      <c r="X8" s="11"/>
      <c r="Y8" s="11"/>
    </row>
    <row r="9" spans="1:25" ht="57" customHeight="1">
      <c r="A9" s="170" t="str">
        <f>R14</f>
        <v>HU66</v>
      </c>
      <c r="B9" s="210" t="str">
        <f>VLOOKUP(A9,'Product Backlog HUs(1)'!A$1:M$99,2,FALSE)</f>
        <v>Consultar Información  del Servicio Realizado</v>
      </c>
      <c r="C9" s="466"/>
      <c r="D9" s="246" t="s">
        <v>75</v>
      </c>
      <c r="E9" s="212">
        <f>VLOOKUP(A9,R$1:U$89,3,FALSE)</f>
        <v>4</v>
      </c>
      <c r="F9" s="465"/>
      <c r="G9" s="420"/>
      <c r="H9" s="463"/>
      <c r="I9" s="222" t="s">
        <v>70</v>
      </c>
      <c r="J9" s="102"/>
      <c r="O9" s="102"/>
      <c r="P9" s="11"/>
      <c r="Q9" s="11"/>
      <c r="R9" s="62" t="s">
        <v>80</v>
      </c>
      <c r="S9" s="28" t="s">
        <v>74</v>
      </c>
      <c r="T9" s="150">
        <f>VLOOKUP(S9,Tallas!A$1:D$8,4,FALSE)</f>
        <v>48</v>
      </c>
      <c r="U9" s="140">
        <v>8</v>
      </c>
      <c r="V9" s="11"/>
      <c r="W9" s="11"/>
      <c r="X9" s="11"/>
      <c r="Y9" s="11"/>
    </row>
    <row r="10" spans="1:25" ht="57" customHeight="1">
      <c r="A10" s="114" t="str">
        <f>R8</f>
        <v>HU70</v>
      </c>
      <c r="B10" s="146" t="str">
        <f>VLOOKUP(A10,'Product Backlog HUs(1)'!A$1:M$99,2,FALSE)</f>
        <v>Consultar Información del  Servicio Sede</v>
      </c>
      <c r="C10" s="218"/>
      <c r="D10" s="247" t="s">
        <v>81</v>
      </c>
      <c r="E10" s="219">
        <f>VLOOKUP(A10,R$1:U$89,3,FALSE)</f>
        <v>4</v>
      </c>
      <c r="F10" s="434">
        <f>SUM(E10:E14)</f>
        <v>18</v>
      </c>
      <c r="G10" s="419">
        <f>SUM(F10:F16)</f>
        <v>66</v>
      </c>
      <c r="H10" s="462" t="s">
        <v>72</v>
      </c>
      <c r="I10" s="223" t="s">
        <v>72</v>
      </c>
      <c r="J10" s="102"/>
      <c r="O10" s="102"/>
      <c r="P10" s="11"/>
      <c r="Q10" s="11"/>
      <c r="R10" s="62" t="s">
        <v>82</v>
      </c>
      <c r="S10" s="28" t="s">
        <v>67</v>
      </c>
      <c r="T10" s="150">
        <f>VLOOKUP(S10,Tallas!A$1:D$8,4,FALSE)</f>
        <v>16</v>
      </c>
      <c r="U10" s="140">
        <v>9</v>
      </c>
      <c r="V10" s="11"/>
      <c r="W10" s="11"/>
      <c r="X10" s="11"/>
      <c r="Y10" s="11"/>
    </row>
    <row r="11" spans="1:25" ht="57" customHeight="1">
      <c r="A11" s="114" t="str">
        <f>R20</f>
        <v>HU50</v>
      </c>
      <c r="B11" s="146" t="str">
        <f>VLOOKUP(A11,'Product Backlog HUs(1)'!A$1:M$99,2,FALSE)</f>
        <v>Consultar Información de la Referencia Motocicleta</v>
      </c>
      <c r="C11" s="220"/>
      <c r="D11" s="248" t="s">
        <v>81</v>
      </c>
      <c r="E11" s="219">
        <f>VLOOKUP(A11,R$1:U$89,3,FALSE)</f>
        <v>2</v>
      </c>
      <c r="F11" s="435"/>
      <c r="G11" s="420"/>
      <c r="H11" s="463"/>
      <c r="I11" s="224" t="s">
        <v>72</v>
      </c>
      <c r="J11" s="102"/>
      <c r="O11" s="102"/>
      <c r="P11" s="11"/>
      <c r="Q11" s="11"/>
      <c r="R11" s="62" t="s">
        <v>83</v>
      </c>
      <c r="S11" s="28" t="s">
        <v>67</v>
      </c>
      <c r="T11" s="150">
        <f>VLOOKUP(S11,Tallas!A$1:D$8,4,FALSE)</f>
        <v>16</v>
      </c>
      <c r="U11" s="140">
        <v>10</v>
      </c>
      <c r="V11" s="11"/>
      <c r="W11" s="11"/>
      <c r="X11" s="11"/>
      <c r="Y11" s="11"/>
    </row>
    <row r="12" spans="1:25" ht="57" customHeight="1">
      <c r="A12" s="114" t="str">
        <f>R19</f>
        <v>HU40</v>
      </c>
      <c r="B12" s="146" t="str">
        <f>VLOOKUP(A12,'Product Backlog HUs(1)'!A$1:M$99,2,FALSE)</f>
        <v>Consultar Información de las líneas de una marca de motocicletas</v>
      </c>
      <c r="C12" s="220"/>
      <c r="D12" s="247" t="s">
        <v>81</v>
      </c>
      <c r="E12" s="219">
        <f>VLOOKUP(A12,R$1:U$89,3,FALSE)</f>
        <v>2</v>
      </c>
      <c r="F12" s="435"/>
      <c r="G12" s="420"/>
      <c r="H12" s="463"/>
      <c r="I12" s="224" t="s">
        <v>72</v>
      </c>
      <c r="J12" s="102"/>
      <c r="O12" s="102"/>
      <c r="P12" s="11"/>
      <c r="Q12" s="11"/>
      <c r="R12" s="62" t="s">
        <v>84</v>
      </c>
      <c r="S12" s="28" t="s">
        <v>85</v>
      </c>
      <c r="T12" s="150">
        <f>VLOOKUP(S12,Tallas!A$1:D$8,4,FALSE)</f>
        <v>8</v>
      </c>
      <c r="U12" s="140">
        <v>11</v>
      </c>
      <c r="V12" s="11"/>
      <c r="W12" s="11"/>
      <c r="X12" s="11"/>
      <c r="Y12" s="11"/>
    </row>
    <row r="13" spans="1:25" ht="57" customHeight="1">
      <c r="A13" s="114" t="str">
        <f>R16</f>
        <v>HU26</v>
      </c>
      <c r="B13" s="146" t="str">
        <f>VLOOKUP(A13,'Product Backlog HUs(1)'!A$1:M$99,2,FALSE)</f>
        <v>Registrar Información de la Franquicia</v>
      </c>
      <c r="C13" s="220"/>
      <c r="D13" s="248" t="s">
        <v>81</v>
      </c>
      <c r="E13" s="219">
        <f>VLOOKUP(A13,R$1:U$89,3,FALSE)</f>
        <v>8</v>
      </c>
      <c r="F13" s="435"/>
      <c r="G13" s="420"/>
      <c r="H13" s="463"/>
      <c r="I13" s="224" t="s">
        <v>72</v>
      </c>
      <c r="J13" s="104"/>
      <c r="O13" s="102"/>
      <c r="P13" s="11"/>
      <c r="Q13" s="11"/>
      <c r="R13" s="62" t="s">
        <v>86</v>
      </c>
      <c r="S13" s="28" t="s">
        <v>77</v>
      </c>
      <c r="T13" s="150">
        <f>VLOOKUP(S13,Tallas!A$1:D$8,4,FALSE)</f>
        <v>4</v>
      </c>
      <c r="U13" s="140">
        <v>12</v>
      </c>
      <c r="V13" s="11"/>
      <c r="W13" s="11"/>
      <c r="X13" s="11"/>
      <c r="Y13" s="11"/>
    </row>
    <row r="14" spans="1:25" ht="57" customHeight="1">
      <c r="A14" s="114" t="str">
        <f>R30</f>
        <v>HU5</v>
      </c>
      <c r="B14" s="146" t="str">
        <f>VLOOKUP(A14,'Product Backlog HUs(1)'!A$1:M$99,2,FALSE)</f>
        <v>Consultar Información del Departamento</v>
      </c>
      <c r="C14" s="220"/>
      <c r="D14" s="247" t="s">
        <v>81</v>
      </c>
      <c r="E14" s="219">
        <f>VLOOKUP(A14,R$1:U$89,3,FALSE)</f>
        <v>2</v>
      </c>
      <c r="F14" s="461"/>
      <c r="G14" s="420"/>
      <c r="H14" s="463"/>
      <c r="I14" s="224" t="s">
        <v>72</v>
      </c>
      <c r="J14" s="104"/>
      <c r="O14" s="102"/>
      <c r="P14" s="11"/>
      <c r="Q14" s="11"/>
      <c r="R14" s="62" t="s">
        <v>87</v>
      </c>
      <c r="S14" s="28" t="s">
        <v>77</v>
      </c>
      <c r="T14" s="150">
        <f>VLOOKUP(S14,Tallas!A$1:D$8,4,FALSE)</f>
        <v>4</v>
      </c>
      <c r="U14" s="140">
        <v>13</v>
      </c>
      <c r="V14" s="11"/>
      <c r="W14" s="11"/>
      <c r="X14" s="11"/>
      <c r="Y14" s="11"/>
    </row>
    <row r="15" spans="1:25" ht="57" customHeight="1">
      <c r="A15" s="117" t="str">
        <f>R25</f>
        <v>HU51</v>
      </c>
      <c r="B15" s="119" t="str">
        <f>VLOOKUP(A15,'Product Backlog HUs(1)'!A$1:M$99,2,FALSE)</f>
        <v>Registrar Información del Representante Sede</v>
      </c>
      <c r="C15" s="214"/>
      <c r="D15" s="249" t="s">
        <v>88</v>
      </c>
      <c r="E15" s="173">
        <f>VLOOKUP(A15,R$1:U$89,3,FALSE)</f>
        <v>32</v>
      </c>
      <c r="F15" s="229">
        <f>E15</f>
        <v>32</v>
      </c>
      <c r="G15" s="420"/>
      <c r="H15" s="463"/>
      <c r="I15" s="224" t="s">
        <v>72</v>
      </c>
      <c r="J15" s="102"/>
      <c r="O15" s="102"/>
      <c r="P15" s="11"/>
      <c r="Q15" s="11"/>
      <c r="R15" s="62" t="s">
        <v>89</v>
      </c>
      <c r="S15" s="28" t="s">
        <v>69</v>
      </c>
      <c r="T15" s="150">
        <f>VLOOKUP(S15,Tallas!A$1:D$8,4,FALSE)</f>
        <v>32</v>
      </c>
      <c r="U15" s="140">
        <v>14</v>
      </c>
      <c r="V15" s="11"/>
      <c r="W15" s="11"/>
      <c r="X15" s="11"/>
      <c r="Y15" s="11"/>
    </row>
    <row r="16" spans="1:25" ht="57" customHeight="1">
      <c r="A16" s="114" t="str">
        <f>R26</f>
        <v>HU58</v>
      </c>
      <c r="B16" s="146" t="str">
        <f>VLOOKUP(A16,'Product Backlog HUs(1)'!A$1:M$99,2,FALSE)</f>
        <v>Autenticar Información del Representante Sede</v>
      </c>
      <c r="C16" s="220"/>
      <c r="D16" s="248" t="s">
        <v>90</v>
      </c>
      <c r="E16" s="219">
        <f>VLOOKUP(A16,R$1:U$89,3,FALSE)</f>
        <v>16</v>
      </c>
      <c r="F16" s="203">
        <f>E16</f>
        <v>16</v>
      </c>
      <c r="G16" s="420"/>
      <c r="H16" s="463"/>
      <c r="I16" s="222" t="s">
        <v>72</v>
      </c>
      <c r="J16" s="104"/>
      <c r="O16" s="102"/>
      <c r="P16" s="11"/>
      <c r="Q16" s="11"/>
      <c r="R16" s="62" t="s">
        <v>91</v>
      </c>
      <c r="S16" s="28" t="s">
        <v>85</v>
      </c>
      <c r="T16" s="150">
        <f>VLOOKUP(S16,Tallas!A$1:D$8,4,FALSE)</f>
        <v>8</v>
      </c>
      <c r="U16" s="140">
        <v>15</v>
      </c>
      <c r="V16" s="11"/>
      <c r="W16" s="11"/>
      <c r="X16" s="11"/>
      <c r="Y16" s="11"/>
    </row>
    <row r="17" spans="1:25" ht="57" customHeight="1">
      <c r="A17" s="117" t="str">
        <f>R27</f>
        <v>HU30</v>
      </c>
      <c r="B17" s="119" t="str">
        <f>VLOOKUP(A17,'Product Backlog HUs(1)'!A$1:M$99,2,FALSE)</f>
        <v>Registrar Información  del Horario Sede</v>
      </c>
      <c r="C17" s="215"/>
      <c r="D17" s="249" t="s">
        <v>92</v>
      </c>
      <c r="E17" s="173">
        <f>VLOOKUP(A17,R$1:U$89,3,FALSE)</f>
        <v>32</v>
      </c>
      <c r="F17" s="231">
        <f>E17</f>
        <v>32</v>
      </c>
      <c r="G17" s="436">
        <f>SUM(F17:F18)</f>
        <v>80</v>
      </c>
      <c r="H17" s="447" t="s">
        <v>75</v>
      </c>
      <c r="I17" s="227" t="s">
        <v>75</v>
      </c>
      <c r="J17" s="104"/>
      <c r="O17" s="102"/>
      <c r="P17" s="11"/>
      <c r="Q17" s="11"/>
      <c r="R17" s="62" t="s">
        <v>93</v>
      </c>
      <c r="S17" s="28" t="s">
        <v>77</v>
      </c>
      <c r="T17" s="150">
        <f>VLOOKUP(S17,Tallas!A$1:D$8,4,FALSE)</f>
        <v>4</v>
      </c>
      <c r="U17" s="140">
        <v>16</v>
      </c>
      <c r="V17" s="11"/>
      <c r="W17" s="11"/>
      <c r="X17" s="11"/>
      <c r="Y17" s="11"/>
    </row>
    <row r="18" spans="1:25" ht="57" customHeight="1">
      <c r="A18" s="115" t="str">
        <f>R9</f>
        <v>HU77</v>
      </c>
      <c r="B18" s="146" t="str">
        <f>VLOOKUP(A18,'Product Backlog HUs(1)'!A$1:M$99,2,FALSE)</f>
        <v>Crear Información de la Ubicación</v>
      </c>
      <c r="C18" s="164"/>
      <c r="D18" s="250" t="s">
        <v>94</v>
      </c>
      <c r="E18" s="174">
        <f>VLOOKUP(A18,R$1:U$89,3,FALSE)</f>
        <v>48</v>
      </c>
      <c r="F18" s="162">
        <f>E18</f>
        <v>48</v>
      </c>
      <c r="G18" s="438"/>
      <c r="H18" s="449"/>
      <c r="I18" s="228" t="s">
        <v>75</v>
      </c>
      <c r="J18" s="104"/>
      <c r="O18" s="102"/>
      <c r="P18" s="11"/>
      <c r="Q18" s="11"/>
      <c r="R18" s="62" t="s">
        <v>95</v>
      </c>
      <c r="S18" s="28" t="s">
        <v>96</v>
      </c>
      <c r="T18" s="150">
        <f>VLOOKUP(S18,Tallas!A$1:D$8,4,FALSE)</f>
        <v>2</v>
      </c>
      <c r="U18" s="140">
        <v>17</v>
      </c>
      <c r="V18" s="11"/>
      <c r="W18" s="11"/>
      <c r="X18" s="11"/>
      <c r="Y18" s="11"/>
    </row>
    <row r="19" spans="1:25" ht="57" customHeight="1">
      <c r="A19" s="117" t="str">
        <f>R10</f>
        <v>HU59</v>
      </c>
      <c r="B19" s="119" t="str">
        <f>VLOOKUP(A19,'Product Backlog HUs(1)'!A$1:M$99,2,FALSE)</f>
        <v>Registrar Información de una nueva Sede</v>
      </c>
      <c r="C19" s="451"/>
      <c r="D19" s="251" t="s">
        <v>97</v>
      </c>
      <c r="E19" s="211">
        <f>VLOOKUP(A19,R$1:U$89,3,FALSE)</f>
        <v>16</v>
      </c>
      <c r="F19" s="451">
        <f>SUM(E19:E23)</f>
        <v>34</v>
      </c>
      <c r="G19" s="429">
        <f>SUM(F19:F25)</f>
        <v>68</v>
      </c>
      <c r="H19" s="447" t="s">
        <v>81</v>
      </c>
      <c r="I19" s="217" t="s">
        <v>81</v>
      </c>
      <c r="J19" s="102"/>
      <c r="O19" s="102"/>
      <c r="P19" s="11"/>
      <c r="Q19" s="11"/>
      <c r="R19" s="62" t="s">
        <v>98</v>
      </c>
      <c r="S19" s="28" t="s">
        <v>96</v>
      </c>
      <c r="T19" s="150">
        <f>VLOOKUP(S19,Tallas!A$1:D$8,4,FALSE)</f>
        <v>2</v>
      </c>
      <c r="U19" s="140">
        <v>18</v>
      </c>
      <c r="V19" s="11"/>
      <c r="W19" s="11"/>
      <c r="X19" s="11"/>
      <c r="Y19" s="11"/>
    </row>
    <row r="20" spans="1:25" ht="57" customHeight="1">
      <c r="A20" s="117" t="str">
        <f>R21</f>
        <v>HU49</v>
      </c>
      <c r="B20" s="119" t="str">
        <f>VLOOKUP(A20,'Product Backlog HUs(1)'!A$1:M$99,2,FALSE)</f>
        <v>Consultar Información del Rango Cilindraje</v>
      </c>
      <c r="C20" s="455"/>
      <c r="D20" s="251" t="s">
        <v>97</v>
      </c>
      <c r="E20" s="211">
        <f>VLOOKUP(A20,R$1:U$89,3,FALSE)</f>
        <v>2</v>
      </c>
      <c r="F20" s="452"/>
      <c r="G20" s="430"/>
      <c r="H20" s="448"/>
      <c r="I20" s="160" t="s">
        <v>81</v>
      </c>
      <c r="J20" s="102"/>
      <c r="O20" s="102"/>
      <c r="P20" s="11"/>
      <c r="Q20" s="11"/>
      <c r="R20" s="62" t="s">
        <v>99</v>
      </c>
      <c r="S20" s="28" t="s">
        <v>96</v>
      </c>
      <c r="T20" s="150">
        <f>VLOOKUP(S20,Tallas!A$1:D$8,4,FALSE)</f>
        <v>2</v>
      </c>
      <c r="U20" s="140">
        <v>19</v>
      </c>
      <c r="V20" s="11"/>
      <c r="W20" s="11"/>
      <c r="X20" s="11"/>
      <c r="Y20" s="11"/>
    </row>
    <row r="21" spans="1:25" ht="57" customHeight="1">
      <c r="A21" s="117" t="str">
        <f>R12</f>
        <v>HU47</v>
      </c>
      <c r="B21" s="119" t="str">
        <f>VLOOKUP(A21,'Product Backlog HUs(1)'!A$1:M$99,2,FALSE)</f>
        <v>Consultar Información General de la Motocicleta</v>
      </c>
      <c r="C21" s="188"/>
      <c r="D21" s="251" t="s">
        <v>97</v>
      </c>
      <c r="E21" s="211">
        <f>VLOOKUP(A21,R$1:U$89,3,FALSE)</f>
        <v>8</v>
      </c>
      <c r="F21" s="452"/>
      <c r="G21" s="430"/>
      <c r="H21" s="448"/>
      <c r="I21" s="160" t="s">
        <v>88</v>
      </c>
      <c r="J21" s="104"/>
      <c r="O21" s="102"/>
      <c r="P21" s="11"/>
      <c r="Q21" s="11"/>
      <c r="R21" s="62" t="s">
        <v>100</v>
      </c>
      <c r="S21" s="28" t="s">
        <v>96</v>
      </c>
      <c r="T21" s="150">
        <f>VLOOKUP(S21,Tallas!A$1:D$8,4,FALSE)</f>
        <v>2</v>
      </c>
      <c r="U21" s="140">
        <v>20</v>
      </c>
      <c r="V21" s="11"/>
      <c r="W21" s="11"/>
      <c r="X21" s="11"/>
      <c r="Y21" s="11"/>
    </row>
    <row r="22" spans="1:25" ht="57" customHeight="1">
      <c r="A22" s="117" t="str">
        <f>R13</f>
        <v>HU46</v>
      </c>
      <c r="B22" s="119" t="str">
        <f>VLOOKUP(A22,'Product Backlog HUs(1)'!A$1:M$99,2,FALSE)</f>
        <v>Consultar Información de la Motocicleta</v>
      </c>
      <c r="C22" s="451"/>
      <c r="D22" s="251" t="s">
        <v>97</v>
      </c>
      <c r="E22" s="211">
        <f>VLOOKUP(A22,R$1:U$89,3,FALSE)</f>
        <v>4</v>
      </c>
      <c r="F22" s="452"/>
      <c r="G22" s="430"/>
      <c r="H22" s="448"/>
      <c r="I22" s="160" t="s">
        <v>90</v>
      </c>
      <c r="J22" s="102"/>
      <c r="O22" s="102"/>
      <c r="P22" s="11"/>
      <c r="Q22" s="11"/>
      <c r="R22" s="62" t="s">
        <v>101</v>
      </c>
      <c r="S22" s="28" t="s">
        <v>96</v>
      </c>
      <c r="T22" s="150">
        <f>VLOOKUP(S22,Tallas!A$1:D$8,4,FALSE)</f>
        <v>2</v>
      </c>
      <c r="U22" s="140">
        <v>21</v>
      </c>
      <c r="V22" s="11"/>
      <c r="W22" s="11"/>
      <c r="X22" s="11"/>
      <c r="Y22" s="11"/>
    </row>
    <row r="23" spans="1:25" ht="57" customHeight="1">
      <c r="A23" s="117" t="str">
        <f>R17</f>
        <v>HU1</v>
      </c>
      <c r="B23" s="119" t="str">
        <f>VLOOKUP(A23,'Product Backlog HUs(1)'!A$1:M$99,2,FALSE)</f>
        <v>Consultar la Información de una Categoría Motocicleta</v>
      </c>
      <c r="C23" s="455"/>
      <c r="D23" s="251" t="s">
        <v>97</v>
      </c>
      <c r="E23" s="211">
        <f>VLOOKUP(A23,R$1:U$89,3,FALSE)</f>
        <v>4</v>
      </c>
      <c r="F23" s="455"/>
      <c r="G23" s="430"/>
      <c r="H23" s="448"/>
      <c r="I23" s="160" t="s">
        <v>90</v>
      </c>
      <c r="J23" s="102"/>
      <c r="O23" s="102"/>
      <c r="P23" s="11"/>
      <c r="Q23" s="11"/>
      <c r="R23" s="62" t="s">
        <v>102</v>
      </c>
      <c r="S23" s="28" t="s">
        <v>96</v>
      </c>
      <c r="T23" s="150">
        <f>VLOOKUP(S23,Tallas!A$1:D$8,4,FALSE)</f>
        <v>2</v>
      </c>
      <c r="U23" s="140">
        <v>22</v>
      </c>
      <c r="V23" s="11"/>
      <c r="W23" s="11"/>
      <c r="X23" s="11"/>
      <c r="Y23" s="11"/>
    </row>
    <row r="24" spans="1:25" ht="57" customHeight="1">
      <c r="A24" s="114" t="str">
        <f>R15</f>
        <v>HU64</v>
      </c>
      <c r="B24" s="146" t="str">
        <f>VLOOKUP(A24,'Product Backlog HUs(1)'!A$1:M$99,2,FALSE)</f>
        <v>Registrar Información del Servicio Realizado</v>
      </c>
      <c r="C24" s="453"/>
      <c r="D24" s="201" t="s">
        <v>103</v>
      </c>
      <c r="E24" s="174">
        <f>VLOOKUP(A24,R$1:U$89,3,FALSE)</f>
        <v>32</v>
      </c>
      <c r="F24" s="453">
        <f>SUM(E24:E25)</f>
        <v>34</v>
      </c>
      <c r="G24" s="430"/>
      <c r="H24" s="448"/>
      <c r="I24" s="160" t="s">
        <v>92</v>
      </c>
      <c r="J24" s="104"/>
      <c r="O24" s="102"/>
      <c r="P24" s="11"/>
      <c r="Q24" s="11"/>
      <c r="R24" s="62" t="s">
        <v>104</v>
      </c>
      <c r="S24" s="28" t="s">
        <v>85</v>
      </c>
      <c r="T24" s="150">
        <f>VLOOKUP(S24,Tallas!A$1:D$8,4,FALSE)</f>
        <v>8</v>
      </c>
      <c r="U24" s="140">
        <v>23</v>
      </c>
      <c r="V24" s="11"/>
      <c r="W24" s="11"/>
      <c r="X24" s="11"/>
      <c r="Y24" s="11"/>
    </row>
    <row r="25" spans="1:25" ht="57" customHeight="1">
      <c r="A25" s="114" t="str">
        <f>R22</f>
        <v>HU41</v>
      </c>
      <c r="B25" s="146" t="str">
        <f>VLOOKUP(A25,'Product Backlog HUs(1)'!A$1:M$99,2,FALSE)</f>
        <v>Consultar Información de la Línea Categoría</v>
      </c>
      <c r="C25" s="454"/>
      <c r="D25" s="242" t="s">
        <v>103</v>
      </c>
      <c r="E25" s="174">
        <f>VLOOKUP(A25,R$1:U$89,3,FALSE)</f>
        <v>2</v>
      </c>
      <c r="F25" s="454"/>
      <c r="G25" s="457"/>
      <c r="H25" s="449"/>
      <c r="I25" s="160" t="s">
        <v>92</v>
      </c>
      <c r="J25" s="102"/>
      <c r="O25" s="102"/>
      <c r="P25" s="11"/>
      <c r="Q25" s="11"/>
      <c r="R25" s="62" t="s">
        <v>105</v>
      </c>
      <c r="S25" s="28" t="s">
        <v>69</v>
      </c>
      <c r="T25" s="150">
        <f>VLOOKUP(S25,Tallas!A$1:D$8,4,FALSE)</f>
        <v>32</v>
      </c>
      <c r="U25" s="140">
        <v>24</v>
      </c>
      <c r="V25" s="11"/>
      <c r="W25" s="11"/>
      <c r="X25" s="11"/>
      <c r="Y25" s="11"/>
    </row>
    <row r="26" spans="1:25" ht="57" customHeight="1">
      <c r="A26" s="117" t="str">
        <f>R18</f>
        <v>HU42</v>
      </c>
      <c r="B26" s="119" t="str">
        <f>VLOOKUP(A26,'Product Backlog HUs(1)'!A$1:M$99,2,FALSE)</f>
        <v>Consultar Información de las Marcas de Motocicletas</v>
      </c>
      <c r="C26" s="213"/>
      <c r="D26" s="211" t="s">
        <v>106</v>
      </c>
      <c r="E26" s="211">
        <f>VLOOKUP(A26,R$1:U$89,3,FALSE)</f>
        <v>2</v>
      </c>
      <c r="F26" s="451">
        <f>SUM(E26:E31)</f>
        <v>18</v>
      </c>
      <c r="G26" s="429">
        <f>SUM(F26:F35)</f>
        <v>74</v>
      </c>
      <c r="H26" s="447" t="s">
        <v>88</v>
      </c>
      <c r="I26" s="160" t="s">
        <v>94</v>
      </c>
      <c r="J26" s="102"/>
      <c r="O26" s="102"/>
      <c r="P26" s="11"/>
      <c r="Q26" s="11"/>
      <c r="R26" s="62" t="s">
        <v>107</v>
      </c>
      <c r="S26" s="28" t="s">
        <v>67</v>
      </c>
      <c r="T26" s="150">
        <f>VLOOKUP(S26,Tallas!A$1:D$8,4,FALSE)</f>
        <v>16</v>
      </c>
      <c r="U26" s="140">
        <v>25</v>
      </c>
      <c r="V26" s="11"/>
      <c r="W26" s="11"/>
      <c r="X26" s="11"/>
      <c r="Y26" s="11"/>
    </row>
    <row r="27" spans="1:25" ht="57" customHeight="1">
      <c r="A27" s="117" t="str">
        <f>R23</f>
        <v>HU75</v>
      </c>
      <c r="B27" s="119" t="str">
        <f>VLOOKUP(A27,'Product Backlog HUs(1)'!A$1:M$99,2,FALSE)</f>
        <v>Consultar Información del Tipo Servicio</v>
      </c>
      <c r="C27" s="215"/>
      <c r="D27" s="245" t="s">
        <v>106</v>
      </c>
      <c r="E27" s="211">
        <f>VLOOKUP(A27,R$1:U$89,3,FALSE)</f>
        <v>2</v>
      </c>
      <c r="F27" s="452"/>
      <c r="G27" s="430"/>
      <c r="H27" s="448"/>
      <c r="I27" s="160" t="s">
        <v>94</v>
      </c>
      <c r="J27" s="102"/>
      <c r="O27" s="102"/>
      <c r="P27" s="11"/>
      <c r="Q27" s="11"/>
      <c r="R27" s="62" t="s">
        <v>108</v>
      </c>
      <c r="S27" s="28" t="s">
        <v>69</v>
      </c>
      <c r="T27" s="150">
        <f>VLOOKUP(S27,Tallas!A$1:D$8,4,FALSE)</f>
        <v>32</v>
      </c>
      <c r="U27" s="140">
        <v>26</v>
      </c>
      <c r="V27" s="11"/>
      <c r="W27" s="11"/>
      <c r="X27" s="11"/>
      <c r="Y27" s="11"/>
    </row>
    <row r="28" spans="1:25" ht="57" customHeight="1">
      <c r="A28" s="117" t="str">
        <f>R24</f>
        <v>HU76</v>
      </c>
      <c r="B28" s="119" t="str">
        <f>VLOOKUP(A28,'Product Backlog HUs(1)'!A$1:M$99,2,FALSE)</f>
        <v>Consultar Información del Tipo Sede</v>
      </c>
      <c r="C28" s="451"/>
      <c r="D28" s="211" t="s">
        <v>106</v>
      </c>
      <c r="E28" s="211">
        <f>VLOOKUP(A28,R$1:U$89,3,FALSE)</f>
        <v>8</v>
      </c>
      <c r="F28" s="452"/>
      <c r="G28" s="430"/>
      <c r="H28" s="448"/>
      <c r="I28" s="160" t="s">
        <v>97</v>
      </c>
      <c r="J28" s="102"/>
      <c r="O28" s="102"/>
      <c r="P28" s="11"/>
      <c r="Q28" s="11"/>
      <c r="R28" s="62" t="s">
        <v>109</v>
      </c>
      <c r="S28" s="28" t="s">
        <v>96</v>
      </c>
      <c r="T28" s="150">
        <f>VLOOKUP(S28,Tallas!A$1:D$8,4,FALSE)</f>
        <v>2</v>
      </c>
      <c r="U28" s="140">
        <v>27</v>
      </c>
      <c r="V28" s="11"/>
      <c r="W28" s="11"/>
      <c r="X28" s="11"/>
      <c r="Y28" s="11"/>
    </row>
    <row r="29" spans="1:25" ht="57" customHeight="1">
      <c r="A29" s="117" t="str">
        <f>R28</f>
        <v>HU32</v>
      </c>
      <c r="B29" s="119" t="str">
        <f>VLOOKUP(A29,'Product Backlog HUs(1)'!A$1:M$99,2,FALSE)</f>
        <v>Consultar Información del  Horario Sede</v>
      </c>
      <c r="C29" s="455"/>
      <c r="D29" s="245" t="s">
        <v>106</v>
      </c>
      <c r="E29" s="211">
        <f>VLOOKUP(A29,R$1:U$89,3,FALSE)</f>
        <v>2</v>
      </c>
      <c r="F29" s="452"/>
      <c r="G29" s="430"/>
      <c r="H29" s="448"/>
      <c r="I29" s="160" t="s">
        <v>97</v>
      </c>
      <c r="J29" s="104"/>
      <c r="O29" s="102"/>
      <c r="P29" s="11"/>
      <c r="Q29" s="11"/>
      <c r="R29" s="62" t="s">
        <v>110</v>
      </c>
      <c r="S29" s="28" t="s">
        <v>96</v>
      </c>
      <c r="T29" s="150">
        <f>VLOOKUP(S29,Tallas!A$1:D$8,4,FALSE)</f>
        <v>2</v>
      </c>
      <c r="U29" s="140">
        <v>28</v>
      </c>
      <c r="V29" s="11"/>
      <c r="W29" s="11"/>
      <c r="X29" s="11"/>
      <c r="Y29" s="11"/>
    </row>
    <row r="30" spans="1:25" ht="57" customHeight="1">
      <c r="A30" s="117" t="str">
        <f>R29</f>
        <v>HU4</v>
      </c>
      <c r="B30" s="119" t="str">
        <f>VLOOKUP(A30,'Product Backlog HUs(1)'!A$1:M$99,2,FALSE)</f>
        <v>Consultar Información de la Ciudad</v>
      </c>
      <c r="C30" s="451"/>
      <c r="D30" s="211" t="s">
        <v>106</v>
      </c>
      <c r="E30" s="211">
        <f>VLOOKUP(A30,R$1:U$89,3,FALSE)</f>
        <v>2</v>
      </c>
      <c r="F30" s="452"/>
      <c r="G30" s="430"/>
      <c r="H30" s="448"/>
      <c r="I30" s="160" t="s">
        <v>103</v>
      </c>
      <c r="J30" s="102"/>
      <c r="O30" s="102"/>
      <c r="P30" s="11"/>
      <c r="Q30" s="11"/>
      <c r="R30" s="62" t="s">
        <v>111</v>
      </c>
      <c r="S30" s="28" t="s">
        <v>96</v>
      </c>
      <c r="T30" s="150">
        <f>VLOOKUP(S30,Tallas!A$1:D$8,4,FALSE)</f>
        <v>2</v>
      </c>
      <c r="U30" s="140">
        <v>29</v>
      </c>
      <c r="V30" s="11"/>
      <c r="W30" s="11"/>
      <c r="X30" s="11"/>
      <c r="Y30" s="11"/>
    </row>
    <row r="31" spans="1:25" ht="57" customHeight="1">
      <c r="A31" s="117" t="str">
        <f>R31</f>
        <v>HU10</v>
      </c>
      <c r="B31" s="119" t="str">
        <f>VLOOKUP(A31,'Product Backlog HUs(1)'!A$1:M$99,2,FALSE)</f>
        <v>Consultar Información del  Día</v>
      </c>
      <c r="C31" s="455"/>
      <c r="D31" s="245" t="s">
        <v>106</v>
      </c>
      <c r="E31" s="211">
        <f>VLOOKUP(A31,R$1:U$89,3,FALSE)</f>
        <v>2</v>
      </c>
      <c r="F31" s="455"/>
      <c r="G31" s="430"/>
      <c r="H31" s="448"/>
      <c r="I31" s="160" t="s">
        <v>103</v>
      </c>
      <c r="J31" s="102"/>
      <c r="O31" s="102"/>
      <c r="P31" s="11"/>
      <c r="Q31" s="11"/>
      <c r="R31" s="62" t="s">
        <v>112</v>
      </c>
      <c r="S31" s="28" t="s">
        <v>96</v>
      </c>
      <c r="T31" s="150">
        <f>VLOOKUP(S31,Tallas!A$1:D$8,4,FALSE)</f>
        <v>2</v>
      </c>
      <c r="U31" s="140">
        <v>30</v>
      </c>
      <c r="V31" s="11"/>
      <c r="W31" s="11"/>
      <c r="X31" s="11"/>
      <c r="Y31" s="11"/>
    </row>
    <row r="32" spans="1:25" ht="57" customHeight="1">
      <c r="A32" s="114" t="str">
        <f>R32</f>
        <v>HU15</v>
      </c>
      <c r="B32" s="146" t="str">
        <f>VLOOKUP(A32,'Product Backlog HUs(1)'!A$1:M$99,2,FALSE)</f>
        <v>Consultar Información del  Estado del Servicio Realizado</v>
      </c>
      <c r="C32" s="453"/>
      <c r="D32" s="174" t="s">
        <v>113</v>
      </c>
      <c r="E32" s="174">
        <f>VLOOKUP(A32,R$1:U$89,3,FALSE)</f>
        <v>32</v>
      </c>
      <c r="F32" s="417">
        <f>SUM(E32:E33)</f>
        <v>40</v>
      </c>
      <c r="G32" s="430"/>
      <c r="H32" s="448"/>
      <c r="I32" s="160" t="s">
        <v>114</v>
      </c>
      <c r="J32" s="102"/>
      <c r="O32" s="102"/>
      <c r="P32" s="11"/>
      <c r="Q32" s="11"/>
      <c r="R32" s="62" t="s">
        <v>115</v>
      </c>
      <c r="S32" s="28" t="s">
        <v>69</v>
      </c>
      <c r="T32" s="150">
        <f>VLOOKUP(S32,Tallas!A$1:D$8,4,FALSE)</f>
        <v>32</v>
      </c>
      <c r="U32" s="140">
        <v>31</v>
      </c>
      <c r="V32" s="11"/>
      <c r="W32" s="11"/>
      <c r="X32" s="11"/>
      <c r="Y32" s="11"/>
    </row>
    <row r="33" spans="1:25" ht="57" customHeight="1">
      <c r="A33" s="168" t="str">
        <f>R33</f>
        <v>HU84</v>
      </c>
      <c r="B33" s="169" t="str">
        <f>VLOOKUP(A33,'Product Backlog HUs(1)'!A$1:M$99,2,FALSE)</f>
        <v>Consultar Información Detallada  del Usuario</v>
      </c>
      <c r="C33" s="454"/>
      <c r="D33" s="242" t="s">
        <v>113</v>
      </c>
      <c r="E33" s="174">
        <f>VLOOKUP(A33,R$1:U$89,3,FALSE)</f>
        <v>8</v>
      </c>
      <c r="F33" s="450"/>
      <c r="G33" s="430"/>
      <c r="H33" s="448"/>
      <c r="I33" s="160" t="s">
        <v>114</v>
      </c>
      <c r="J33" s="102"/>
      <c r="O33" s="102"/>
      <c r="P33" s="11"/>
      <c r="Q33" s="11"/>
      <c r="R33" s="62" t="s">
        <v>116</v>
      </c>
      <c r="S33" s="28" t="s">
        <v>85</v>
      </c>
      <c r="T33" s="150">
        <f>VLOOKUP(S33,Tallas!A$1:D$8,4,FALSE)</f>
        <v>8</v>
      </c>
      <c r="U33" s="140">
        <v>32</v>
      </c>
      <c r="V33" s="11"/>
      <c r="W33" s="11"/>
      <c r="X33" s="11"/>
      <c r="Y33" s="11"/>
    </row>
    <row r="34" spans="1:25" ht="57" customHeight="1">
      <c r="A34" s="170" t="str">
        <f>R34</f>
        <v>HU85</v>
      </c>
      <c r="B34" s="171" t="str">
        <f>VLOOKUP(A34,'Product Backlog HUs(1)'!A$1:M$99,2,FALSE)</f>
        <v>Consultar Información general del Usuario</v>
      </c>
      <c r="C34" s="451"/>
      <c r="D34" s="246" t="s">
        <v>117</v>
      </c>
      <c r="E34" s="173">
        <f>VLOOKUP(A34,R$1:U$89,3,FALSE)</f>
        <v>8</v>
      </c>
      <c r="F34" s="451">
        <f>SUM(E34:E35)</f>
        <v>16</v>
      </c>
      <c r="G34" s="430"/>
      <c r="H34" s="448"/>
      <c r="I34" s="160" t="s">
        <v>113</v>
      </c>
      <c r="J34" s="102"/>
      <c r="O34" s="102"/>
      <c r="P34" s="11"/>
      <c r="Q34" s="11"/>
      <c r="R34" s="62" t="s">
        <v>118</v>
      </c>
      <c r="S34" s="28" t="s">
        <v>85</v>
      </c>
      <c r="T34" s="150">
        <f>VLOOKUP(S34,Tallas!A$1:D$8,4,FALSE)</f>
        <v>8</v>
      </c>
      <c r="U34" s="140">
        <v>33</v>
      </c>
      <c r="V34" s="11"/>
      <c r="W34" s="11"/>
      <c r="X34" s="11"/>
      <c r="Y34" s="11"/>
    </row>
    <row r="35" spans="1:25" ht="57" customHeight="1">
      <c r="A35" s="118" t="str">
        <f>R89</f>
        <v>HU22</v>
      </c>
      <c r="B35" s="172" t="str">
        <f>VLOOKUP(A35,'Product Backlog HUs(1)'!A$1:M$99,2,FALSE)</f>
        <v>Eliminar Información de la Excepción Horario</v>
      </c>
      <c r="C35" s="455"/>
      <c r="D35" s="251" t="s">
        <v>117</v>
      </c>
      <c r="E35" s="173">
        <f>VLOOKUP(A35,R$1:U$89,3,FALSE)</f>
        <v>8</v>
      </c>
      <c r="F35" s="452"/>
      <c r="G35" s="430"/>
      <c r="H35" s="449"/>
      <c r="I35" s="160" t="s">
        <v>113</v>
      </c>
      <c r="J35" s="102"/>
      <c r="O35" s="102"/>
      <c r="P35" s="11"/>
      <c r="Q35" s="11"/>
      <c r="R35" s="62" t="s">
        <v>119</v>
      </c>
      <c r="S35" s="28" t="s">
        <v>85</v>
      </c>
      <c r="T35" s="150">
        <f>VLOOKUP(S35,Tallas!A$1:D$8,4,FALSE)</f>
        <v>8</v>
      </c>
      <c r="U35" s="140">
        <v>34</v>
      </c>
      <c r="V35" s="11"/>
      <c r="W35" s="11"/>
      <c r="X35" s="11"/>
      <c r="Y35" s="11"/>
    </row>
    <row r="36" spans="1:25" ht="57" customHeight="1">
      <c r="A36" s="114" t="str">
        <f>R35</f>
        <v>HU54</v>
      </c>
      <c r="B36" s="146" t="str">
        <f>VLOOKUP(A36,'Product Backlog HUs(1)'!A$1:M$99,2,FALSE)</f>
        <v>Consultar Información detallada del Representante Sede</v>
      </c>
      <c r="C36" s="453"/>
      <c r="D36" s="201" t="s">
        <v>120</v>
      </c>
      <c r="E36" s="219">
        <f>VLOOKUP(A36,R$1:U$89,3,FALSE)</f>
        <v>8</v>
      </c>
      <c r="F36" s="453">
        <f>SUM(E36:E41)</f>
        <v>32</v>
      </c>
      <c r="G36" s="429">
        <f>SUM(F36:F46)</f>
        <v>72</v>
      </c>
      <c r="H36" s="447" t="s">
        <v>117</v>
      </c>
      <c r="I36" s="160" t="s">
        <v>117</v>
      </c>
      <c r="O36" s="102"/>
      <c r="P36" s="11"/>
      <c r="Q36" s="11"/>
      <c r="R36" s="62" t="s">
        <v>121</v>
      </c>
      <c r="S36" s="28" t="s">
        <v>96</v>
      </c>
      <c r="T36" s="150">
        <f>VLOOKUP(S36,Tallas!A$1:D$8,4,FALSE)</f>
        <v>2</v>
      </c>
      <c r="U36" s="140">
        <v>35</v>
      </c>
      <c r="V36" s="11"/>
      <c r="W36" s="11"/>
      <c r="X36" s="11"/>
      <c r="Y36" s="11"/>
    </row>
    <row r="37" spans="1:25" ht="57" customHeight="1">
      <c r="A37" s="114" t="str">
        <f>R36</f>
        <v>HU55</v>
      </c>
      <c r="B37" s="146" t="str">
        <f>VLOOKUP(A37,'Product Backlog HUs(1)'!A$1:M$99,2,FALSE)</f>
        <v>Consultar Información General del Representante Sede</v>
      </c>
      <c r="C37" s="454"/>
      <c r="D37" s="242" t="s">
        <v>120</v>
      </c>
      <c r="E37" s="219">
        <f>VLOOKUP(A37,R$1:U$89,3,FALSE)</f>
        <v>2</v>
      </c>
      <c r="F37" s="456"/>
      <c r="G37" s="430"/>
      <c r="H37" s="448"/>
      <c r="I37" s="160" t="s">
        <v>117</v>
      </c>
      <c r="O37" s="102"/>
      <c r="P37" s="11"/>
      <c r="Q37" s="11"/>
      <c r="R37" s="62" t="s">
        <v>122</v>
      </c>
      <c r="S37" s="28" t="s">
        <v>96</v>
      </c>
      <c r="T37" s="150">
        <f>VLOOKUP(S37,Tallas!A$1:D$8,4,FALSE)</f>
        <v>2</v>
      </c>
      <c r="U37" s="140">
        <v>36</v>
      </c>
      <c r="V37" s="11"/>
      <c r="W37" s="11"/>
      <c r="X37" s="11"/>
      <c r="Y37" s="11"/>
    </row>
    <row r="38" spans="1:25" ht="57" customHeight="1">
      <c r="A38" s="114" t="str">
        <f>R37</f>
        <v>HU29</v>
      </c>
      <c r="B38" s="146" t="str">
        <f>VLOOKUP(A38,'Product Backlog HUs(1)'!A$1:M$99,2,FALSE)</f>
        <v>Consultar Información de la Franquicia</v>
      </c>
      <c r="C38" s="453"/>
      <c r="D38" s="201" t="s">
        <v>120</v>
      </c>
      <c r="E38" s="219">
        <f>VLOOKUP(A38,R$1:U$89,3,FALSE)</f>
        <v>2</v>
      </c>
      <c r="F38" s="456"/>
      <c r="G38" s="430"/>
      <c r="H38" s="448"/>
      <c r="I38" s="160" t="s">
        <v>120</v>
      </c>
      <c r="O38" s="102"/>
      <c r="P38" s="11"/>
      <c r="Q38" s="11"/>
      <c r="R38" s="62" t="s">
        <v>123</v>
      </c>
      <c r="S38" s="28" t="s">
        <v>67</v>
      </c>
      <c r="T38" s="150">
        <f>VLOOKUP(S38,Tallas!A$1:D$8,4,FALSE)</f>
        <v>16</v>
      </c>
      <c r="U38" s="140">
        <v>37</v>
      </c>
      <c r="V38" s="11"/>
      <c r="W38" s="11"/>
      <c r="X38" s="11"/>
      <c r="Y38" s="11"/>
    </row>
    <row r="39" spans="1:25" ht="57" customHeight="1">
      <c r="A39" s="114" t="str">
        <f>R40</f>
        <v>HU36</v>
      </c>
      <c r="B39" s="146" t="str">
        <f>VLOOKUP(A39,'Product Backlog HUs(1)'!A$1:M$99,2,FALSE)</f>
        <v>Agregar la  imagen de la Motocicleta</v>
      </c>
      <c r="C39" s="456"/>
      <c r="D39" s="242" t="s">
        <v>120</v>
      </c>
      <c r="E39" s="219">
        <f>VLOOKUP(A39,R$1:U$89,3,FALSE)</f>
        <v>8</v>
      </c>
      <c r="F39" s="456"/>
      <c r="G39" s="430"/>
      <c r="H39" s="448"/>
      <c r="I39" s="160" t="s">
        <v>120</v>
      </c>
      <c r="J39" s="102"/>
      <c r="O39" s="102"/>
      <c r="P39" s="11"/>
      <c r="Q39" s="11"/>
      <c r="R39" s="62" t="s">
        <v>124</v>
      </c>
      <c r="S39" s="28" t="s">
        <v>69</v>
      </c>
      <c r="T39" s="150">
        <f>VLOOKUP(S39,Tallas!A$1:D$8,4,FALSE)</f>
        <v>32</v>
      </c>
      <c r="U39" s="140">
        <v>38</v>
      </c>
      <c r="V39" s="11"/>
      <c r="W39" s="11"/>
      <c r="X39" s="11"/>
      <c r="Y39" s="11"/>
    </row>
    <row r="40" spans="1:25" ht="57" customHeight="1">
      <c r="A40" s="114" t="str">
        <f>R41</f>
        <v>HU38</v>
      </c>
      <c r="B40" s="146" t="str">
        <f>VLOOKUP(A40,'Product Backlog HUs(1)'!A$1:M$99,2,FALSE)</f>
        <v>Consultar la Imagen de la Motocicleta</v>
      </c>
      <c r="C40" s="456"/>
      <c r="D40" s="201" t="s">
        <v>120</v>
      </c>
      <c r="E40" s="219">
        <f>VLOOKUP(A40,R$1:U$89,3,FALSE)</f>
        <v>4</v>
      </c>
      <c r="F40" s="456"/>
      <c r="G40" s="430"/>
      <c r="H40" s="448"/>
      <c r="I40" s="160" t="s">
        <v>120</v>
      </c>
      <c r="J40" s="102"/>
      <c r="O40" s="102"/>
      <c r="P40" s="11"/>
      <c r="Q40" s="11"/>
      <c r="R40" s="62" t="s">
        <v>125</v>
      </c>
      <c r="S40" s="28" t="s">
        <v>85</v>
      </c>
      <c r="T40" s="150">
        <f>VLOOKUP(S40,Tallas!A$1:D$8,4,FALSE)</f>
        <v>8</v>
      </c>
      <c r="U40" s="140">
        <v>39</v>
      </c>
      <c r="V40" s="11"/>
      <c r="W40" s="11"/>
      <c r="X40" s="11"/>
      <c r="Y40" s="11"/>
    </row>
    <row r="41" spans="1:25" ht="57" customHeight="1">
      <c r="A41" s="114" t="str">
        <f>R58</f>
        <v>HU87</v>
      </c>
      <c r="B41" s="146" t="str">
        <f>VLOOKUP(A41,'Product Backlog HUs(1)'!A$1:M$99,2,FALSE)</f>
        <v>Modificar la Clave del Usuario</v>
      </c>
      <c r="C41" s="454"/>
      <c r="D41" s="242" t="s">
        <v>120</v>
      </c>
      <c r="E41" s="219">
        <f>VLOOKUP(A41,R$1:U$89,3,FALSE)</f>
        <v>8</v>
      </c>
      <c r="F41" s="454"/>
      <c r="G41" s="430"/>
      <c r="H41" s="448"/>
      <c r="I41" s="160" t="s">
        <v>120</v>
      </c>
      <c r="O41" s="102"/>
      <c r="P41" s="11"/>
      <c r="Q41" s="11"/>
      <c r="R41" s="62" t="s">
        <v>126</v>
      </c>
      <c r="S41" s="28" t="s">
        <v>77</v>
      </c>
      <c r="T41" s="150">
        <f>VLOOKUP(S41,Tallas!A$1:D$8,4,FALSE)</f>
        <v>4</v>
      </c>
      <c r="U41" s="140">
        <v>40</v>
      </c>
      <c r="V41" s="11"/>
      <c r="W41" s="11"/>
      <c r="X41" s="11"/>
      <c r="Y41" s="11"/>
    </row>
    <row r="42" spans="1:25" ht="57" customHeight="1">
      <c r="A42" s="235" t="str">
        <f>R38</f>
        <v>HU82</v>
      </c>
      <c r="B42" s="236" t="str">
        <f>VLOOKUP(A42,'Product Backlog HUs(1)'!A$1:M$99,2,FALSE)</f>
        <v>Modificar Información del Usuario</v>
      </c>
      <c r="C42" s="458"/>
      <c r="D42" s="238" t="s">
        <v>127</v>
      </c>
      <c r="E42" s="173">
        <f>VLOOKUP(A42,R$1:U$89,3,FALSE)</f>
        <v>16</v>
      </c>
      <c r="F42" s="422">
        <f>SUM(E42:E44)</f>
        <v>40</v>
      </c>
      <c r="G42" s="430"/>
      <c r="H42" s="448"/>
      <c r="I42" s="160" t="s">
        <v>127</v>
      </c>
      <c r="J42" s="102"/>
      <c r="O42" s="102"/>
      <c r="P42" s="11"/>
      <c r="Q42" s="11"/>
      <c r="R42" s="62" t="s">
        <v>128</v>
      </c>
      <c r="S42" s="28" t="s">
        <v>85</v>
      </c>
      <c r="T42" s="150">
        <f>VLOOKUP(S42,Tallas!A$1:D$8,4,FALSE)</f>
        <v>8</v>
      </c>
      <c r="U42" s="140">
        <v>41</v>
      </c>
      <c r="V42" s="11"/>
      <c r="W42" s="11"/>
      <c r="X42" s="11"/>
      <c r="Y42" s="11"/>
    </row>
    <row r="43" spans="1:25" ht="57" customHeight="1">
      <c r="A43" s="235" t="str">
        <f>R54</f>
        <v>HU31</v>
      </c>
      <c r="B43" s="236" t="str">
        <f>VLOOKUP(A43,'Product Backlog HUs(1)'!A$1:M$99,2,FALSE)</f>
        <v>Modificar Información del Horario Sede</v>
      </c>
      <c r="C43" s="459"/>
      <c r="D43" s="238" t="s">
        <v>127</v>
      </c>
      <c r="E43" s="173">
        <f>VLOOKUP(A43,R$1:U$89,3,FALSE)</f>
        <v>8</v>
      </c>
      <c r="F43" s="422"/>
      <c r="G43" s="430"/>
      <c r="H43" s="448"/>
      <c r="I43" s="160" t="s">
        <v>127</v>
      </c>
      <c r="J43" s="102"/>
      <c r="O43" s="102"/>
      <c r="P43" s="11"/>
      <c r="Q43" s="11"/>
      <c r="R43" s="62" t="s">
        <v>129</v>
      </c>
      <c r="S43" s="28" t="s">
        <v>77</v>
      </c>
      <c r="T43" s="150">
        <f>VLOOKUP(S43,Tallas!A$1:D$8,4,FALSE)</f>
        <v>4</v>
      </c>
      <c r="U43" s="140">
        <v>42</v>
      </c>
      <c r="V43" s="11"/>
      <c r="W43" s="11"/>
      <c r="X43" s="11"/>
      <c r="Y43" s="11"/>
    </row>
    <row r="44" spans="1:25" ht="57" customHeight="1">
      <c r="A44" s="235" t="str">
        <f>R57</f>
        <v>HU12</v>
      </c>
      <c r="B44" s="236" t="str">
        <f>VLOOKUP(A44,'Product Backlog HUs(1)'!A$1:M$99,2,FALSE)</f>
        <v>Modificar Información del Diagnóstico</v>
      </c>
      <c r="C44" s="459"/>
      <c r="D44" s="238" t="s">
        <v>127</v>
      </c>
      <c r="E44" s="173">
        <f>VLOOKUP(A44,R$1:U$89,3,FALSE)</f>
        <v>16</v>
      </c>
      <c r="F44" s="422"/>
      <c r="G44" s="430"/>
      <c r="H44" s="448"/>
      <c r="I44" s="160" t="s">
        <v>127</v>
      </c>
      <c r="J44" s="102"/>
      <c r="O44" s="102"/>
      <c r="P44" s="11"/>
      <c r="Q44" s="11"/>
      <c r="R44" s="62" t="s">
        <v>130</v>
      </c>
      <c r="S44" s="28" t="s">
        <v>67</v>
      </c>
      <c r="T44" s="150">
        <f>VLOOKUP(S44,Tallas!A$1:D$8,4,FALSE)</f>
        <v>16</v>
      </c>
      <c r="U44" s="140">
        <v>43</v>
      </c>
      <c r="V44" s="11"/>
      <c r="W44" s="11"/>
      <c r="X44" s="11"/>
      <c r="Y44" s="11"/>
    </row>
    <row r="45" spans="1:25" ht="57" customHeight="1">
      <c r="A45" s="235" t="str">
        <f>R59</f>
        <v>HU86</v>
      </c>
      <c r="B45" s="236" t="str">
        <f>VLOOKUP(A45,'Product Backlog HUs(1)'!A$1:M$99,2,FALSE)</f>
        <v>Restablecer la Clave del Usuario</v>
      </c>
      <c r="C45" s="459"/>
      <c r="D45" s="238" t="s">
        <v>127</v>
      </c>
      <c r="E45" s="173">
        <f>VLOOKUP(A45,R$1:U$89,3,FALSE)</f>
        <v>16</v>
      </c>
      <c r="F45" s="422"/>
      <c r="G45" s="430"/>
      <c r="H45" s="448"/>
      <c r="I45" s="160" t="s">
        <v>127</v>
      </c>
      <c r="O45" s="102"/>
      <c r="P45" s="11"/>
      <c r="Q45" s="11"/>
      <c r="R45" s="62" t="s">
        <v>131</v>
      </c>
      <c r="S45" s="28" t="s">
        <v>77</v>
      </c>
      <c r="T45" s="150">
        <f>VLOOKUP(S45,Tallas!A$1:D$8,4,FALSE)</f>
        <v>4</v>
      </c>
      <c r="U45" s="140">
        <v>44</v>
      </c>
      <c r="V45" s="11"/>
      <c r="W45" s="11"/>
      <c r="X45" s="11"/>
      <c r="Y45" s="11"/>
    </row>
    <row r="46" spans="1:25" ht="57" customHeight="1">
      <c r="A46" s="235" t="str">
        <f>R60</f>
        <v>HU57</v>
      </c>
      <c r="B46" s="236" t="str">
        <f>VLOOKUP(A46,'Product Backlog HUs(1)'!A$1:M$99,2,FALSE)</f>
        <v>Modificar la Clave del Representante Sede</v>
      </c>
      <c r="C46" s="460"/>
      <c r="D46" s="240" t="s">
        <v>127</v>
      </c>
      <c r="E46" s="173">
        <f>VLOOKUP(A46,R$1:U$89,3,FALSE)</f>
        <v>16</v>
      </c>
      <c r="F46" s="423"/>
      <c r="G46" s="457"/>
      <c r="H46" s="449"/>
      <c r="I46" s="160" t="s">
        <v>127</v>
      </c>
      <c r="J46" s="102"/>
      <c r="O46" s="102"/>
      <c r="P46" s="11"/>
      <c r="Q46" s="11"/>
      <c r="R46" s="62" t="s">
        <v>132</v>
      </c>
      <c r="S46" s="28" t="s">
        <v>69</v>
      </c>
      <c r="T46" s="150">
        <f>VLOOKUP(S46,Tallas!A$1:D$8,4,FALSE)</f>
        <v>32</v>
      </c>
      <c r="U46" s="140">
        <v>45</v>
      </c>
      <c r="V46" s="11"/>
      <c r="W46" s="11"/>
      <c r="X46" s="11"/>
      <c r="Y46" s="11"/>
    </row>
    <row r="47" spans="1:25" ht="57" customHeight="1">
      <c r="A47" s="114" t="str">
        <f>R39</f>
        <v>HU44</v>
      </c>
      <c r="B47" s="146" t="str">
        <f>VLOOKUP(A47,'Product Backlog HUs(1)'!A$1:M$99,2,FALSE)</f>
        <v>Modificar Información de la Motocicleta</v>
      </c>
      <c r="C47" s="453"/>
      <c r="D47" s="201" t="s">
        <v>133</v>
      </c>
      <c r="E47" s="174">
        <f>VLOOKUP(A47,R$1:U$89,3,FALSE)</f>
        <v>32</v>
      </c>
      <c r="F47" s="453">
        <f>SUM(E47:E48)</f>
        <v>40</v>
      </c>
      <c r="G47" s="429">
        <f>SUM(F47:F52)</f>
        <v>72</v>
      </c>
      <c r="H47" s="447" t="s">
        <v>133</v>
      </c>
      <c r="I47" s="160" t="s">
        <v>133</v>
      </c>
      <c r="J47" s="102"/>
      <c r="O47" s="102"/>
      <c r="P47" s="11"/>
      <c r="Q47" s="11"/>
      <c r="R47" s="62" t="s">
        <v>134</v>
      </c>
      <c r="S47" s="28" t="s">
        <v>85</v>
      </c>
      <c r="T47" s="150">
        <f>VLOOKUP(S47,Tallas!A$1:D$8,4,FALSE)</f>
        <v>8</v>
      </c>
      <c r="U47" s="140">
        <v>46</v>
      </c>
      <c r="V47" s="11"/>
      <c r="W47" s="11"/>
      <c r="X47" s="11"/>
      <c r="Y47" s="11"/>
    </row>
    <row r="48" spans="1:25" ht="57" customHeight="1">
      <c r="A48" s="114" t="str">
        <f>R42</f>
        <v>HU16</v>
      </c>
      <c r="B48" s="146" t="str">
        <f>VLOOKUP(A48,'Product Backlog HUs(1)'!A$1:M$99,2,FALSE)</f>
        <v>Cargar Evidencia Fotográfica de la Motocicleta</v>
      </c>
      <c r="C48" s="454"/>
      <c r="D48" s="242" t="s">
        <v>133</v>
      </c>
      <c r="E48" s="174">
        <f>VLOOKUP(A48,R$1:U$89,3,FALSE)</f>
        <v>8</v>
      </c>
      <c r="F48" s="454"/>
      <c r="G48" s="430"/>
      <c r="H48" s="448"/>
      <c r="I48" s="160" t="s">
        <v>133</v>
      </c>
      <c r="O48" s="102"/>
      <c r="P48" s="11"/>
      <c r="Q48" s="11"/>
      <c r="R48" s="62" t="s">
        <v>135</v>
      </c>
      <c r="S48" s="28" t="s">
        <v>96</v>
      </c>
      <c r="T48" s="150">
        <f>VLOOKUP(S48,Tallas!A$1:D$8,4,FALSE)</f>
        <v>2</v>
      </c>
      <c r="U48" s="140">
        <v>47</v>
      </c>
      <c r="V48" s="11"/>
      <c r="W48" s="11"/>
      <c r="X48" s="11"/>
      <c r="Y48" s="11"/>
    </row>
    <row r="49" spans="1:25" ht="57" customHeight="1">
      <c r="A49" s="117" t="str">
        <f>R43</f>
        <v>HU18</v>
      </c>
      <c r="B49" s="119" t="str">
        <f>VLOOKUP(A49,'Product Backlog HUs(1)'!A$1:M$99,2,FALSE)</f>
        <v>Consultar Evidencia Fotográfica de la Motocicleta</v>
      </c>
      <c r="C49" s="451"/>
      <c r="D49" s="246" t="s">
        <v>136</v>
      </c>
      <c r="E49" s="211">
        <f>VLOOKUP(A49,R$1:U$89,3,FALSE)</f>
        <v>4</v>
      </c>
      <c r="F49" s="451">
        <f>SUM(E49:E52)</f>
        <v>32</v>
      </c>
      <c r="G49" s="430"/>
      <c r="H49" s="448"/>
      <c r="I49" s="160" t="s">
        <v>136</v>
      </c>
      <c r="J49" s="102"/>
      <c r="O49" s="102"/>
      <c r="P49" s="11"/>
      <c r="Q49" s="11"/>
      <c r="R49" s="62" t="s">
        <v>137</v>
      </c>
      <c r="S49" s="28" t="s">
        <v>69</v>
      </c>
      <c r="T49" s="150">
        <f>VLOOKUP(S49,Tallas!A$1:D$8,4,FALSE)</f>
        <v>32</v>
      </c>
      <c r="U49" s="140">
        <v>48</v>
      </c>
      <c r="V49" s="11"/>
      <c r="W49" s="11"/>
      <c r="X49" s="11"/>
      <c r="Y49" s="11"/>
    </row>
    <row r="50" spans="1:25" ht="57" customHeight="1">
      <c r="A50" s="117" t="str">
        <f>R44</f>
        <v>HU11</v>
      </c>
      <c r="B50" s="119" t="str">
        <f>VLOOKUP(A50,'Product Backlog HUs(1)'!A$1:M$99,2,FALSE)</f>
        <v>Registrar Información  del Diagnóstico</v>
      </c>
      <c r="C50" s="452"/>
      <c r="D50" s="246" t="s">
        <v>136</v>
      </c>
      <c r="E50" s="211">
        <f>VLOOKUP(A50,R$1:U$89,3,FALSE)</f>
        <v>16</v>
      </c>
      <c r="F50" s="452"/>
      <c r="G50" s="430"/>
      <c r="H50" s="448"/>
      <c r="I50" s="160" t="s">
        <v>136</v>
      </c>
      <c r="J50" s="102"/>
      <c r="O50" s="102"/>
      <c r="P50" s="11"/>
      <c r="Q50" s="11"/>
      <c r="R50" s="62" t="s">
        <v>138</v>
      </c>
      <c r="S50" s="28" t="s">
        <v>67</v>
      </c>
      <c r="T50" s="150">
        <f>VLOOKUP(S50,Tallas!A$1:D$8,4,FALSE)</f>
        <v>16</v>
      </c>
      <c r="U50" s="140">
        <v>49</v>
      </c>
      <c r="V50" s="11"/>
      <c r="W50" s="11"/>
      <c r="X50" s="11"/>
      <c r="Y50" s="11"/>
    </row>
    <row r="51" spans="1:25" ht="57" customHeight="1">
      <c r="A51" s="117" t="str">
        <f>R45</f>
        <v>HU14</v>
      </c>
      <c r="B51" s="119" t="str">
        <f>VLOOKUP(A51,'Product Backlog HUs(1)'!A$1:M$99,2,FALSE)</f>
        <v>Consultar Información del Diagnóstico</v>
      </c>
      <c r="C51" s="452"/>
      <c r="D51" s="246" t="s">
        <v>136</v>
      </c>
      <c r="E51" s="211">
        <f>VLOOKUP(A51,R$1:U$89,3,FALSE)</f>
        <v>4</v>
      </c>
      <c r="F51" s="452"/>
      <c r="G51" s="430"/>
      <c r="H51" s="448"/>
      <c r="I51" s="160" t="s">
        <v>136</v>
      </c>
      <c r="O51" s="102"/>
      <c r="P51" s="11"/>
      <c r="Q51" s="11"/>
      <c r="R51" s="62" t="s">
        <v>139</v>
      </c>
      <c r="S51" s="28" t="s">
        <v>85</v>
      </c>
      <c r="T51" s="150">
        <f>VLOOKUP(S51,Tallas!A$1:D$8,4,FALSE)</f>
        <v>8</v>
      </c>
      <c r="U51" s="140">
        <v>50</v>
      </c>
      <c r="V51" s="11"/>
      <c r="W51" s="11"/>
      <c r="X51" s="11"/>
      <c r="Y51" s="11"/>
    </row>
    <row r="52" spans="1:25" ht="57" customHeight="1">
      <c r="A52" s="117" t="str">
        <f>R47</f>
        <v>HU3</v>
      </c>
      <c r="B52" s="119" t="str">
        <f>VLOOKUP(A52,'Product Backlog HUs(1)'!A$1:M$99,2,FALSE)</f>
        <v>Consultar Información de la Calificación</v>
      </c>
      <c r="C52" s="455"/>
      <c r="D52" s="251" t="s">
        <v>136</v>
      </c>
      <c r="E52" s="211">
        <f>VLOOKUP(A52,R$1:U$89,3,FALSE)</f>
        <v>8</v>
      </c>
      <c r="F52" s="452"/>
      <c r="G52" s="430"/>
      <c r="H52" s="448"/>
      <c r="I52" s="160" t="s">
        <v>136</v>
      </c>
      <c r="J52" s="102"/>
      <c r="O52" s="102"/>
      <c r="P52" s="11"/>
      <c r="Q52" s="11"/>
      <c r="R52" s="62" t="s">
        <v>140</v>
      </c>
      <c r="S52" s="28" t="s">
        <v>69</v>
      </c>
      <c r="T52" s="150">
        <f>VLOOKUP(S52,Tallas!A$1:D$8,4,FALSE)</f>
        <v>32</v>
      </c>
      <c r="U52" s="140">
        <v>51</v>
      </c>
      <c r="V52" s="11"/>
      <c r="W52" s="11"/>
      <c r="X52" s="11"/>
      <c r="Y52" s="11"/>
    </row>
    <row r="53" spans="1:25" ht="57" customHeight="1">
      <c r="A53" s="114" t="str">
        <f>R46</f>
        <v>HU2</v>
      </c>
      <c r="B53" s="146" t="str">
        <f>VLOOKUP(A53,'Product Backlog HUs(1)'!A$1:M$99,2,FALSE)</f>
        <v>Registrar Información de la Calificación</v>
      </c>
      <c r="C53" s="218"/>
      <c r="D53" s="201" t="s">
        <v>141</v>
      </c>
      <c r="E53" s="219">
        <f>VLOOKUP(A53,R$1:U$89,3,FALSE)</f>
        <v>32</v>
      </c>
      <c r="F53" s="417">
        <f>SUM(E53:E54)</f>
        <v>34</v>
      </c>
      <c r="G53" s="419">
        <f>SUM(F53:F56)</f>
        <v>74</v>
      </c>
      <c r="H53" s="447" t="s">
        <v>141</v>
      </c>
      <c r="I53" s="217" t="s">
        <v>141</v>
      </c>
      <c r="O53" s="102"/>
      <c r="P53" s="11"/>
      <c r="Q53" s="11"/>
      <c r="R53" s="62" t="s">
        <v>142</v>
      </c>
      <c r="S53" s="28" t="s">
        <v>85</v>
      </c>
      <c r="T53" s="150">
        <f>VLOOKUP(S53,Tallas!A$1:D$8,4,FALSE)</f>
        <v>8</v>
      </c>
      <c r="U53" s="140">
        <v>52</v>
      </c>
      <c r="V53" s="11"/>
      <c r="W53" s="11"/>
      <c r="X53" s="11"/>
      <c r="Y53" s="11"/>
    </row>
    <row r="54" spans="1:25" ht="57" customHeight="1">
      <c r="A54" s="114" t="str">
        <f>R48</f>
        <v>HU48</v>
      </c>
      <c r="B54" s="146" t="str">
        <f>VLOOKUP(A54,'Product Backlog HUs(1)'!A$1:M$99,2,FALSE)</f>
        <v>Consultar Información del Rango Calificación</v>
      </c>
      <c r="C54" s="220"/>
      <c r="D54" s="201" t="s">
        <v>141</v>
      </c>
      <c r="E54" s="219">
        <f>VLOOKUP(A54,R$1:U$89,3,FALSE)</f>
        <v>2</v>
      </c>
      <c r="F54" s="418"/>
      <c r="G54" s="420"/>
      <c r="H54" s="448"/>
      <c r="I54" s="217" t="s">
        <v>141</v>
      </c>
      <c r="J54" s="102"/>
      <c r="O54" s="102"/>
      <c r="P54" s="11"/>
      <c r="Q54" s="11"/>
      <c r="R54" s="62" t="s">
        <v>143</v>
      </c>
      <c r="S54" s="28" t="s">
        <v>85</v>
      </c>
      <c r="T54" s="150">
        <f>VLOOKUP(S54,Tallas!A$1:D$8,4,FALSE)</f>
        <v>8</v>
      </c>
      <c r="U54" s="140">
        <v>53</v>
      </c>
      <c r="V54" s="11"/>
      <c r="W54" s="11"/>
      <c r="X54" s="11"/>
      <c r="Y54" s="11"/>
    </row>
    <row r="55" spans="1:25" ht="57" customHeight="1">
      <c r="A55" s="235" t="str">
        <f>R51</f>
        <v>HU68</v>
      </c>
      <c r="B55" s="236" t="str">
        <f>VLOOKUP(A55,'Product Backlog HUs(1)'!A$1:M$99,2,FALSE)</f>
        <v>Modificar Información del Servicio Sede</v>
      </c>
      <c r="C55" s="239"/>
      <c r="D55" s="240" t="s">
        <v>144</v>
      </c>
      <c r="E55" s="216">
        <f>VLOOKUP(A55,R$1:U$89,3,FALSE)</f>
        <v>8</v>
      </c>
      <c r="F55" s="422">
        <f>SUM(E55:E56)</f>
        <v>40</v>
      </c>
      <c r="G55" s="420"/>
      <c r="H55" s="448"/>
      <c r="I55" s="217" t="s">
        <v>141</v>
      </c>
      <c r="J55" s="102"/>
      <c r="O55" s="102"/>
      <c r="P55" s="11"/>
      <c r="Q55" s="11"/>
      <c r="R55" s="62" t="s">
        <v>145</v>
      </c>
      <c r="S55" s="28" t="s">
        <v>85</v>
      </c>
      <c r="T55" s="150">
        <f>VLOOKUP(S55,Tallas!A$1:D$8,4,FALSE)</f>
        <v>8</v>
      </c>
      <c r="U55" s="140">
        <v>54</v>
      </c>
      <c r="V55" s="11"/>
      <c r="W55" s="11"/>
      <c r="X55" s="11"/>
      <c r="Y55" s="11"/>
    </row>
    <row r="56" spans="1:25" ht="57" customHeight="1">
      <c r="A56" s="235" t="str">
        <f>R49</f>
        <v>HU78</v>
      </c>
      <c r="B56" s="236" t="str">
        <f>VLOOKUP(A56,'Product Backlog HUs(1)'!A$1:M$99,2,FALSE)</f>
        <v>Modificar Información de la Ubicación</v>
      </c>
      <c r="C56" s="241"/>
      <c r="D56" s="238" t="s">
        <v>144</v>
      </c>
      <c r="E56" s="216">
        <f>VLOOKUP(A56,R$1:U$89,3,FALSE)</f>
        <v>32</v>
      </c>
      <c r="F56" s="423"/>
      <c r="G56" s="421"/>
      <c r="H56" s="449"/>
      <c r="I56" s="217" t="s">
        <v>144</v>
      </c>
      <c r="J56" s="102"/>
      <c r="O56" s="102"/>
      <c r="P56" s="11"/>
      <c r="Q56" s="11"/>
      <c r="R56" s="62" t="s">
        <v>146</v>
      </c>
      <c r="S56" s="28" t="s">
        <v>85</v>
      </c>
      <c r="T56" s="150">
        <f>VLOOKUP(S56,Tallas!A$1:D$8,4,FALSE)</f>
        <v>8</v>
      </c>
      <c r="U56" s="140">
        <v>55</v>
      </c>
      <c r="V56" s="11"/>
      <c r="W56" s="11"/>
      <c r="X56" s="11"/>
      <c r="Y56" s="11"/>
    </row>
    <row r="57" spans="1:25" ht="57" customHeight="1">
      <c r="A57" s="114" t="str">
        <f>R50</f>
        <v>HU60</v>
      </c>
      <c r="B57" s="146" t="str">
        <f>VLOOKUP(A57,'Product Backlog HUs(1)'!A$1:M$99,2,FALSE)</f>
        <v>Modificar la Información de la Sede</v>
      </c>
      <c r="C57" s="220"/>
      <c r="D57" s="201" t="s">
        <v>147</v>
      </c>
      <c r="E57" s="174">
        <f>VLOOKUP(A57,R$1:U$89,3,FALSE)</f>
        <v>16</v>
      </c>
      <c r="F57" s="417">
        <f>SUM(E57:E59)</f>
        <v>32</v>
      </c>
      <c r="G57" s="419">
        <f>SUM(F57:F61)</f>
        <v>72</v>
      </c>
      <c r="H57" s="447" t="s">
        <v>147</v>
      </c>
      <c r="I57" s="160" t="s">
        <v>144</v>
      </c>
      <c r="J57" s="102"/>
      <c r="O57" s="102"/>
      <c r="P57" s="11"/>
      <c r="Q57" s="11"/>
      <c r="R57" s="62" t="s">
        <v>148</v>
      </c>
      <c r="S57" s="28" t="s">
        <v>67</v>
      </c>
      <c r="T57" s="150">
        <f>VLOOKUP(S57,Tallas!A$1:D$8,4,FALSE)</f>
        <v>16</v>
      </c>
      <c r="U57" s="140">
        <v>56</v>
      </c>
      <c r="V57" s="11"/>
      <c r="W57" s="11"/>
      <c r="X57" s="11"/>
      <c r="Y57" s="11"/>
    </row>
    <row r="58" spans="1:25" ht="57" customHeight="1">
      <c r="A58" s="114" t="str">
        <f>R55</f>
        <v>HU37</v>
      </c>
      <c r="B58" s="146" t="str">
        <f>VLOOKUP(A58,'Product Backlog HUs(1)'!A$1:M$99,2,FALSE)</f>
        <v>Actualizar la Imagen de la Motocicleta</v>
      </c>
      <c r="C58" s="220"/>
      <c r="D58" s="201" t="s">
        <v>147</v>
      </c>
      <c r="E58" s="174">
        <f>VLOOKUP(A58,R$1:U$89,3,FALSE)</f>
        <v>8</v>
      </c>
      <c r="F58" s="418"/>
      <c r="G58" s="420"/>
      <c r="H58" s="448"/>
      <c r="I58" s="160" t="s">
        <v>144</v>
      </c>
      <c r="J58" s="102"/>
      <c r="O58" s="102"/>
      <c r="P58" s="11"/>
      <c r="Q58" s="11"/>
      <c r="R58" s="62" t="s">
        <v>149</v>
      </c>
      <c r="S58" s="28" t="s">
        <v>85</v>
      </c>
      <c r="T58" s="150">
        <f>VLOOKUP(S58,Tallas!A$1:D$8,4,FALSE)</f>
        <v>8</v>
      </c>
      <c r="U58" s="140">
        <v>57</v>
      </c>
      <c r="V58" s="11"/>
      <c r="W58" s="11"/>
      <c r="X58" s="11"/>
      <c r="Y58" s="11"/>
    </row>
    <row r="59" spans="1:25" ht="57" customHeight="1">
      <c r="A59" s="114" t="str">
        <f>R53</f>
        <v>HU27</v>
      </c>
      <c r="B59" s="146" t="str">
        <f>VLOOKUP(A59,'Product Backlog HUs(1)'!A$1:M$99,2,FALSE)</f>
        <v>Modificar Información de la Franquicia</v>
      </c>
      <c r="C59" s="232"/>
      <c r="D59" s="201" t="s">
        <v>147</v>
      </c>
      <c r="E59" s="174">
        <f>VLOOKUP(A59,R$1:U$89,3,FALSE)</f>
        <v>8</v>
      </c>
      <c r="F59" s="450"/>
      <c r="G59" s="420"/>
      <c r="H59" s="448"/>
      <c r="I59" s="160" t="s">
        <v>144</v>
      </c>
      <c r="J59" s="102"/>
      <c r="O59" s="102"/>
      <c r="P59" s="11"/>
      <c r="Q59" s="11"/>
      <c r="R59" s="62" t="s">
        <v>150</v>
      </c>
      <c r="S59" s="28" t="s">
        <v>67</v>
      </c>
      <c r="T59" s="150">
        <f>VLOOKUP(S59,Tallas!A$1:D$8,4,FALSE)</f>
        <v>16</v>
      </c>
      <c r="U59" s="140">
        <v>58</v>
      </c>
      <c r="V59" s="11"/>
      <c r="W59" s="11"/>
      <c r="X59" s="11"/>
      <c r="Y59" s="11"/>
    </row>
    <row r="60" spans="1:25" ht="57" customHeight="1">
      <c r="A60" s="117" t="str">
        <f>R52</f>
        <v>HU52</v>
      </c>
      <c r="B60" s="119" t="str">
        <f>VLOOKUP(A60,'Product Backlog HUs(1)'!A$1:M$99,2,FALSE)</f>
        <v>Modificar Información del Representante Sede</v>
      </c>
      <c r="C60" s="213"/>
      <c r="D60" s="246" t="s">
        <v>151</v>
      </c>
      <c r="E60" s="173">
        <f>VLOOKUP(A60,R$1:U$89,3,FALSE)</f>
        <v>32</v>
      </c>
      <c r="F60" s="451">
        <f>SUM(E60:E61)</f>
        <v>40</v>
      </c>
      <c r="G60" s="420"/>
      <c r="H60" s="448"/>
      <c r="I60" s="160" t="s">
        <v>147</v>
      </c>
      <c r="J60" s="102"/>
      <c r="O60" s="102"/>
      <c r="P60" s="11"/>
      <c r="Q60" s="11"/>
      <c r="R60" s="62" t="s">
        <v>152</v>
      </c>
      <c r="S60" s="28" t="s">
        <v>67</v>
      </c>
      <c r="T60" s="150">
        <f>VLOOKUP(S60,Tallas!A$1:D$8,4,FALSE)</f>
        <v>16</v>
      </c>
      <c r="U60" s="140">
        <v>59</v>
      </c>
      <c r="V60" s="11"/>
      <c r="W60" s="11"/>
      <c r="X60" s="11"/>
      <c r="Y60" s="11"/>
    </row>
    <row r="61" spans="1:25" ht="57" customHeight="1">
      <c r="A61" s="117" t="str">
        <f>R56</f>
        <v>HU17</v>
      </c>
      <c r="B61" s="119" t="str">
        <f>VLOOKUP(A61,'Product Backlog HUs(1)'!A$1:M$99,2,FALSE)</f>
        <v>Actualizar Evidencia Fotográfica de la Motocicleta</v>
      </c>
      <c r="C61" s="215"/>
      <c r="D61" s="251" t="s">
        <v>151</v>
      </c>
      <c r="E61" s="173">
        <f>VLOOKUP(A61,R$1:U$89,3,FALSE)</f>
        <v>8</v>
      </c>
      <c r="F61" s="452"/>
      <c r="G61" s="420"/>
      <c r="H61" s="449"/>
      <c r="I61" s="160" t="s">
        <v>147</v>
      </c>
      <c r="J61" s="102"/>
      <c r="O61" s="102"/>
      <c r="P61" s="11"/>
      <c r="Q61" s="11"/>
      <c r="R61" s="62" t="s">
        <v>153</v>
      </c>
      <c r="S61" s="28" t="s">
        <v>69</v>
      </c>
      <c r="T61" s="150">
        <f>VLOOKUP(S61,Tallas!A$1:D$8,4,FALSE)</f>
        <v>32</v>
      </c>
      <c r="U61" s="140">
        <v>60</v>
      </c>
      <c r="V61" s="11"/>
      <c r="W61" s="11"/>
      <c r="X61" s="11"/>
      <c r="Y61" s="11"/>
    </row>
    <row r="62" spans="1:25" ht="57" customHeight="1">
      <c r="A62" s="114" t="str">
        <f>R61</f>
        <v>HU56</v>
      </c>
      <c r="B62" s="146" t="str">
        <f>VLOOKUP(A62,'Product Backlog HUs(1)'!A$1:M$99,2,FALSE)</f>
        <v>Restablecer la Clave del Representante Sede</v>
      </c>
      <c r="C62" s="218"/>
      <c r="D62" s="201" t="s">
        <v>154</v>
      </c>
      <c r="E62" s="219">
        <f>VLOOKUP(A62,R$1:U$89,3,FALSE)</f>
        <v>32</v>
      </c>
      <c r="F62" s="233">
        <f>SUM(E62)</f>
        <v>32</v>
      </c>
      <c r="G62" s="419">
        <f>SUM(F62:F68)</f>
        <v>64</v>
      </c>
      <c r="H62" s="445" t="s">
        <v>151</v>
      </c>
      <c r="I62" s="160" t="s">
        <v>151</v>
      </c>
      <c r="J62" s="102"/>
      <c r="O62" s="102"/>
      <c r="P62" s="11"/>
      <c r="Q62" s="11"/>
      <c r="R62" s="62" t="s">
        <v>155</v>
      </c>
      <c r="S62" s="28" t="s">
        <v>85</v>
      </c>
      <c r="T62" s="150">
        <f>VLOOKUP(S62,Tallas!A$1:D$8,4,FALSE)</f>
        <v>8</v>
      </c>
      <c r="U62" s="140">
        <v>61</v>
      </c>
      <c r="V62" s="11"/>
      <c r="W62" s="11"/>
      <c r="X62" s="11"/>
      <c r="Y62" s="11"/>
    </row>
    <row r="63" spans="1:25" ht="57" customHeight="1">
      <c r="A63" s="117" t="str">
        <f>R62</f>
        <v>HU71</v>
      </c>
      <c r="B63" s="119" t="str">
        <f>VLOOKUP(A63,'Product Backlog HUs(1)'!A$1:M$99,2,FALSE)</f>
        <v>Activar el Servicio Sede</v>
      </c>
      <c r="C63" s="214"/>
      <c r="D63" s="246" t="s">
        <v>156</v>
      </c>
      <c r="E63" s="211">
        <f>VLOOKUP(A63,R$1:U$89,3,FALSE)</f>
        <v>8</v>
      </c>
      <c r="F63" s="432">
        <f>SUM(E63:E68)</f>
        <v>32</v>
      </c>
      <c r="G63" s="420"/>
      <c r="H63" s="446"/>
      <c r="I63" s="160" t="s">
        <v>151</v>
      </c>
      <c r="O63" s="102"/>
      <c r="P63" s="11"/>
      <c r="Q63" s="11"/>
      <c r="R63" s="62" t="s">
        <v>157</v>
      </c>
      <c r="S63" s="28" t="s">
        <v>85</v>
      </c>
      <c r="T63" s="150">
        <f>VLOOKUP(S63,Tallas!A$1:D$8,4,FALSE)</f>
        <v>8</v>
      </c>
      <c r="U63" s="140">
        <v>62</v>
      </c>
      <c r="V63" s="11"/>
      <c r="W63" s="11"/>
      <c r="X63" s="11"/>
      <c r="Y63" s="11"/>
    </row>
    <row r="64" spans="1:25" ht="57" customHeight="1">
      <c r="A64" s="117" t="str">
        <f>R63</f>
        <v>HU72</v>
      </c>
      <c r="B64" s="119" t="str">
        <f>VLOOKUP(A64,'Product Backlog HUs(1)'!A$1:M$99,2,FALSE)</f>
        <v>Desactivar el Servicio Sede</v>
      </c>
      <c r="C64" s="214"/>
      <c r="D64" s="246" t="s">
        <v>156</v>
      </c>
      <c r="E64" s="211">
        <f>VLOOKUP(A64,R$1:U$89,3,FALSE)</f>
        <v>8</v>
      </c>
      <c r="F64" s="432"/>
      <c r="G64" s="420"/>
      <c r="H64" s="446"/>
      <c r="I64" s="160" t="s">
        <v>151</v>
      </c>
      <c r="J64" s="102"/>
      <c r="O64" s="102"/>
      <c r="P64" s="11"/>
      <c r="Q64" s="11"/>
      <c r="R64" s="62" t="s">
        <v>158</v>
      </c>
      <c r="S64" s="28" t="s">
        <v>77</v>
      </c>
      <c r="T64" s="150">
        <f>VLOOKUP(S64,Tallas!A$1:D$8,4,FALSE)</f>
        <v>4</v>
      </c>
      <c r="U64" s="140">
        <v>63</v>
      </c>
      <c r="V64" s="11"/>
      <c r="W64" s="11"/>
      <c r="X64" s="11"/>
      <c r="Y64" s="11"/>
    </row>
    <row r="65" spans="1:25" ht="57" customHeight="1">
      <c r="A65" s="117" t="str">
        <f>R65</f>
        <v>HU35</v>
      </c>
      <c r="B65" s="119" t="str">
        <f>VLOOKUP(A65,'Product Backlog HUs(1)'!A$1:M$99,2,FALSE)</f>
        <v>Desactivar  el Horario Sede</v>
      </c>
      <c r="C65" s="214"/>
      <c r="D65" s="246" t="s">
        <v>156</v>
      </c>
      <c r="E65" s="211">
        <f>VLOOKUP(A65,R$1:U$89,3,FALSE)</f>
        <v>4</v>
      </c>
      <c r="F65" s="432"/>
      <c r="G65" s="420"/>
      <c r="H65" s="446"/>
      <c r="I65" s="160" t="s">
        <v>151</v>
      </c>
      <c r="O65" s="102"/>
      <c r="P65" s="11"/>
      <c r="Q65" s="11"/>
      <c r="R65" s="62" t="s">
        <v>159</v>
      </c>
      <c r="S65" s="28" t="s">
        <v>77</v>
      </c>
      <c r="T65" s="150">
        <f>VLOOKUP(S65,Tallas!A$1:D$8,4,FALSE)</f>
        <v>4</v>
      </c>
      <c r="U65" s="140">
        <v>64</v>
      </c>
      <c r="V65" s="11"/>
      <c r="W65" s="11"/>
      <c r="X65" s="11"/>
      <c r="Y65" s="11"/>
    </row>
    <row r="66" spans="1:25" ht="57" customHeight="1">
      <c r="A66" s="117" t="str">
        <f>R66</f>
        <v>HU24</v>
      </c>
      <c r="B66" s="119" t="str">
        <f>VLOOKUP(A66,'Product Backlog HUs(1)'!A$1:M$99,2,FALSE)</f>
        <v>Activar la Excepción Horario</v>
      </c>
      <c r="C66" s="215"/>
      <c r="D66" s="246" t="s">
        <v>156</v>
      </c>
      <c r="E66" s="211">
        <f>VLOOKUP(A66,R$1:U$89,3,FALSE)</f>
        <v>4</v>
      </c>
      <c r="F66" s="432"/>
      <c r="G66" s="420"/>
      <c r="H66" s="446"/>
      <c r="I66" s="160" t="s">
        <v>151</v>
      </c>
      <c r="O66" s="102"/>
      <c r="P66" s="11"/>
      <c r="Q66" s="11"/>
      <c r="R66" s="62" t="s">
        <v>160</v>
      </c>
      <c r="S66" s="28" t="s">
        <v>77</v>
      </c>
      <c r="T66" s="150">
        <f>VLOOKUP(S66,Tallas!A$1:D$8,4,FALSE)</f>
        <v>4</v>
      </c>
      <c r="U66" s="140">
        <v>65</v>
      </c>
      <c r="V66" s="11"/>
      <c r="W66" s="11"/>
      <c r="X66" s="11"/>
      <c r="Y66" s="11"/>
    </row>
    <row r="67" spans="1:25" ht="57" customHeight="1">
      <c r="A67" s="117" t="str">
        <f>R64</f>
        <v>HU34</v>
      </c>
      <c r="B67" s="119" t="str">
        <f>VLOOKUP(A67,'Product Backlog HUs(1)'!A$1:M$99,2,FALSE)</f>
        <v>Activar  el Horario Sede</v>
      </c>
      <c r="C67" s="163"/>
      <c r="D67" s="246" t="s">
        <v>156</v>
      </c>
      <c r="E67" s="211">
        <f>VLOOKUP(A67,R$1:U$89,3,FALSE)</f>
        <v>4</v>
      </c>
      <c r="F67" s="432"/>
      <c r="G67" s="420"/>
      <c r="H67" s="446"/>
      <c r="I67" s="160" t="s">
        <v>154</v>
      </c>
      <c r="J67" s="102"/>
      <c r="O67" s="102"/>
      <c r="P67" s="11"/>
      <c r="Q67" s="11"/>
      <c r="R67" s="62" t="s">
        <v>161</v>
      </c>
      <c r="S67" s="28" t="s">
        <v>77</v>
      </c>
      <c r="T67" s="150">
        <f>VLOOKUP(S67,Tallas!A$1:D$8,4,FALSE)</f>
        <v>4</v>
      </c>
      <c r="U67" s="140">
        <v>66</v>
      </c>
      <c r="V67" s="11"/>
      <c r="W67" s="11"/>
      <c r="X67" s="11"/>
      <c r="Y67" s="11"/>
    </row>
    <row r="68" spans="1:25" ht="57" customHeight="1">
      <c r="A68" s="117" t="str">
        <f>R67</f>
        <v>HU25</v>
      </c>
      <c r="B68" s="119" t="str">
        <f>VLOOKUP(A68,'Product Backlog HUs(1)'!A$1:M$99,2,FALSE)</f>
        <v>Desactivar la Excepción Horario</v>
      </c>
      <c r="C68" s="188"/>
      <c r="D68" s="246" t="s">
        <v>156</v>
      </c>
      <c r="E68" s="211">
        <f>VLOOKUP(A68,R$1:U$89,3,FALSE)</f>
        <v>4</v>
      </c>
      <c r="F68" s="433"/>
      <c r="G68" s="420"/>
      <c r="H68" s="446"/>
      <c r="I68" s="160" t="s">
        <v>156</v>
      </c>
      <c r="J68" s="102"/>
      <c r="O68" s="102"/>
      <c r="P68" s="11"/>
      <c r="Q68" s="11"/>
      <c r="R68" s="62" t="s">
        <v>162</v>
      </c>
      <c r="S68" s="28" t="s">
        <v>69</v>
      </c>
      <c r="T68" s="150">
        <f>VLOOKUP(S68,Tallas!A$1:D$8,4,FALSE)</f>
        <v>32</v>
      </c>
      <c r="U68" s="140">
        <v>67</v>
      </c>
      <c r="V68" s="11"/>
      <c r="W68" s="11"/>
      <c r="X68" s="11"/>
      <c r="Y68" s="11"/>
    </row>
    <row r="69" spans="1:25" ht="57" customHeight="1">
      <c r="A69" s="114" t="str">
        <f>R68</f>
        <v>HU6</v>
      </c>
      <c r="B69" s="146" t="str">
        <f>VLOOKUP(A69,'Product Backlog HUs(1)'!A$1:M$99,2,FALSE)</f>
        <v>Registrar Información del Detalle Horario</v>
      </c>
      <c r="C69" s="218"/>
      <c r="D69" s="201" t="s">
        <v>163</v>
      </c>
      <c r="E69" s="174">
        <f>VLOOKUP(A69,R$1:U$89,3,FALSE)</f>
        <v>32</v>
      </c>
      <c r="F69" s="161">
        <f>SUM(E69)</f>
        <v>32</v>
      </c>
      <c r="G69" s="419">
        <f>SUM(F69:F71)</f>
        <v>68</v>
      </c>
      <c r="H69" s="439" t="s">
        <v>163</v>
      </c>
      <c r="I69" s="217" t="s">
        <v>163</v>
      </c>
      <c r="J69" s="102"/>
      <c r="O69" s="102"/>
      <c r="P69" s="11"/>
      <c r="Q69" s="11"/>
      <c r="R69" s="62" t="s">
        <v>164</v>
      </c>
      <c r="S69" s="28" t="s">
        <v>77</v>
      </c>
      <c r="T69" s="150">
        <f>VLOOKUP(S69,Tallas!A$1:D$8,4,FALSE)</f>
        <v>4</v>
      </c>
      <c r="U69" s="140">
        <v>68</v>
      </c>
      <c r="V69" s="11"/>
      <c r="W69" s="11"/>
      <c r="X69" s="11"/>
      <c r="Y69" s="11"/>
    </row>
    <row r="70" spans="1:25" ht="57" customHeight="1">
      <c r="A70" s="117" t="str">
        <f>R69</f>
        <v>HU9</v>
      </c>
      <c r="B70" s="119" t="str">
        <f>VLOOKUP(A70,'Product Backlog HUs(1)'!A$1:M$99,2,FALSE)</f>
        <v>Consultar Información del Detalle Horario</v>
      </c>
      <c r="C70" s="214"/>
      <c r="D70" s="246" t="s">
        <v>165</v>
      </c>
      <c r="E70" s="234">
        <f>VLOOKUP(A70,R$1:U$89,3,FALSE)</f>
        <v>4</v>
      </c>
      <c r="F70" s="431">
        <f>SUM(E70:E71)</f>
        <v>36</v>
      </c>
      <c r="G70" s="420"/>
      <c r="H70" s="440"/>
      <c r="I70" s="217" t="s">
        <v>163</v>
      </c>
      <c r="O70" s="102"/>
      <c r="P70" s="11"/>
      <c r="Q70" s="11"/>
      <c r="R70" s="62" t="s">
        <v>166</v>
      </c>
      <c r="S70" s="28" t="s">
        <v>69</v>
      </c>
      <c r="T70" s="150">
        <f>VLOOKUP(S70,Tallas!A$1:D$8,4,FALSE)</f>
        <v>32</v>
      </c>
      <c r="U70" s="140">
        <v>69</v>
      </c>
      <c r="V70" s="11"/>
      <c r="W70" s="11"/>
      <c r="X70" s="11"/>
      <c r="Y70" s="11"/>
    </row>
    <row r="71" spans="1:25" ht="57" customHeight="1">
      <c r="A71" s="117" t="str">
        <f>R75</f>
        <v>HU74</v>
      </c>
      <c r="B71" s="119" t="str">
        <f>VLOOKUP(A71,'Product Backlog HUs(1)'!A$1:M$99,2,FALSE)</f>
        <v>Actualizar la Información de la Transición Estado Servicio Realizado</v>
      </c>
      <c r="C71" s="214"/>
      <c r="D71" s="246" t="s">
        <v>165</v>
      </c>
      <c r="E71" s="234">
        <f>VLOOKUP(A71,R$1:U$89,3,FALSE)</f>
        <v>32</v>
      </c>
      <c r="F71" s="433"/>
      <c r="G71" s="420"/>
      <c r="H71" s="440"/>
      <c r="I71" s="217" t="s">
        <v>163</v>
      </c>
      <c r="O71" s="102"/>
      <c r="P71" s="11"/>
      <c r="Q71" s="11"/>
      <c r="R71" s="62" t="s">
        <v>167</v>
      </c>
      <c r="S71" s="28" t="s">
        <v>77</v>
      </c>
      <c r="T71" s="150">
        <f>VLOOKUP(S71,Tallas!A$1:D$8,4,FALSE)</f>
        <v>4</v>
      </c>
      <c r="U71" s="140">
        <v>70</v>
      </c>
      <c r="V71" s="11"/>
      <c r="W71" s="11"/>
      <c r="X71" s="11"/>
      <c r="Y71" s="11"/>
    </row>
    <row r="72" spans="1:25" ht="57" customHeight="1">
      <c r="A72" s="114" t="str">
        <f>R76</f>
        <v>HU65</v>
      </c>
      <c r="B72" s="146" t="str">
        <f>VLOOKUP(A72,'Product Backlog HUs(1)'!A$1:M$99,2,FALSE)</f>
        <v>Eliminar Información del Servicio Realizado</v>
      </c>
      <c r="C72" s="220"/>
      <c r="D72" s="201" t="s">
        <v>168</v>
      </c>
      <c r="E72" s="174">
        <f>VLOOKUP(A72,R$1:U$89,3,FALSE)</f>
        <v>16</v>
      </c>
      <c r="F72" s="425">
        <f>SUM(E72:E73)</f>
        <v>48</v>
      </c>
      <c r="G72" s="427">
        <f>SUM(F72:F76)</f>
        <v>76</v>
      </c>
      <c r="H72" s="429" t="s">
        <v>165</v>
      </c>
      <c r="I72" s="217" t="s">
        <v>163</v>
      </c>
      <c r="J72" s="102"/>
      <c r="O72" s="102"/>
      <c r="P72" s="11"/>
      <c r="Q72" s="11"/>
      <c r="R72" s="62" t="s">
        <v>169</v>
      </c>
      <c r="S72" s="28" t="s">
        <v>67</v>
      </c>
      <c r="T72" s="150">
        <f>VLOOKUP(S72,Tallas!A$1:D$8,4,FALSE)</f>
        <v>16</v>
      </c>
      <c r="U72" s="140">
        <v>71</v>
      </c>
      <c r="V72" s="11"/>
      <c r="W72" s="11"/>
      <c r="X72" s="11"/>
      <c r="Y72" s="11"/>
    </row>
    <row r="73" spans="1:25" ht="57" customHeight="1">
      <c r="A73" s="114" t="str">
        <f>R70</f>
        <v>HU20</v>
      </c>
      <c r="B73" s="146" t="str">
        <f>VLOOKUP(A73,'Product Backlog HUs(1)'!A$1:M$99,2,FALSE)</f>
        <v>Registrar Información de la Excepción de Horario</v>
      </c>
      <c r="C73" s="232"/>
      <c r="D73" s="201" t="s">
        <v>168</v>
      </c>
      <c r="E73" s="174">
        <f>VLOOKUP(A73,R$1:U$89,3,FALSE)</f>
        <v>32</v>
      </c>
      <c r="F73" s="426"/>
      <c r="G73" s="428"/>
      <c r="H73" s="430"/>
      <c r="I73" s="217" t="s">
        <v>163</v>
      </c>
      <c r="O73" s="102"/>
      <c r="P73" s="11"/>
      <c r="Q73" s="11"/>
      <c r="R73" s="62" t="s">
        <v>170</v>
      </c>
      <c r="S73" s="28" t="s">
        <v>67</v>
      </c>
      <c r="T73" s="150">
        <f>VLOOKUP(S73,Tallas!A$1:D$8,4,FALSE)</f>
        <v>16</v>
      </c>
      <c r="U73" s="140">
        <v>72</v>
      </c>
      <c r="V73" s="11"/>
      <c r="W73" s="11"/>
      <c r="X73" s="11"/>
      <c r="Y73" s="11"/>
    </row>
    <row r="74" spans="1:25" ht="57" customHeight="1">
      <c r="A74" s="117" t="str">
        <f>R71</f>
        <v>HU23</v>
      </c>
      <c r="B74" s="119" t="str">
        <f>VLOOKUP(A74,'Product Backlog HUs(1)'!A$1:M$99,2,FALSE)</f>
        <v>Consultar Información  de la Excepción Horario</v>
      </c>
      <c r="C74" s="145"/>
      <c r="D74" s="246" t="s">
        <v>171</v>
      </c>
      <c r="E74" s="234">
        <f>VLOOKUP(A74,R$1:U$89,3,FALSE)</f>
        <v>4</v>
      </c>
      <c r="F74" s="431">
        <f>SUM(E74:E76)</f>
        <v>28</v>
      </c>
      <c r="G74" s="428"/>
      <c r="H74" s="430"/>
      <c r="I74" s="217" t="s">
        <v>165</v>
      </c>
      <c r="J74" s="102"/>
      <c r="O74" s="102"/>
      <c r="P74" s="11"/>
      <c r="Q74" s="11"/>
      <c r="R74" s="62" t="s">
        <v>172</v>
      </c>
      <c r="S74" s="28" t="s">
        <v>77</v>
      </c>
      <c r="T74" s="150">
        <f>VLOOKUP(S74,Tallas!A$1:D$8,4,FALSE)</f>
        <v>4</v>
      </c>
      <c r="U74" s="140">
        <v>73</v>
      </c>
      <c r="V74" s="11"/>
      <c r="W74" s="11"/>
      <c r="X74" s="11"/>
      <c r="Y74" s="11"/>
    </row>
    <row r="75" spans="1:25" ht="57" customHeight="1">
      <c r="A75" s="117" t="str">
        <f>R72</f>
        <v>HU7</v>
      </c>
      <c r="B75" s="119" t="str">
        <f>VLOOKUP(A75,'Product Backlog HUs(1)'!A$1:M$99,2,FALSE)</f>
        <v>Modificar Información del Detalle Horario</v>
      </c>
      <c r="C75" s="213"/>
      <c r="D75" s="246" t="s">
        <v>171</v>
      </c>
      <c r="E75" s="234">
        <f>VLOOKUP(A75,R$1:U$89,3,FALSE)</f>
        <v>16</v>
      </c>
      <c r="F75" s="432"/>
      <c r="G75" s="428"/>
      <c r="H75" s="430"/>
      <c r="I75" s="217" t="s">
        <v>168</v>
      </c>
      <c r="O75" s="102"/>
      <c r="P75" s="11"/>
      <c r="Q75" s="11"/>
      <c r="R75" s="62" t="s">
        <v>173</v>
      </c>
      <c r="S75" s="28" t="s">
        <v>69</v>
      </c>
      <c r="T75" s="150">
        <f>VLOOKUP(S75,Tallas!A$1:D$8,4,FALSE)</f>
        <v>32</v>
      </c>
      <c r="U75" s="140">
        <v>74</v>
      </c>
      <c r="V75" s="11"/>
      <c r="W75" s="11"/>
      <c r="X75" s="11"/>
      <c r="Y75" s="11"/>
    </row>
    <row r="76" spans="1:25" ht="57" customHeight="1">
      <c r="A76" s="117" t="str">
        <f>R77</f>
        <v>HU83</v>
      </c>
      <c r="B76" s="119" t="str">
        <f>VLOOKUP(A76,'Product Backlog HUs(1)'!A$1:M$99,2,FALSE)</f>
        <v>Eliminar Información del Usuario</v>
      </c>
      <c r="C76" s="214"/>
      <c r="D76" s="246" t="s">
        <v>171</v>
      </c>
      <c r="E76" s="234">
        <f>VLOOKUP(A76,R$1:U$89,3,FALSE)</f>
        <v>8</v>
      </c>
      <c r="F76" s="433"/>
      <c r="G76" s="428"/>
      <c r="H76" s="430"/>
      <c r="I76" s="217" t="s">
        <v>168</v>
      </c>
      <c r="O76" s="102"/>
      <c r="P76" s="11"/>
      <c r="Q76" s="11"/>
      <c r="R76" s="62" t="s">
        <v>174</v>
      </c>
      <c r="S76" s="28" t="s">
        <v>67</v>
      </c>
      <c r="T76" s="150">
        <f>VLOOKUP(S76,Tallas!A$1:D$8,4,FALSE)</f>
        <v>16</v>
      </c>
      <c r="U76" s="140">
        <v>75</v>
      </c>
      <c r="V76" s="11"/>
      <c r="W76" s="11"/>
      <c r="X76" s="11"/>
      <c r="Y76" s="11"/>
    </row>
    <row r="77" spans="1:25" ht="57" customHeight="1">
      <c r="A77" s="114" t="str">
        <f>R78</f>
        <v>HU45</v>
      </c>
      <c r="B77" s="146" t="str">
        <f>VLOOKUP(A77,'Product Backlog HUs(1)'!A$1:M$99,2,FALSE)</f>
        <v>Eliminar Información de la Motocicleta</v>
      </c>
      <c r="C77" s="232"/>
      <c r="D77" s="242" t="s">
        <v>175</v>
      </c>
      <c r="E77" s="174">
        <f>VLOOKUP(A77,R$1:U$89,3,FALSE)</f>
        <v>16</v>
      </c>
      <c r="F77" s="434">
        <f>SUM(E77:E78)</f>
        <v>32</v>
      </c>
      <c r="G77" s="436">
        <f>SUM(F77:F82)</f>
        <v>68</v>
      </c>
      <c r="H77" s="439" t="s">
        <v>171</v>
      </c>
      <c r="I77" s="217" t="s">
        <v>168</v>
      </c>
      <c r="J77" s="102"/>
      <c r="O77" s="102"/>
      <c r="P77" s="11"/>
      <c r="Q77" s="11"/>
      <c r="R77" s="62" t="s">
        <v>176</v>
      </c>
      <c r="S77" s="28" t="s">
        <v>85</v>
      </c>
      <c r="T77" s="150">
        <f>VLOOKUP(S77,Tallas!A$1:D$8,4,FALSE)</f>
        <v>8</v>
      </c>
      <c r="U77" s="140">
        <v>76</v>
      </c>
      <c r="V77" s="11"/>
      <c r="W77" s="11"/>
      <c r="X77" s="11"/>
      <c r="Y77" s="11"/>
    </row>
    <row r="78" spans="1:25" ht="57" customHeight="1">
      <c r="A78" s="114" t="str">
        <f>R73</f>
        <v>HU21</v>
      </c>
      <c r="B78" s="146" t="str">
        <f>VLOOKUP(A78,'Product Backlog HUs(1)'!A$1:M$99,2,FALSE)</f>
        <v>Modificar Información de la Excepción Horario</v>
      </c>
      <c r="C78" s="218"/>
      <c r="D78" s="201" t="s">
        <v>175</v>
      </c>
      <c r="E78" s="174">
        <f>VLOOKUP(A78,R$1:U$89,3,FALSE)</f>
        <v>16</v>
      </c>
      <c r="F78" s="435"/>
      <c r="G78" s="437"/>
      <c r="H78" s="440"/>
      <c r="I78" s="217" t="s">
        <v>171</v>
      </c>
      <c r="J78" s="102"/>
      <c r="O78" s="102"/>
      <c r="P78" s="11"/>
      <c r="Q78" s="11"/>
      <c r="R78" s="62" t="s">
        <v>177</v>
      </c>
      <c r="S78" s="28" t="s">
        <v>67</v>
      </c>
      <c r="T78" s="150">
        <f>VLOOKUP(S78,Tallas!A$1:D$8,4,FALSE)</f>
        <v>16</v>
      </c>
      <c r="U78" s="140">
        <v>77</v>
      </c>
      <c r="V78" s="11"/>
      <c r="W78" s="11"/>
      <c r="X78" s="11"/>
      <c r="Y78" s="11"/>
    </row>
    <row r="79" spans="1:25" ht="57" customHeight="1">
      <c r="A79" s="235" t="str">
        <f>R74</f>
        <v>HU73</v>
      </c>
      <c r="B79" s="236" t="str">
        <f>VLOOKUP(A79,'Product Backlog HUs(1)'!A$1:M$99,2,FALSE)</f>
        <v>Consultar Información de la Transición Estado Servicio Realizado</v>
      </c>
      <c r="C79" s="237"/>
      <c r="D79" s="173" t="s">
        <v>178</v>
      </c>
      <c r="E79" s="216">
        <f>VLOOKUP(A79,R$1:U$89,3,FALSE)</f>
        <v>4</v>
      </c>
      <c r="F79" s="442">
        <f>SUM(E79:E82)</f>
        <v>36</v>
      </c>
      <c r="G79" s="437"/>
      <c r="H79" s="440"/>
      <c r="I79" s="217" t="s">
        <v>171</v>
      </c>
      <c r="J79" s="102"/>
      <c r="O79" s="102"/>
      <c r="P79" s="11"/>
      <c r="Q79" s="11"/>
      <c r="R79" s="62" t="s">
        <v>179</v>
      </c>
      <c r="S79" s="28" t="s">
        <v>85</v>
      </c>
      <c r="T79" s="150">
        <f>VLOOKUP(S79,Tallas!A$1:D$8,4,FALSE)</f>
        <v>8</v>
      </c>
      <c r="U79" s="140">
        <v>78</v>
      </c>
      <c r="V79" s="11"/>
      <c r="W79" s="11"/>
      <c r="X79" s="11"/>
      <c r="Y79" s="11"/>
    </row>
    <row r="80" spans="1:25" ht="57" customHeight="1">
      <c r="A80" s="235" t="str">
        <f>R86</f>
        <v>HU19</v>
      </c>
      <c r="B80" s="236" t="str">
        <f>VLOOKUP(A80,'Product Backlog HUs(1)'!A$1:M$99,2,FALSE)</f>
        <v>Eliminar Evidencia Fotográfica de la Motocicleta</v>
      </c>
      <c r="C80" s="239"/>
      <c r="D80" s="243" t="s">
        <v>178</v>
      </c>
      <c r="E80" s="216">
        <f>VLOOKUP(A80,R$1:U$89,3,FALSE)</f>
        <v>8</v>
      </c>
      <c r="F80" s="443"/>
      <c r="G80" s="437"/>
      <c r="H80" s="440"/>
      <c r="I80" s="217" t="s">
        <v>171</v>
      </c>
      <c r="J80" s="102"/>
      <c r="O80" s="102"/>
      <c r="P80" s="11"/>
      <c r="Q80" s="11"/>
      <c r="R80" s="62" t="s">
        <v>180</v>
      </c>
      <c r="S80" s="28" t="s">
        <v>67</v>
      </c>
      <c r="T80" s="150">
        <f>VLOOKUP(S80,Tallas!A$1:D$8,4,FALSE)</f>
        <v>16</v>
      </c>
      <c r="U80" s="140">
        <v>79</v>
      </c>
      <c r="V80" s="11"/>
      <c r="W80" s="11"/>
      <c r="X80" s="11"/>
      <c r="Y80" s="11"/>
    </row>
    <row r="81" spans="1:25" ht="57" customHeight="1">
      <c r="A81" s="235" t="str">
        <f>R79</f>
        <v>HU61</v>
      </c>
      <c r="B81" s="236" t="str">
        <f>VLOOKUP(A81,'Product Backlog HUs(1)'!A$1:M$99,2,FALSE)</f>
        <v>Eliminar Información de la Sede</v>
      </c>
      <c r="C81" s="202"/>
      <c r="D81" s="173" t="s">
        <v>178</v>
      </c>
      <c r="E81" s="216">
        <f>VLOOKUP(A81,R$1:U$89,3,FALSE)</f>
        <v>8</v>
      </c>
      <c r="F81" s="443"/>
      <c r="G81" s="437"/>
      <c r="H81" s="440"/>
      <c r="I81" s="217" t="s">
        <v>175</v>
      </c>
      <c r="J81" s="102"/>
      <c r="O81" s="102"/>
      <c r="P81" s="11"/>
      <c r="Q81" s="11"/>
      <c r="R81" s="62" t="s">
        <v>181</v>
      </c>
      <c r="S81" s="28" t="s">
        <v>77</v>
      </c>
      <c r="T81" s="150">
        <f>VLOOKUP(S81,Tallas!A$1:D$8,4,FALSE)</f>
        <v>4</v>
      </c>
      <c r="U81" s="140">
        <v>80</v>
      </c>
      <c r="V81" s="11"/>
      <c r="W81" s="11"/>
      <c r="X81" s="11"/>
      <c r="Y81" s="11"/>
    </row>
    <row r="82" spans="1:25" ht="57" customHeight="1">
      <c r="A82" s="235" t="str">
        <f>R80</f>
        <v>HU79</v>
      </c>
      <c r="B82" s="236" t="str">
        <f>VLOOKUP(A82,'Product Backlog HUs(1)'!A$1:M$99,2,FALSE)</f>
        <v>Eliminar Información de la Ubicación</v>
      </c>
      <c r="C82" s="241"/>
      <c r="D82" s="243" t="s">
        <v>178</v>
      </c>
      <c r="E82" s="216">
        <f>VLOOKUP(A82,R$1:U$89,3,FALSE)</f>
        <v>16</v>
      </c>
      <c r="F82" s="444"/>
      <c r="G82" s="438"/>
      <c r="H82" s="441"/>
      <c r="I82" s="217" t="s">
        <v>182</v>
      </c>
      <c r="J82" s="102"/>
      <c r="O82" s="102"/>
      <c r="P82" s="11"/>
      <c r="Q82" s="11"/>
      <c r="R82" s="62" t="s">
        <v>183</v>
      </c>
      <c r="S82" s="28" t="s">
        <v>67</v>
      </c>
      <c r="T82" s="150">
        <f>VLOOKUP(S82,Tallas!A$1:D$8,4,FALSE)</f>
        <v>16</v>
      </c>
      <c r="U82" s="140">
        <v>81</v>
      </c>
      <c r="V82" s="11"/>
      <c r="W82" s="11"/>
      <c r="X82" s="11"/>
      <c r="Y82" s="11"/>
    </row>
    <row r="83" spans="1:25" ht="57" customHeight="1">
      <c r="A83" s="114" t="str">
        <f>R81</f>
        <v>HU69</v>
      </c>
      <c r="B83" s="146" t="str">
        <f>VLOOKUP(A83,'Product Backlog HUs(1)'!A$1:M$99,2,FALSE)</f>
        <v>Eliminar Información del Servicio Sede</v>
      </c>
      <c r="C83" s="232"/>
      <c r="D83" s="244" t="s">
        <v>184</v>
      </c>
      <c r="E83" s="174">
        <f>VLOOKUP(A83,R$1:U$89,3,FALSE)</f>
        <v>4</v>
      </c>
      <c r="F83" s="417">
        <f>SUM(E83:E85)</f>
        <v>36</v>
      </c>
      <c r="G83" s="419">
        <f>SUM(F83:F89)</f>
        <v>70</v>
      </c>
      <c r="H83" s="419" t="s">
        <v>184</v>
      </c>
      <c r="I83" s="160" t="s">
        <v>182</v>
      </c>
      <c r="J83" s="102"/>
      <c r="O83" s="102"/>
      <c r="P83" s="11"/>
      <c r="Q83" s="11"/>
      <c r="R83" s="62" t="s">
        <v>185</v>
      </c>
      <c r="S83" s="28" t="s">
        <v>67</v>
      </c>
      <c r="T83" s="150">
        <f>VLOOKUP(S83,Tallas!A$1:D$8,4,FALSE)</f>
        <v>16</v>
      </c>
      <c r="U83" s="140">
        <v>82</v>
      </c>
      <c r="V83" s="11"/>
      <c r="W83" s="11"/>
      <c r="X83" s="11"/>
      <c r="Y83" s="11"/>
    </row>
    <row r="84" spans="1:25" ht="57" customHeight="1">
      <c r="A84" s="114" t="str">
        <f>R82</f>
        <v>HU53</v>
      </c>
      <c r="B84" s="146" t="str">
        <f>VLOOKUP(A84,'Product Backlog HUs(1)'!A$1:M$99,2,FALSE)</f>
        <v>Eliminar Información del Representante Sede</v>
      </c>
      <c r="C84" s="218"/>
      <c r="D84" s="201" t="s">
        <v>184</v>
      </c>
      <c r="E84" s="174">
        <f>VLOOKUP(A84,R$1:U$89,3,FALSE)</f>
        <v>16</v>
      </c>
      <c r="F84" s="418"/>
      <c r="G84" s="420"/>
      <c r="H84" s="420"/>
      <c r="I84" s="160" t="s">
        <v>184</v>
      </c>
      <c r="J84" s="102"/>
      <c r="O84" s="102"/>
      <c r="P84" s="11"/>
      <c r="Q84" s="11"/>
      <c r="R84" s="62" t="s">
        <v>186</v>
      </c>
      <c r="S84" s="28" t="s">
        <v>85</v>
      </c>
      <c r="T84" s="150">
        <f>VLOOKUP(S84,Tallas!A$1:D$8,4,FALSE)</f>
        <v>8</v>
      </c>
      <c r="U84" s="140">
        <v>83</v>
      </c>
      <c r="V84" s="11"/>
      <c r="W84" s="11"/>
      <c r="X84" s="11"/>
      <c r="Y84" s="11"/>
    </row>
    <row r="85" spans="1:25" ht="57" customHeight="1">
      <c r="A85" s="114" t="str">
        <f>R83</f>
        <v>HU28</v>
      </c>
      <c r="B85" s="146" t="str">
        <f>VLOOKUP(A85,'Product Backlog HUs(1)'!A$1:M$99,2,FALSE)</f>
        <v>Eliminar Información de la Franquicia</v>
      </c>
      <c r="C85" s="220"/>
      <c r="D85" s="201" t="s">
        <v>184</v>
      </c>
      <c r="E85" s="174">
        <f>VLOOKUP(A85,R$1:U$89,3,FALSE)</f>
        <v>16</v>
      </c>
      <c r="F85" s="418"/>
      <c r="G85" s="420"/>
      <c r="H85" s="420"/>
      <c r="I85" s="160" t="s">
        <v>184</v>
      </c>
      <c r="J85" s="102"/>
      <c r="O85" s="102"/>
      <c r="P85" s="11"/>
      <c r="Q85" s="11"/>
      <c r="R85" s="62" t="s">
        <v>187</v>
      </c>
      <c r="S85" s="28" t="s">
        <v>96</v>
      </c>
      <c r="T85" s="150">
        <f>VLOOKUP(S85,Tallas!A$1:D$8,4,FALSE)</f>
        <v>2</v>
      </c>
      <c r="U85" s="140">
        <v>84</v>
      </c>
      <c r="V85" s="11"/>
      <c r="W85" s="11"/>
      <c r="X85" s="11"/>
      <c r="Y85" s="11"/>
    </row>
    <row r="86" spans="1:25" ht="57" customHeight="1">
      <c r="A86" s="235" t="str">
        <f>R84</f>
        <v>HU33</v>
      </c>
      <c r="B86" s="236" t="str">
        <f>VLOOKUP(A86,'Product Backlog HUs(1)'!A$1:M$99,2,FALSE)</f>
        <v>Eliminar Información del Horario Sede</v>
      </c>
      <c r="C86" s="237"/>
      <c r="D86" s="173" t="s">
        <v>188</v>
      </c>
      <c r="E86" s="173">
        <f>VLOOKUP(A86,R$1:U$89,3,FALSE)</f>
        <v>8</v>
      </c>
      <c r="F86" s="422">
        <f>SUM(E86:E89)</f>
        <v>34</v>
      </c>
      <c r="G86" s="420"/>
      <c r="H86" s="420"/>
      <c r="I86" s="160" t="s">
        <v>184</v>
      </c>
      <c r="J86" s="102"/>
      <c r="O86" s="102"/>
      <c r="P86" s="11"/>
      <c r="Q86" s="11"/>
      <c r="R86" s="62" t="s">
        <v>189</v>
      </c>
      <c r="S86" s="28" t="s">
        <v>85</v>
      </c>
      <c r="T86" s="150">
        <f>VLOOKUP(S86,Tallas!A$1:D$8,4,FALSE)</f>
        <v>8</v>
      </c>
      <c r="U86" s="140">
        <v>85</v>
      </c>
      <c r="V86" s="11"/>
      <c r="W86" s="11"/>
      <c r="X86" s="11"/>
      <c r="Y86" s="11"/>
    </row>
    <row r="87" spans="1:25" ht="57" customHeight="1">
      <c r="A87" s="235" t="str">
        <f>R88</f>
        <v>HU8</v>
      </c>
      <c r="B87" s="236" t="str">
        <f>VLOOKUP(A87,'Product Backlog HUs(1)'!A$1:M$99,2,FALSE)</f>
        <v>Eliminar Información del Detalle Horario</v>
      </c>
      <c r="C87" s="239"/>
      <c r="D87" s="243" t="s">
        <v>188</v>
      </c>
      <c r="E87" s="173">
        <f>VLOOKUP(A87,R$1:U$89,3,FALSE)</f>
        <v>16</v>
      </c>
      <c r="F87" s="422"/>
      <c r="G87" s="420"/>
      <c r="H87" s="420"/>
      <c r="I87" s="160" t="s">
        <v>184</v>
      </c>
      <c r="O87" s="102"/>
      <c r="P87" s="11"/>
      <c r="Q87" s="11"/>
      <c r="R87" s="62" t="s">
        <v>190</v>
      </c>
      <c r="S87" s="28" t="s">
        <v>85</v>
      </c>
      <c r="T87" s="150">
        <f>VLOOKUP(S87,Tallas!A$1:D$8,4,FALSE)</f>
        <v>8</v>
      </c>
      <c r="U87" s="140">
        <v>86</v>
      </c>
      <c r="V87" s="11"/>
      <c r="W87" s="11"/>
      <c r="X87" s="11"/>
      <c r="Y87" s="11"/>
    </row>
    <row r="88" spans="1:25" ht="57" customHeight="1">
      <c r="A88" s="235" t="str">
        <f>R85</f>
        <v>HU39</v>
      </c>
      <c r="B88" s="236" t="str">
        <f>VLOOKUP(A88,'Product Backlog HUs(1)'!A$1:M$99,2,FALSE)</f>
        <v>Eliminar la Imagen de la Motocicleta</v>
      </c>
      <c r="C88" s="241"/>
      <c r="D88" s="173" t="s">
        <v>188</v>
      </c>
      <c r="E88" s="173">
        <f>VLOOKUP(A88,R$1:U$89,3,FALSE)</f>
        <v>2</v>
      </c>
      <c r="F88" s="422"/>
      <c r="G88" s="420"/>
      <c r="H88" s="420"/>
      <c r="I88" s="160" t="s">
        <v>191</v>
      </c>
      <c r="J88" s="102"/>
      <c r="O88" s="102"/>
      <c r="P88" s="11"/>
      <c r="Q88" s="11"/>
      <c r="R88" s="62" t="s">
        <v>192</v>
      </c>
      <c r="S88" s="28" t="s">
        <v>67</v>
      </c>
      <c r="T88" s="151">
        <f>VLOOKUP(S88,Tallas!A$1:D$8,4,FALSE)</f>
        <v>16</v>
      </c>
      <c r="U88" s="140">
        <v>87</v>
      </c>
      <c r="V88" s="11"/>
      <c r="W88" s="11"/>
      <c r="X88" s="11"/>
      <c r="Y88" s="11"/>
    </row>
    <row r="89" spans="1:25" ht="57" customHeight="1">
      <c r="A89" s="235" t="str">
        <f>R87</f>
        <v>HU13</v>
      </c>
      <c r="B89" s="236" t="str">
        <f>VLOOKUP(A89,'Product Backlog HUs(1)'!A$1:M$99,2,FALSE)</f>
        <v>Eliminar Información del Diagnóstico</v>
      </c>
      <c r="C89" s="239"/>
      <c r="D89" s="238" t="s">
        <v>191</v>
      </c>
      <c r="E89" s="173">
        <f>VLOOKUP(A89,R$1:U$89,3,FALSE)</f>
        <v>8</v>
      </c>
      <c r="F89" s="423"/>
      <c r="G89" s="421"/>
      <c r="H89" s="421"/>
      <c r="I89" s="160" t="s">
        <v>191</v>
      </c>
      <c r="J89" s="102"/>
      <c r="O89" s="102"/>
      <c r="P89" s="11"/>
      <c r="Q89" s="11"/>
      <c r="R89" s="62" t="s">
        <v>193</v>
      </c>
      <c r="S89" s="28" t="s">
        <v>85</v>
      </c>
      <c r="T89" s="151">
        <f>VLOOKUP(S89,Tallas!A$1:D$8,4,FALSE)</f>
        <v>8</v>
      </c>
      <c r="U89" s="140">
        <v>88</v>
      </c>
      <c r="V89" s="11"/>
      <c r="W89" s="11"/>
      <c r="X89" s="11"/>
      <c r="Y89" s="11"/>
    </row>
    <row r="90" spans="1:25" ht="48.75" customHeight="1">
      <c r="C90" s="104"/>
      <c r="D90" s="104"/>
      <c r="I90" s="11"/>
      <c r="J90" s="102"/>
      <c r="O90" s="102"/>
      <c r="P90" s="11"/>
      <c r="Q90" s="11"/>
      <c r="R90" s="141" t="s">
        <v>194</v>
      </c>
      <c r="S90" s="101"/>
      <c r="T90" s="150" t="e">
        <f>VLOOKUP(S90,Tallas!A$1:D$8,4,FALSE)</f>
        <v>#N/A</v>
      </c>
      <c r="U90" s="152"/>
      <c r="V90" s="11"/>
      <c r="W90" s="11"/>
      <c r="X90" s="11"/>
      <c r="Y90" s="11"/>
    </row>
    <row r="91" spans="1:25" ht="48.75" customHeight="1">
      <c r="I91" s="11"/>
      <c r="J91" s="102"/>
      <c r="O91" s="102"/>
      <c r="P91" s="11"/>
      <c r="Q91" s="11"/>
      <c r="R91" s="141" t="s">
        <v>195</v>
      </c>
      <c r="S91" s="101"/>
      <c r="T91" s="150" t="e">
        <f>VLOOKUP(S91,Tallas!A$1:D$8,4,FALSE)</f>
        <v>#N/A</v>
      </c>
      <c r="U91" s="152"/>
      <c r="V91" s="11"/>
      <c r="W91" s="11"/>
      <c r="X91" s="11"/>
      <c r="Y91" s="11"/>
    </row>
    <row r="92" spans="1:25" ht="48.75" customHeight="1">
      <c r="I92" s="11"/>
      <c r="J92" s="102"/>
      <c r="O92" s="102"/>
      <c r="P92" s="11"/>
      <c r="Q92" s="11"/>
      <c r="R92" s="141" t="s">
        <v>196</v>
      </c>
      <c r="S92" s="101"/>
      <c r="T92" s="150" t="e">
        <f>VLOOKUP(S92,Tallas!A$1:D$8,4,FALSE)</f>
        <v>#N/A</v>
      </c>
      <c r="U92" s="152"/>
      <c r="V92" s="11"/>
      <c r="W92" s="11"/>
      <c r="X92" s="11"/>
      <c r="Y92" s="11"/>
    </row>
    <row r="93" spans="1:25" ht="48.75" customHeight="1">
      <c r="I93" s="11"/>
      <c r="J93" s="102"/>
      <c r="O93" s="102"/>
      <c r="P93" s="11"/>
      <c r="Q93" s="11"/>
      <c r="R93" s="141" t="s">
        <v>197</v>
      </c>
      <c r="S93" s="101"/>
      <c r="T93" s="150" t="e">
        <f>VLOOKUP(S93,Tallas!A$1:D$8,4,FALSE)</f>
        <v>#N/A</v>
      </c>
      <c r="U93" s="152"/>
      <c r="V93" s="11"/>
      <c r="W93" s="11"/>
      <c r="X93" s="11"/>
      <c r="Y93" s="11"/>
    </row>
    <row r="94" spans="1:25" ht="48.75" customHeight="1">
      <c r="I94" s="11"/>
      <c r="J94" s="102"/>
      <c r="O94" s="102"/>
      <c r="P94" s="11"/>
      <c r="Q94" s="11"/>
      <c r="R94" s="141" t="s">
        <v>198</v>
      </c>
      <c r="S94" s="101"/>
      <c r="T94" s="150" t="e">
        <f>VLOOKUP(S94,Tallas!A$1:D$8,4,FALSE)</f>
        <v>#N/A</v>
      </c>
      <c r="U94" s="152"/>
      <c r="V94" s="11"/>
      <c r="W94" s="11"/>
      <c r="X94" s="11"/>
      <c r="Y94" s="11"/>
    </row>
    <row r="95" spans="1:25" ht="48.75" customHeight="1">
      <c r="I95" s="11"/>
      <c r="J95" s="102"/>
      <c r="O95" s="102"/>
      <c r="P95" s="11"/>
      <c r="Q95" s="11"/>
      <c r="R95" s="141" t="s">
        <v>199</v>
      </c>
      <c r="S95" s="101"/>
      <c r="T95" s="150" t="e">
        <f>VLOOKUP(S95,Tallas!A$1:D$8,4,FALSE)</f>
        <v>#N/A</v>
      </c>
      <c r="U95" s="152"/>
      <c r="V95" s="11"/>
      <c r="W95" s="11"/>
      <c r="X95" s="11"/>
      <c r="Y95" s="11"/>
    </row>
    <row r="96" spans="1:25" ht="48.75" customHeight="1">
      <c r="I96" s="11"/>
      <c r="J96" s="102"/>
      <c r="O96" s="102"/>
      <c r="P96" s="11"/>
      <c r="Q96" s="11"/>
      <c r="R96" s="141" t="s">
        <v>200</v>
      </c>
      <c r="S96" s="101"/>
      <c r="T96" s="150" t="e">
        <f>VLOOKUP(S96,Tallas!A$1:D$8,4,FALSE)</f>
        <v>#N/A</v>
      </c>
      <c r="U96" s="152"/>
      <c r="V96" s="11"/>
      <c r="W96" s="11"/>
      <c r="X96" s="11"/>
      <c r="Y96" s="11"/>
    </row>
    <row r="97" spans="1:25" ht="48.75" customHeight="1">
      <c r="I97" s="11"/>
      <c r="J97" s="102"/>
      <c r="O97" s="102"/>
      <c r="P97" s="11"/>
      <c r="Q97" s="11"/>
      <c r="R97" s="141" t="s">
        <v>201</v>
      </c>
      <c r="S97" s="101"/>
      <c r="T97" s="150" t="e">
        <f>VLOOKUP(S97,Tallas!A$1:D$8,4,FALSE)</f>
        <v>#N/A</v>
      </c>
      <c r="U97" s="152"/>
      <c r="V97" s="11"/>
      <c r="W97" s="11"/>
      <c r="X97" s="11"/>
      <c r="Y97" s="11"/>
    </row>
    <row r="98" spans="1:25" ht="40.5" customHeight="1">
      <c r="I98" s="11"/>
      <c r="J98" s="102"/>
      <c r="O98" s="102"/>
      <c r="P98" s="11"/>
      <c r="Q98" s="11"/>
      <c r="R98" s="141" t="s">
        <v>202</v>
      </c>
      <c r="S98" s="101"/>
      <c r="T98" s="150" t="e">
        <f>VLOOKUP(S98,Tallas!A$1:D$8,4,FALSE)</f>
        <v>#N/A</v>
      </c>
      <c r="U98" s="152"/>
      <c r="V98" s="11"/>
      <c r="W98" s="11"/>
      <c r="X98" s="11"/>
      <c r="Y98" s="11"/>
    </row>
    <row r="99" spans="1:25" ht="40.5" customHeight="1">
      <c r="I99" s="11"/>
      <c r="J99" s="102"/>
      <c r="O99" s="102"/>
      <c r="P99" s="11"/>
      <c r="Q99" s="11"/>
      <c r="R99" s="142" t="s">
        <v>203</v>
      </c>
      <c r="S99" s="143"/>
      <c r="T99" s="150" t="e">
        <f>VLOOKUP(S99,Tallas!A$1:D$8,4,FALSE)</f>
        <v>#N/A</v>
      </c>
      <c r="U99" s="153"/>
      <c r="V99" s="11"/>
      <c r="W99" s="11"/>
      <c r="X99" s="11"/>
      <c r="Y99" s="11"/>
    </row>
    <row r="100" spans="1:25">
      <c r="A100" s="11"/>
      <c r="B100" s="11"/>
      <c r="C100" s="11"/>
      <c r="D100" s="11"/>
      <c r="E100" s="32"/>
      <c r="F100" s="32"/>
      <c r="G100" s="32"/>
      <c r="H100" s="11"/>
      <c r="I100" s="11"/>
      <c r="J100" s="11"/>
      <c r="O100" s="11"/>
      <c r="P100" s="11"/>
      <c r="Q100" s="11"/>
      <c r="R100" s="144"/>
      <c r="S100" s="57"/>
      <c r="T100" s="102" t="s">
        <v>204</v>
      </c>
      <c r="U100" s="102"/>
      <c r="V100" s="11"/>
      <c r="W100" s="11"/>
      <c r="X100" s="11"/>
      <c r="Y100" s="11"/>
    </row>
    <row r="101" spans="1:25">
      <c r="A101" s="102"/>
      <c r="B101" s="102"/>
      <c r="C101" s="102"/>
      <c r="D101" s="102"/>
      <c r="E101" s="177"/>
      <c r="F101" s="177"/>
      <c r="G101" s="177"/>
      <c r="H101" s="102"/>
      <c r="I101" s="11"/>
      <c r="J101" s="11"/>
      <c r="O101" s="11"/>
      <c r="P101" s="11"/>
      <c r="Q101" s="11"/>
      <c r="R101" s="1"/>
      <c r="S101" s="13"/>
      <c r="T101" s="11">
        <f>SUM(T2:T89)</f>
        <v>1112</v>
      </c>
      <c r="U101" s="11"/>
      <c r="V101" s="11"/>
      <c r="W101" s="11"/>
      <c r="X101" s="11"/>
      <c r="Y101" s="11"/>
    </row>
    <row r="102" spans="1:25">
      <c r="A102" s="176"/>
      <c r="B102" s="176"/>
      <c r="C102" s="424"/>
      <c r="D102" s="177"/>
      <c r="E102" s="424"/>
      <c r="F102" s="424"/>
      <c r="G102" s="177"/>
      <c r="H102" s="110"/>
      <c r="I102" s="102"/>
      <c r="J102" s="11"/>
      <c r="K102" s="1"/>
      <c r="M102" s="11"/>
      <c r="N102" s="11"/>
      <c r="O102" s="11"/>
      <c r="P102" s="11"/>
      <c r="Q102" s="11"/>
      <c r="R102" s="11"/>
      <c r="S102" s="11"/>
      <c r="T102" s="11"/>
      <c r="U102" s="11"/>
      <c r="V102" s="11"/>
      <c r="W102" s="11"/>
      <c r="X102" s="11"/>
      <c r="Y102" s="11"/>
    </row>
    <row r="103" spans="1:25">
      <c r="A103" s="176"/>
      <c r="B103" s="176"/>
      <c r="C103" s="424"/>
      <c r="D103" s="177"/>
      <c r="E103" s="424"/>
      <c r="F103" s="424"/>
      <c r="G103" s="177"/>
      <c r="H103" s="110"/>
      <c r="I103" s="102"/>
      <c r="J103" s="11"/>
      <c r="K103" s="1"/>
      <c r="M103" s="11"/>
      <c r="N103" s="11"/>
      <c r="O103" s="11"/>
      <c r="P103" s="11"/>
      <c r="Q103" s="11"/>
      <c r="R103" s="11"/>
      <c r="S103" s="11"/>
      <c r="T103" s="11"/>
      <c r="U103" s="11"/>
      <c r="V103" s="11"/>
      <c r="W103" s="11"/>
      <c r="X103" s="11"/>
      <c r="Y103" s="11"/>
    </row>
    <row r="104" spans="1:25">
      <c r="A104" s="176"/>
      <c r="B104" s="176"/>
      <c r="C104" s="177"/>
      <c r="D104" s="177"/>
      <c r="E104" s="177"/>
      <c r="F104" s="177"/>
      <c r="G104" s="177"/>
      <c r="H104" s="111"/>
      <c r="I104" s="102"/>
      <c r="J104" s="11"/>
      <c r="K104" s="1"/>
      <c r="M104" s="11"/>
      <c r="N104" s="11"/>
      <c r="O104" s="11"/>
      <c r="P104" s="11"/>
      <c r="Q104" s="11"/>
      <c r="R104" s="11"/>
      <c r="S104" s="11"/>
      <c r="T104" s="11"/>
      <c r="U104" s="11"/>
      <c r="V104" s="11"/>
      <c r="W104" s="11"/>
      <c r="X104" s="11"/>
      <c r="Y104" s="11"/>
    </row>
    <row r="105" spans="1:25">
      <c r="A105" s="176"/>
      <c r="B105" s="176"/>
      <c r="C105" s="177"/>
      <c r="D105" s="177"/>
      <c r="E105" s="177"/>
      <c r="F105" s="177"/>
      <c r="G105" s="177"/>
      <c r="H105" s="111"/>
      <c r="I105" s="102"/>
      <c r="J105" s="11"/>
      <c r="K105" s="1"/>
      <c r="M105" s="11"/>
      <c r="N105" s="11"/>
      <c r="O105" s="11"/>
      <c r="P105" s="11"/>
      <c r="Q105" s="11"/>
      <c r="R105" s="11"/>
      <c r="S105" s="11"/>
      <c r="T105" s="11"/>
      <c r="U105" s="11"/>
      <c r="V105" s="11"/>
      <c r="W105" s="11"/>
      <c r="X105" s="11"/>
      <c r="Y105" s="11"/>
    </row>
    <row r="106" spans="1:25">
      <c r="A106" s="176"/>
      <c r="B106" s="176"/>
      <c r="C106" s="177"/>
      <c r="D106" s="177"/>
      <c r="E106" s="177"/>
      <c r="F106" s="177"/>
      <c r="G106" s="177"/>
      <c r="H106" s="111"/>
      <c r="I106" s="102"/>
      <c r="J106" s="11"/>
      <c r="K106" s="1"/>
      <c r="M106" s="11"/>
      <c r="N106" s="11"/>
      <c r="O106" s="11"/>
      <c r="P106" s="11"/>
      <c r="Q106" s="11"/>
      <c r="R106" s="11"/>
      <c r="S106" s="11"/>
      <c r="T106" s="11"/>
      <c r="U106" s="11"/>
      <c r="V106" s="11"/>
      <c r="W106" s="11"/>
      <c r="X106" s="11"/>
      <c r="Y106" s="11"/>
    </row>
    <row r="107" spans="1:25">
      <c r="A107" s="176"/>
      <c r="B107" s="176"/>
      <c r="C107" s="177"/>
      <c r="D107" s="177"/>
      <c r="E107" s="177"/>
      <c r="F107" s="177"/>
      <c r="G107" s="177"/>
      <c r="H107" s="111"/>
      <c r="I107" s="102"/>
      <c r="J107" s="11"/>
      <c r="K107" s="1"/>
      <c r="M107" s="11"/>
      <c r="N107" s="11"/>
      <c r="O107" s="11"/>
      <c r="P107" s="11"/>
      <c r="Q107" s="11"/>
      <c r="R107" s="11"/>
      <c r="S107" s="11"/>
      <c r="T107" s="11"/>
      <c r="U107" s="11"/>
      <c r="V107" s="11"/>
      <c r="W107" s="11"/>
      <c r="X107" s="11"/>
      <c r="Y107" s="11"/>
    </row>
    <row r="108" spans="1:25">
      <c r="A108" s="102"/>
      <c r="B108" s="102"/>
      <c r="C108" s="102"/>
      <c r="D108" s="102"/>
      <c r="E108" s="177"/>
      <c r="F108" s="177"/>
      <c r="G108" s="177"/>
      <c r="H108" s="102"/>
      <c r="I108" s="102"/>
      <c r="J108" s="11"/>
      <c r="K108" s="1"/>
      <c r="M108" s="11"/>
      <c r="N108" s="11"/>
      <c r="O108" s="11"/>
      <c r="P108" s="11"/>
      <c r="Q108" s="11"/>
      <c r="R108" s="11"/>
      <c r="S108" s="11"/>
      <c r="T108" s="11"/>
      <c r="U108" s="11"/>
      <c r="V108" s="11"/>
      <c r="W108" s="11"/>
      <c r="X108" s="11"/>
      <c r="Y108" s="11"/>
    </row>
    <row r="109" spans="1:25">
      <c r="A109" s="102"/>
      <c r="B109" s="102"/>
      <c r="C109" s="102"/>
      <c r="D109" s="102"/>
      <c r="E109" s="177"/>
      <c r="F109" s="177"/>
      <c r="G109" s="177"/>
      <c r="H109" s="102"/>
      <c r="I109" s="102"/>
      <c r="J109" s="11"/>
      <c r="K109" s="1"/>
      <c r="M109" s="11"/>
      <c r="N109" s="11"/>
      <c r="O109" s="11"/>
      <c r="P109" s="11"/>
      <c r="Q109" s="11"/>
      <c r="R109" s="11"/>
      <c r="S109" s="11"/>
      <c r="T109" s="11"/>
      <c r="U109" s="11"/>
      <c r="V109" s="11"/>
      <c r="W109" s="11"/>
      <c r="X109" s="11"/>
      <c r="Y109" s="11"/>
    </row>
    <row r="110" spans="1:25">
      <c r="A110" s="102"/>
      <c r="B110" s="102"/>
      <c r="C110" s="102"/>
      <c r="D110" s="102"/>
      <c r="E110" s="177"/>
      <c r="F110" s="177"/>
      <c r="G110" s="177"/>
      <c r="H110" s="102"/>
      <c r="I110" s="102"/>
      <c r="J110" s="11"/>
      <c r="K110" s="1"/>
      <c r="M110" s="11"/>
      <c r="N110" s="11"/>
      <c r="O110" s="11"/>
      <c r="P110" s="11"/>
      <c r="Q110" s="11"/>
      <c r="R110" s="11"/>
      <c r="S110" s="11"/>
      <c r="T110" s="11"/>
      <c r="U110" s="11"/>
      <c r="V110" s="11"/>
      <c r="W110" s="11"/>
      <c r="X110" s="11"/>
      <c r="Y110" s="11"/>
    </row>
    <row r="111" spans="1:25">
      <c r="A111" s="102"/>
      <c r="B111" s="102"/>
      <c r="C111" s="102"/>
      <c r="D111" s="102"/>
      <c r="E111" s="177"/>
      <c r="F111" s="177"/>
      <c r="G111" s="177"/>
      <c r="H111" s="102"/>
      <c r="I111" s="102"/>
      <c r="J111" s="11"/>
      <c r="K111" s="1"/>
      <c r="M111" s="11"/>
      <c r="N111" s="11"/>
      <c r="O111" s="11"/>
      <c r="P111" s="11"/>
      <c r="Q111" s="11"/>
      <c r="R111" s="11"/>
      <c r="S111" s="11"/>
      <c r="T111" s="11"/>
      <c r="U111" s="11"/>
      <c r="V111" s="11"/>
      <c r="W111" s="11"/>
      <c r="X111" s="11"/>
      <c r="Y111" s="11"/>
    </row>
    <row r="112" spans="1:25">
      <c r="A112" s="102"/>
      <c r="B112" s="102"/>
      <c r="C112" s="102"/>
      <c r="D112" s="102"/>
      <c r="E112" s="177"/>
      <c r="F112" s="177"/>
      <c r="G112" s="177"/>
      <c r="H112" s="102"/>
      <c r="I112" s="102"/>
      <c r="J112" s="11"/>
      <c r="K112" s="1"/>
      <c r="M112" s="11"/>
      <c r="N112" s="11"/>
      <c r="O112" s="11"/>
      <c r="P112" s="11"/>
      <c r="Q112" s="11"/>
      <c r="R112" s="11"/>
      <c r="S112" s="11"/>
      <c r="T112" s="11"/>
      <c r="U112" s="11"/>
      <c r="V112" s="11"/>
      <c r="W112" s="11"/>
      <c r="X112" s="11"/>
      <c r="Y112" s="11"/>
    </row>
    <row r="113" spans="1:25">
      <c r="A113" s="102"/>
      <c r="B113" s="102"/>
      <c r="C113" s="102"/>
      <c r="D113" s="102"/>
      <c r="E113" s="177"/>
      <c r="F113" s="177"/>
      <c r="G113" s="177"/>
      <c r="H113" s="102"/>
      <c r="I113" s="102"/>
      <c r="J113" s="11"/>
      <c r="K113" s="1"/>
      <c r="M113" s="11"/>
      <c r="N113" s="11"/>
      <c r="O113" s="11"/>
      <c r="P113" s="11"/>
      <c r="Q113" s="11"/>
      <c r="R113" s="11"/>
      <c r="S113" s="11"/>
      <c r="T113" s="11"/>
      <c r="U113" s="11"/>
      <c r="V113" s="11"/>
      <c r="W113" s="11"/>
      <c r="X113" s="11"/>
      <c r="Y113" s="11"/>
    </row>
    <row r="114" spans="1:25">
      <c r="A114" s="102"/>
      <c r="B114" s="102"/>
      <c r="C114" s="102"/>
      <c r="D114" s="102"/>
      <c r="E114" s="177"/>
      <c r="F114" s="177"/>
      <c r="G114" s="177"/>
      <c r="H114" s="102"/>
      <c r="I114" s="102"/>
      <c r="J114" s="11"/>
      <c r="K114" s="1"/>
      <c r="M114" s="11"/>
      <c r="N114" s="11"/>
      <c r="O114" s="11"/>
      <c r="P114" s="11"/>
      <c r="Q114" s="11"/>
      <c r="R114" s="11"/>
      <c r="S114" s="11"/>
      <c r="T114" s="11"/>
      <c r="U114" s="11"/>
      <c r="V114" s="11"/>
      <c r="W114" s="11"/>
      <c r="X114" s="11"/>
      <c r="Y114" s="11"/>
    </row>
    <row r="115" spans="1:25">
      <c r="A115" s="102"/>
      <c r="B115" s="102"/>
      <c r="C115" s="102"/>
      <c r="D115" s="102"/>
      <c r="E115" s="177"/>
      <c r="F115" s="177"/>
      <c r="G115" s="177"/>
      <c r="H115" s="102"/>
      <c r="I115" s="11"/>
      <c r="J115" s="11"/>
      <c r="K115" s="1"/>
      <c r="M115" s="11"/>
      <c r="N115" s="11"/>
      <c r="O115" s="11"/>
      <c r="P115" s="11"/>
      <c r="Q115" s="11"/>
      <c r="R115" s="11"/>
      <c r="S115" s="11"/>
      <c r="T115" s="11"/>
      <c r="U115" s="11"/>
      <c r="V115" s="11"/>
      <c r="W115" s="11"/>
      <c r="X115" s="11"/>
      <c r="Y115" s="11"/>
    </row>
    <row r="116" spans="1:25">
      <c r="A116" s="11"/>
      <c r="B116" s="11"/>
      <c r="C116" s="11"/>
      <c r="D116" s="11"/>
      <c r="E116" s="32"/>
      <c r="F116" s="32"/>
      <c r="G116" s="32"/>
      <c r="H116" s="11"/>
      <c r="I116" s="11"/>
      <c r="J116" s="11"/>
      <c r="K116" s="1"/>
      <c r="M116" s="11"/>
      <c r="N116" s="11"/>
      <c r="O116" s="11"/>
      <c r="P116" s="11"/>
      <c r="Q116" s="11"/>
      <c r="R116" s="11"/>
      <c r="S116" s="11"/>
      <c r="T116" s="11"/>
      <c r="U116" s="11"/>
      <c r="V116" s="11"/>
      <c r="W116" s="11"/>
      <c r="X116" s="11"/>
      <c r="Y116" s="11"/>
    </row>
    <row r="117" spans="1:25">
      <c r="A117" s="11"/>
      <c r="B117" s="11"/>
      <c r="C117" s="11"/>
      <c r="D117" s="11"/>
      <c r="E117" s="32"/>
      <c r="F117" s="32"/>
      <c r="G117" s="32"/>
      <c r="H117" s="11"/>
      <c r="I117" s="11"/>
      <c r="J117" s="11"/>
      <c r="K117" s="1"/>
      <c r="M117" s="11"/>
      <c r="N117" s="11"/>
      <c r="O117" s="11"/>
      <c r="P117" s="11"/>
      <c r="Q117" s="11"/>
      <c r="R117" s="11"/>
      <c r="S117" s="11"/>
      <c r="T117" s="11"/>
      <c r="U117" s="11"/>
      <c r="V117" s="11"/>
      <c r="W117" s="11"/>
      <c r="X117" s="11"/>
      <c r="Y117" s="11"/>
    </row>
    <row r="118" spans="1:25">
      <c r="A118" s="11"/>
      <c r="B118" s="11"/>
      <c r="C118" s="11"/>
      <c r="D118" s="11"/>
      <c r="E118" s="32"/>
      <c r="F118" s="32"/>
      <c r="G118" s="32"/>
      <c r="H118" s="11"/>
      <c r="I118" s="11"/>
      <c r="J118" s="11"/>
      <c r="K118" s="1"/>
      <c r="M118" s="11"/>
      <c r="N118" s="11"/>
      <c r="O118" s="11"/>
      <c r="P118" s="11"/>
      <c r="Q118" s="11"/>
      <c r="R118" s="11"/>
      <c r="S118" s="11"/>
      <c r="T118" s="11"/>
      <c r="U118" s="11"/>
      <c r="V118" s="11"/>
      <c r="W118" s="11"/>
      <c r="X118" s="11"/>
      <c r="Y118" s="11"/>
    </row>
    <row r="119" spans="1:25">
      <c r="A119" s="11"/>
      <c r="B119" s="11"/>
      <c r="C119" s="11"/>
      <c r="D119" s="11"/>
      <c r="E119" s="32"/>
      <c r="F119" s="32"/>
      <c r="G119" s="32"/>
      <c r="H119" s="11"/>
      <c r="I119" s="11"/>
      <c r="J119" s="11"/>
      <c r="K119" s="1"/>
      <c r="M119" s="11"/>
      <c r="N119" s="11"/>
      <c r="O119" s="11"/>
      <c r="P119" s="11"/>
      <c r="Q119" s="11"/>
      <c r="R119" s="11"/>
      <c r="S119" s="11"/>
      <c r="T119" s="11"/>
      <c r="U119" s="11"/>
      <c r="V119" s="11"/>
      <c r="W119" s="11"/>
      <c r="X119" s="11"/>
      <c r="Y119" s="11"/>
    </row>
    <row r="120" spans="1:25">
      <c r="A120" s="11"/>
      <c r="B120" s="11"/>
      <c r="C120" s="11"/>
      <c r="D120" s="11"/>
      <c r="E120" s="32"/>
      <c r="F120" s="32"/>
      <c r="G120" s="32"/>
      <c r="H120" s="11"/>
      <c r="I120" s="11"/>
      <c r="J120" s="11"/>
      <c r="K120" s="1"/>
      <c r="M120" s="11"/>
      <c r="N120" s="11"/>
      <c r="O120" s="11"/>
      <c r="P120" s="11"/>
      <c r="Q120" s="11"/>
      <c r="R120" s="11"/>
      <c r="S120" s="11"/>
      <c r="T120" s="11"/>
      <c r="U120" s="11"/>
      <c r="V120" s="11"/>
      <c r="W120" s="11"/>
      <c r="X120" s="11"/>
      <c r="Y120" s="11"/>
    </row>
    <row r="121" spans="1:25">
      <c r="A121" s="11"/>
      <c r="B121" s="11"/>
      <c r="C121" s="11"/>
      <c r="D121" s="11"/>
      <c r="E121" s="32"/>
      <c r="F121" s="32"/>
      <c r="G121" s="32"/>
      <c r="H121" s="11"/>
      <c r="I121" s="11"/>
      <c r="J121" s="11"/>
      <c r="K121" s="1"/>
      <c r="M121" s="11"/>
      <c r="N121" s="11"/>
      <c r="O121" s="11"/>
      <c r="P121" s="11"/>
      <c r="Q121" s="11"/>
      <c r="R121" s="11"/>
      <c r="S121" s="11"/>
      <c r="T121" s="11"/>
      <c r="U121" s="11"/>
      <c r="V121" s="11"/>
      <c r="W121" s="11"/>
      <c r="X121" s="11"/>
      <c r="Y121" s="11"/>
    </row>
    <row r="122" spans="1:25">
      <c r="A122" s="11"/>
      <c r="B122" s="11"/>
      <c r="C122" s="11"/>
      <c r="D122" s="11"/>
      <c r="E122" s="32"/>
      <c r="F122" s="32"/>
      <c r="G122" s="32"/>
      <c r="H122" s="11"/>
      <c r="I122" s="11"/>
      <c r="J122" s="11"/>
      <c r="K122" s="1"/>
      <c r="M122" s="11"/>
      <c r="N122" s="11"/>
      <c r="O122" s="11"/>
      <c r="P122" s="11"/>
      <c r="Q122" s="11"/>
      <c r="R122" s="11"/>
      <c r="S122" s="11"/>
      <c r="T122" s="11"/>
      <c r="U122" s="11"/>
      <c r="V122" s="11"/>
      <c r="W122" s="11"/>
      <c r="X122" s="11"/>
      <c r="Y122" s="11"/>
    </row>
    <row r="123" spans="1:25">
      <c r="A123" s="11"/>
      <c r="B123" s="11"/>
      <c r="C123" s="11"/>
      <c r="D123" s="11"/>
      <c r="E123" s="32"/>
      <c r="F123" s="32"/>
      <c r="G123" s="32"/>
      <c r="H123" s="11"/>
      <c r="I123" s="11"/>
      <c r="J123" s="11"/>
      <c r="K123" s="1"/>
      <c r="M123" s="11"/>
      <c r="N123" s="11"/>
      <c r="O123" s="11"/>
      <c r="P123" s="11"/>
      <c r="Q123" s="11"/>
      <c r="R123" s="11"/>
      <c r="S123" s="11"/>
      <c r="T123" s="11"/>
      <c r="U123" s="11"/>
      <c r="V123" s="11"/>
      <c r="W123" s="11"/>
      <c r="X123" s="11"/>
      <c r="Y123" s="11"/>
    </row>
    <row r="124" spans="1:25">
      <c r="A124" s="11"/>
      <c r="B124" s="11"/>
      <c r="C124" s="11"/>
      <c r="D124" s="11"/>
      <c r="E124" s="32"/>
      <c r="F124" s="32"/>
      <c r="G124" s="32"/>
      <c r="H124" s="11"/>
      <c r="I124" s="11"/>
      <c r="J124" s="11"/>
      <c r="K124" s="1"/>
      <c r="M124" s="11"/>
      <c r="N124" s="11"/>
      <c r="O124" s="11"/>
      <c r="P124" s="11"/>
      <c r="Q124" s="11"/>
      <c r="R124" s="11"/>
      <c r="S124" s="11"/>
      <c r="T124" s="11"/>
      <c r="U124" s="11"/>
      <c r="V124" s="11"/>
      <c r="W124" s="11"/>
      <c r="X124" s="11"/>
      <c r="Y124" s="11"/>
    </row>
    <row r="125" spans="1:25">
      <c r="A125" s="11"/>
      <c r="B125" s="11"/>
      <c r="C125" s="11"/>
      <c r="D125" s="11"/>
      <c r="E125" s="32"/>
      <c r="F125" s="32"/>
      <c r="G125" s="32"/>
      <c r="H125" s="11"/>
      <c r="I125" s="11"/>
      <c r="J125" s="11"/>
      <c r="K125" s="1"/>
      <c r="M125" s="11"/>
      <c r="N125" s="11"/>
      <c r="O125" s="11"/>
      <c r="P125" s="11"/>
      <c r="Q125" s="11"/>
      <c r="R125" s="11"/>
      <c r="S125" s="11"/>
      <c r="T125" s="11"/>
      <c r="U125" s="11"/>
      <c r="V125" s="11"/>
      <c r="W125" s="11"/>
      <c r="X125" s="11"/>
      <c r="Y125" s="11"/>
    </row>
    <row r="126" spans="1:25">
      <c r="A126" s="11"/>
      <c r="B126" s="11"/>
      <c r="C126" s="11"/>
      <c r="D126" s="11"/>
      <c r="E126" s="32"/>
      <c r="F126" s="32"/>
      <c r="G126" s="32"/>
      <c r="H126" s="11"/>
      <c r="I126" s="11"/>
      <c r="J126" s="11"/>
      <c r="K126" s="1"/>
      <c r="M126" s="11"/>
      <c r="N126" s="11"/>
      <c r="O126" s="11"/>
      <c r="P126" s="11"/>
      <c r="Q126" s="11"/>
      <c r="R126" s="11"/>
      <c r="S126" s="11"/>
      <c r="T126" s="11"/>
      <c r="U126" s="11"/>
      <c r="V126" s="11"/>
      <c r="W126" s="11"/>
      <c r="X126" s="11"/>
      <c r="Y126" s="11"/>
    </row>
    <row r="127" spans="1:25">
      <c r="A127" s="11"/>
      <c r="B127" s="11"/>
      <c r="C127" s="11"/>
      <c r="D127" s="11"/>
      <c r="E127" s="32"/>
      <c r="F127" s="32"/>
      <c r="G127" s="32"/>
      <c r="H127" s="11"/>
      <c r="I127" s="11"/>
      <c r="J127" s="11"/>
      <c r="K127" s="1"/>
      <c r="M127" s="11"/>
      <c r="N127" s="11"/>
      <c r="O127" s="11"/>
      <c r="P127" s="11"/>
      <c r="Q127" s="11"/>
      <c r="R127" s="11"/>
      <c r="S127" s="11"/>
      <c r="T127" s="11"/>
      <c r="U127" s="11"/>
      <c r="V127" s="11"/>
      <c r="W127" s="11"/>
      <c r="X127" s="11"/>
      <c r="Y127" s="11"/>
    </row>
    <row r="128" spans="1:25">
      <c r="A128" s="11"/>
      <c r="B128" s="11"/>
      <c r="C128" s="11"/>
      <c r="D128" s="11"/>
      <c r="E128" s="32"/>
      <c r="F128" s="32"/>
      <c r="G128" s="32"/>
      <c r="H128" s="11"/>
      <c r="I128" s="11"/>
      <c r="J128" s="11"/>
      <c r="K128" s="1"/>
      <c r="M128" s="11"/>
      <c r="N128" s="11"/>
      <c r="O128" s="11"/>
      <c r="P128" s="11"/>
      <c r="Q128" s="11"/>
      <c r="R128" s="11"/>
      <c r="S128" s="11"/>
      <c r="T128" s="11"/>
      <c r="U128" s="11"/>
      <c r="V128" s="11"/>
      <c r="W128" s="11"/>
      <c r="X128" s="11"/>
      <c r="Y128" s="11"/>
    </row>
    <row r="129" spans="1:25">
      <c r="A129" s="11"/>
      <c r="B129" s="11"/>
      <c r="C129" s="11"/>
      <c r="D129" s="11"/>
      <c r="E129" s="32"/>
      <c r="F129" s="32"/>
      <c r="G129" s="32"/>
      <c r="H129" s="11"/>
      <c r="I129" s="11"/>
      <c r="J129" s="11"/>
      <c r="K129" s="1"/>
      <c r="M129" s="11"/>
      <c r="N129" s="11"/>
      <c r="O129" s="11"/>
      <c r="P129" s="11"/>
      <c r="Q129" s="11"/>
      <c r="R129" s="11"/>
      <c r="S129" s="11"/>
      <c r="T129" s="11"/>
      <c r="U129" s="11"/>
      <c r="V129" s="11"/>
      <c r="W129" s="11"/>
      <c r="X129" s="11"/>
      <c r="Y129" s="11"/>
    </row>
    <row r="130" spans="1:25">
      <c r="A130" s="11"/>
      <c r="B130" s="11"/>
      <c r="C130" s="11"/>
      <c r="D130" s="11"/>
      <c r="E130" s="32"/>
      <c r="F130" s="32"/>
      <c r="G130" s="32"/>
      <c r="H130" s="11"/>
      <c r="I130" s="11"/>
      <c r="J130" s="11"/>
      <c r="K130" s="1"/>
      <c r="M130" s="11"/>
      <c r="N130" s="11"/>
      <c r="O130" s="11"/>
      <c r="P130" s="11"/>
      <c r="Q130" s="11"/>
      <c r="R130" s="11"/>
      <c r="S130" s="11"/>
      <c r="T130" s="11"/>
      <c r="U130" s="11"/>
      <c r="V130" s="11"/>
      <c r="W130" s="11"/>
      <c r="X130" s="11"/>
      <c r="Y130" s="11"/>
    </row>
    <row r="131" spans="1:25">
      <c r="A131" s="11"/>
      <c r="B131" s="11"/>
      <c r="C131" s="11"/>
      <c r="D131" s="11"/>
      <c r="E131" s="32"/>
      <c r="F131" s="32"/>
      <c r="G131" s="32"/>
      <c r="H131" s="11"/>
      <c r="I131" s="11"/>
      <c r="J131" s="11"/>
      <c r="K131" s="1"/>
      <c r="M131" s="11"/>
      <c r="N131" s="11"/>
      <c r="O131" s="11"/>
      <c r="P131" s="11"/>
      <c r="Q131" s="11"/>
      <c r="R131" s="11"/>
      <c r="S131" s="11"/>
      <c r="T131" s="11"/>
      <c r="U131" s="11"/>
      <c r="V131" s="11"/>
      <c r="W131" s="11"/>
      <c r="X131" s="11"/>
      <c r="Y131" s="11"/>
    </row>
    <row r="132" spans="1:25">
      <c r="A132" s="11"/>
      <c r="B132" s="11"/>
      <c r="C132" s="11"/>
      <c r="D132" s="11"/>
      <c r="E132" s="32"/>
      <c r="F132" s="32"/>
      <c r="G132" s="32"/>
      <c r="H132" s="11"/>
      <c r="I132" s="11"/>
      <c r="J132" s="11"/>
      <c r="K132" s="1"/>
      <c r="M132" s="11"/>
      <c r="N132" s="11"/>
      <c r="O132" s="11"/>
      <c r="P132" s="11"/>
      <c r="Q132" s="11"/>
      <c r="R132" s="11"/>
      <c r="S132" s="11"/>
      <c r="T132" s="11"/>
      <c r="U132" s="11"/>
      <c r="V132" s="11"/>
      <c r="W132" s="11"/>
      <c r="X132" s="11"/>
      <c r="Y132" s="11"/>
    </row>
    <row r="133" spans="1:25">
      <c r="A133" s="11"/>
      <c r="B133" s="11"/>
      <c r="C133" s="11"/>
      <c r="D133" s="11"/>
      <c r="E133" s="32"/>
      <c r="F133" s="32"/>
      <c r="G133" s="32"/>
      <c r="H133" s="11"/>
      <c r="I133" s="11"/>
      <c r="J133" s="11"/>
      <c r="K133" s="1"/>
      <c r="M133" s="11"/>
      <c r="N133" s="11"/>
      <c r="O133" s="11"/>
      <c r="P133" s="11"/>
      <c r="Q133" s="11"/>
      <c r="R133" s="11"/>
      <c r="S133" s="11"/>
      <c r="T133" s="11"/>
      <c r="U133" s="11"/>
      <c r="V133" s="11"/>
      <c r="W133" s="11"/>
      <c r="X133" s="11"/>
      <c r="Y133" s="11"/>
    </row>
    <row r="134" spans="1:25">
      <c r="A134" s="11"/>
      <c r="B134" s="11"/>
      <c r="C134" s="11"/>
      <c r="D134" s="11"/>
      <c r="E134" s="32"/>
      <c r="F134" s="32"/>
      <c r="G134" s="32"/>
      <c r="H134" s="11"/>
      <c r="I134" s="11"/>
      <c r="J134" s="11"/>
      <c r="K134" s="1"/>
      <c r="M134" s="11"/>
      <c r="N134" s="11"/>
      <c r="O134" s="11"/>
      <c r="P134" s="11"/>
      <c r="Q134" s="11"/>
      <c r="R134" s="11"/>
      <c r="S134" s="11"/>
      <c r="T134" s="11"/>
      <c r="U134" s="11"/>
      <c r="V134" s="11"/>
      <c r="W134" s="11"/>
      <c r="X134" s="11"/>
      <c r="Y134" s="11"/>
    </row>
    <row r="135" spans="1:25">
      <c r="A135" s="11"/>
      <c r="B135" s="11"/>
      <c r="C135" s="11"/>
      <c r="D135" s="11"/>
      <c r="E135" s="32"/>
      <c r="F135" s="32"/>
      <c r="G135" s="32"/>
      <c r="H135" s="11"/>
      <c r="I135" s="11"/>
      <c r="J135" s="11"/>
      <c r="K135" s="1"/>
      <c r="M135" s="11"/>
      <c r="N135" s="11"/>
      <c r="O135" s="11"/>
      <c r="P135" s="11"/>
      <c r="Q135" s="11"/>
      <c r="R135" s="11"/>
      <c r="S135" s="11"/>
      <c r="T135" s="11"/>
      <c r="U135" s="11"/>
      <c r="V135" s="11"/>
      <c r="W135" s="11"/>
      <c r="X135" s="11"/>
      <c r="Y135" s="11"/>
    </row>
    <row r="136" spans="1:25">
      <c r="A136" s="11"/>
      <c r="B136" s="11"/>
      <c r="C136" s="11"/>
      <c r="D136" s="11"/>
      <c r="E136" s="32"/>
      <c r="F136" s="32"/>
      <c r="G136" s="32"/>
      <c r="H136" s="11"/>
      <c r="I136" s="11"/>
      <c r="J136" s="11"/>
      <c r="K136" s="1"/>
      <c r="M136" s="11"/>
      <c r="N136" s="11"/>
      <c r="O136" s="11"/>
      <c r="P136" s="11"/>
      <c r="Q136" s="11"/>
      <c r="R136" s="11"/>
      <c r="S136" s="11"/>
      <c r="T136" s="11"/>
      <c r="U136" s="11"/>
      <c r="V136" s="11"/>
      <c r="W136" s="11"/>
      <c r="X136" s="11"/>
      <c r="Y136" s="11"/>
    </row>
    <row r="137" spans="1:25">
      <c r="A137" s="11"/>
      <c r="B137" s="11"/>
      <c r="C137" s="11"/>
      <c r="D137" s="11"/>
      <c r="E137" s="32"/>
      <c r="F137" s="32"/>
      <c r="G137" s="32"/>
      <c r="H137" s="11"/>
      <c r="I137" s="11"/>
      <c r="J137" s="11"/>
      <c r="K137" s="1"/>
      <c r="M137" s="11"/>
      <c r="N137" s="11"/>
      <c r="O137" s="11"/>
      <c r="P137" s="11"/>
      <c r="Q137" s="11"/>
      <c r="R137" s="11"/>
      <c r="S137" s="11"/>
      <c r="T137" s="11"/>
      <c r="U137" s="11"/>
      <c r="V137" s="11"/>
      <c r="W137" s="11"/>
      <c r="X137" s="11"/>
      <c r="Y137" s="11"/>
    </row>
    <row r="138" spans="1:25">
      <c r="A138" s="11"/>
      <c r="B138" s="11"/>
      <c r="C138" s="11"/>
      <c r="D138" s="11"/>
      <c r="E138" s="32"/>
      <c r="F138" s="32"/>
      <c r="G138" s="32"/>
      <c r="H138" s="11"/>
      <c r="I138" s="11"/>
      <c r="J138" s="11"/>
      <c r="K138" s="1"/>
      <c r="M138" s="11"/>
      <c r="N138" s="11"/>
      <c r="O138" s="11"/>
      <c r="P138" s="11"/>
      <c r="Q138" s="11"/>
      <c r="R138" s="11"/>
      <c r="S138" s="11"/>
      <c r="T138" s="11"/>
      <c r="U138" s="11"/>
      <c r="V138" s="11"/>
      <c r="W138" s="11"/>
      <c r="X138" s="11"/>
      <c r="Y138" s="11"/>
    </row>
    <row r="139" spans="1:25">
      <c r="A139" s="11"/>
      <c r="B139" s="11"/>
      <c r="C139" s="11"/>
      <c r="D139" s="11"/>
      <c r="E139" s="32"/>
      <c r="F139" s="32"/>
      <c r="G139" s="32"/>
      <c r="H139" s="11"/>
      <c r="I139" s="11"/>
      <c r="J139" s="11"/>
      <c r="K139" s="1"/>
      <c r="M139" s="11"/>
      <c r="N139" s="11"/>
      <c r="O139" s="11"/>
      <c r="P139" s="11"/>
      <c r="Q139" s="11"/>
      <c r="R139" s="11"/>
      <c r="S139" s="11"/>
      <c r="T139" s="11"/>
      <c r="U139" s="11"/>
      <c r="V139" s="11"/>
      <c r="W139" s="11"/>
      <c r="X139" s="11"/>
      <c r="Y139" s="11"/>
    </row>
    <row r="140" spans="1:25">
      <c r="A140" s="11"/>
      <c r="B140" s="11"/>
      <c r="C140" s="11"/>
      <c r="D140" s="11"/>
      <c r="E140" s="32"/>
      <c r="F140" s="32"/>
      <c r="G140" s="32"/>
      <c r="H140" s="11"/>
      <c r="I140" s="11"/>
      <c r="J140" s="11"/>
      <c r="K140" s="1"/>
      <c r="M140" s="11"/>
      <c r="N140" s="11"/>
      <c r="O140" s="11"/>
      <c r="P140" s="11"/>
      <c r="Q140" s="11"/>
      <c r="R140" s="11"/>
      <c r="S140" s="11"/>
      <c r="T140" s="11"/>
      <c r="U140" s="11"/>
      <c r="V140" s="11"/>
      <c r="W140" s="11"/>
      <c r="X140" s="11"/>
      <c r="Y140" s="11"/>
    </row>
    <row r="141" spans="1:25">
      <c r="A141" s="11"/>
      <c r="B141" s="11"/>
      <c r="C141" s="11"/>
      <c r="D141" s="11"/>
      <c r="E141" s="32"/>
      <c r="F141" s="32"/>
      <c r="G141" s="32"/>
      <c r="H141" s="11"/>
      <c r="I141" s="11"/>
      <c r="J141" s="11"/>
      <c r="K141" s="1"/>
      <c r="M141" s="11"/>
      <c r="N141" s="11"/>
      <c r="O141" s="11"/>
      <c r="P141" s="11"/>
      <c r="Q141" s="11"/>
      <c r="R141" s="11"/>
      <c r="S141" s="11"/>
      <c r="T141" s="11"/>
      <c r="U141" s="11"/>
      <c r="V141" s="11"/>
      <c r="W141" s="11"/>
      <c r="X141" s="11"/>
      <c r="Y141" s="11"/>
    </row>
    <row r="142" spans="1:25">
      <c r="A142" s="11"/>
      <c r="B142" s="11"/>
      <c r="C142" s="11"/>
      <c r="D142" s="11"/>
      <c r="E142" s="32"/>
      <c r="F142" s="32"/>
      <c r="G142" s="32"/>
      <c r="H142" s="11"/>
      <c r="I142" s="11"/>
      <c r="J142" s="11"/>
      <c r="K142" s="1"/>
      <c r="M142" s="11"/>
      <c r="N142" s="11"/>
      <c r="O142" s="11"/>
      <c r="P142" s="11"/>
      <c r="Q142" s="11"/>
      <c r="R142" s="11"/>
      <c r="S142" s="11"/>
      <c r="T142" s="11"/>
      <c r="U142" s="11"/>
      <c r="V142" s="11"/>
      <c r="W142" s="11"/>
      <c r="X142" s="11"/>
      <c r="Y142" s="11"/>
    </row>
    <row r="143" spans="1:25">
      <c r="A143" s="11"/>
      <c r="B143" s="11"/>
      <c r="C143" s="11"/>
      <c r="D143" s="11"/>
      <c r="E143" s="32"/>
      <c r="F143" s="32"/>
      <c r="G143" s="32"/>
      <c r="H143" s="11"/>
      <c r="I143" s="11"/>
      <c r="J143" s="11"/>
      <c r="K143" s="1"/>
      <c r="M143" s="11"/>
      <c r="N143" s="11"/>
      <c r="O143" s="11"/>
      <c r="P143" s="11"/>
      <c r="Q143" s="11"/>
      <c r="R143" s="11"/>
      <c r="S143" s="11"/>
      <c r="T143" s="11"/>
      <c r="U143" s="11"/>
      <c r="V143" s="11"/>
      <c r="W143" s="11"/>
      <c r="X143" s="11"/>
      <c r="Y143" s="11"/>
    </row>
    <row r="144" spans="1:25">
      <c r="A144" s="11"/>
      <c r="B144" s="11"/>
      <c r="C144" s="11"/>
      <c r="D144" s="11"/>
      <c r="E144" s="32"/>
      <c r="F144" s="32"/>
      <c r="G144" s="32"/>
      <c r="H144" s="11"/>
      <c r="I144" s="11"/>
      <c r="J144" s="11"/>
      <c r="K144" s="1"/>
      <c r="M144" s="11"/>
      <c r="N144" s="11"/>
      <c r="O144" s="11"/>
      <c r="P144" s="11"/>
      <c r="Q144" s="11"/>
      <c r="R144" s="11"/>
      <c r="S144" s="11"/>
      <c r="T144" s="11"/>
      <c r="U144" s="11"/>
      <c r="V144" s="11"/>
      <c r="W144" s="11"/>
      <c r="X144" s="11"/>
      <c r="Y144" s="11"/>
    </row>
    <row r="145" spans="1:25">
      <c r="A145" s="11"/>
      <c r="B145" s="11"/>
      <c r="C145" s="11"/>
      <c r="D145" s="11"/>
      <c r="E145" s="32"/>
      <c r="F145" s="32"/>
      <c r="G145" s="32"/>
      <c r="H145" s="11"/>
      <c r="I145" s="11"/>
      <c r="J145" s="11"/>
      <c r="K145" s="1"/>
      <c r="M145" s="11"/>
      <c r="N145" s="11"/>
      <c r="O145" s="11"/>
      <c r="P145" s="11"/>
      <c r="Q145" s="11"/>
      <c r="R145" s="11"/>
      <c r="S145" s="11"/>
      <c r="T145" s="11"/>
      <c r="U145" s="11"/>
      <c r="V145" s="11"/>
      <c r="W145" s="11"/>
      <c r="X145" s="11"/>
      <c r="Y145" s="11"/>
    </row>
    <row r="146" spans="1:25">
      <c r="A146" s="11"/>
      <c r="B146" s="11"/>
      <c r="C146" s="11"/>
      <c r="D146" s="11"/>
      <c r="E146" s="32"/>
      <c r="F146" s="32"/>
      <c r="G146" s="32"/>
      <c r="H146" s="11"/>
      <c r="I146" s="11"/>
      <c r="J146" s="11"/>
      <c r="K146" s="1"/>
      <c r="M146" s="11"/>
      <c r="N146" s="11"/>
      <c r="O146" s="11"/>
      <c r="P146" s="11"/>
      <c r="Q146" s="11"/>
      <c r="R146" s="11"/>
      <c r="S146" s="11"/>
      <c r="T146" s="11"/>
      <c r="U146" s="11"/>
      <c r="V146" s="11"/>
      <c r="W146" s="11"/>
      <c r="X146" s="11"/>
      <c r="Y146" s="11"/>
    </row>
    <row r="147" spans="1:25">
      <c r="A147" s="11"/>
      <c r="B147" s="11"/>
      <c r="C147" s="11"/>
      <c r="D147" s="11"/>
      <c r="E147" s="32"/>
      <c r="F147" s="32"/>
      <c r="G147" s="32"/>
      <c r="H147" s="11"/>
      <c r="I147" s="11"/>
      <c r="J147" s="11"/>
      <c r="K147" s="1"/>
      <c r="M147" s="11"/>
      <c r="N147" s="11"/>
      <c r="O147" s="11"/>
      <c r="P147" s="11"/>
      <c r="Q147" s="11"/>
      <c r="R147" s="11"/>
      <c r="S147" s="11"/>
      <c r="T147" s="11"/>
      <c r="U147" s="11"/>
      <c r="V147" s="11"/>
      <c r="W147" s="11"/>
      <c r="X147" s="11"/>
      <c r="Y147" s="11"/>
    </row>
    <row r="148" spans="1:25">
      <c r="A148" s="11"/>
      <c r="B148" s="11"/>
      <c r="C148" s="11"/>
      <c r="D148" s="11"/>
      <c r="E148" s="32"/>
      <c r="F148" s="32"/>
      <c r="G148" s="32"/>
      <c r="H148" s="11"/>
      <c r="I148" s="11"/>
      <c r="J148" s="11"/>
      <c r="K148" s="1"/>
      <c r="M148" s="11"/>
      <c r="N148" s="11"/>
      <c r="O148" s="11"/>
      <c r="P148" s="11"/>
      <c r="Q148" s="11"/>
      <c r="R148" s="11"/>
      <c r="S148" s="11"/>
      <c r="T148" s="11"/>
      <c r="U148" s="11"/>
      <c r="V148" s="11"/>
      <c r="W148" s="11"/>
      <c r="X148" s="11"/>
      <c r="Y148" s="11"/>
    </row>
    <row r="149" spans="1:25">
      <c r="A149" s="11"/>
      <c r="B149" s="11"/>
      <c r="C149" s="11"/>
      <c r="D149" s="11"/>
      <c r="E149" s="32"/>
      <c r="F149" s="32"/>
      <c r="G149" s="32"/>
      <c r="H149" s="11"/>
      <c r="I149" s="11"/>
      <c r="J149" s="11"/>
      <c r="K149" s="1"/>
      <c r="M149" s="11"/>
      <c r="N149" s="11"/>
      <c r="O149" s="11"/>
      <c r="P149" s="11"/>
      <c r="Q149" s="11"/>
      <c r="R149" s="11"/>
      <c r="S149" s="11"/>
      <c r="T149" s="11"/>
      <c r="U149" s="11"/>
      <c r="V149" s="11"/>
      <c r="W149" s="11"/>
      <c r="X149" s="11"/>
      <c r="Y149" s="11"/>
    </row>
    <row r="150" spans="1:25">
      <c r="A150" s="11"/>
      <c r="B150" s="11"/>
      <c r="C150" s="11"/>
      <c r="D150" s="11"/>
      <c r="E150" s="32"/>
      <c r="F150" s="32"/>
      <c r="G150" s="32"/>
      <c r="H150" s="11"/>
      <c r="I150" s="11"/>
      <c r="J150" s="11"/>
      <c r="K150" s="1"/>
      <c r="M150" s="11"/>
      <c r="N150" s="11"/>
      <c r="O150" s="11"/>
      <c r="P150" s="11"/>
      <c r="Q150" s="11"/>
      <c r="R150" s="11"/>
      <c r="S150" s="11"/>
      <c r="T150" s="11"/>
      <c r="U150" s="11"/>
      <c r="V150" s="11"/>
      <c r="W150" s="11"/>
      <c r="X150" s="11"/>
      <c r="Y150" s="11"/>
    </row>
    <row r="151" spans="1:25">
      <c r="A151" s="11"/>
      <c r="B151" s="11"/>
      <c r="C151" s="11"/>
      <c r="D151" s="11"/>
      <c r="E151" s="32"/>
      <c r="F151" s="32"/>
      <c r="G151" s="32"/>
      <c r="H151" s="11"/>
      <c r="I151" s="11"/>
      <c r="J151" s="11"/>
      <c r="K151" s="1"/>
      <c r="M151" s="11"/>
      <c r="N151" s="11"/>
      <c r="O151" s="11"/>
      <c r="P151" s="11"/>
      <c r="Q151" s="11"/>
      <c r="R151" s="11"/>
      <c r="S151" s="11"/>
      <c r="T151" s="11"/>
      <c r="U151" s="11"/>
      <c r="V151" s="11"/>
      <c r="W151" s="11"/>
      <c r="X151" s="11"/>
      <c r="Y151" s="11"/>
    </row>
    <row r="152" spans="1:25">
      <c r="A152" s="11"/>
      <c r="B152" s="11"/>
      <c r="C152" s="11"/>
      <c r="D152" s="11"/>
      <c r="E152" s="32"/>
      <c r="F152" s="32"/>
      <c r="G152" s="32"/>
      <c r="H152" s="11"/>
      <c r="I152" s="11"/>
      <c r="J152" s="11"/>
      <c r="K152" s="1"/>
      <c r="M152" s="11"/>
      <c r="N152" s="11"/>
      <c r="O152" s="11"/>
      <c r="P152" s="11"/>
      <c r="Q152" s="11"/>
      <c r="R152" s="11"/>
      <c r="S152" s="11"/>
      <c r="T152" s="11"/>
      <c r="U152" s="11"/>
      <c r="V152" s="11"/>
      <c r="W152" s="11"/>
      <c r="X152" s="11"/>
      <c r="Y152" s="11"/>
    </row>
    <row r="153" spans="1:25">
      <c r="A153" s="11"/>
      <c r="B153" s="11"/>
      <c r="C153" s="11"/>
      <c r="D153" s="11"/>
      <c r="E153" s="32"/>
      <c r="F153" s="32"/>
      <c r="G153" s="32"/>
      <c r="H153" s="11"/>
      <c r="I153" s="11"/>
      <c r="J153" s="11"/>
      <c r="K153" s="1"/>
      <c r="M153" s="11"/>
      <c r="N153" s="11"/>
      <c r="O153" s="11"/>
      <c r="P153" s="11"/>
      <c r="Q153" s="11"/>
      <c r="R153" s="11"/>
      <c r="S153" s="11"/>
      <c r="T153" s="11"/>
      <c r="U153" s="11"/>
      <c r="V153" s="11"/>
      <c r="W153" s="11"/>
      <c r="X153" s="11"/>
      <c r="Y153" s="11"/>
    </row>
    <row r="154" spans="1:25">
      <c r="A154" s="11"/>
      <c r="B154" s="11"/>
      <c r="C154" s="11"/>
      <c r="D154" s="11"/>
      <c r="E154" s="32"/>
      <c r="F154" s="32"/>
      <c r="G154" s="32"/>
      <c r="H154" s="11"/>
      <c r="I154" s="11"/>
      <c r="J154" s="11"/>
      <c r="K154" s="1"/>
      <c r="M154" s="11"/>
      <c r="N154" s="11"/>
      <c r="O154" s="11"/>
      <c r="P154" s="11"/>
      <c r="Q154" s="11"/>
      <c r="R154" s="11"/>
      <c r="S154" s="11"/>
      <c r="T154" s="11"/>
      <c r="U154" s="11"/>
      <c r="V154" s="11"/>
      <c r="W154" s="11"/>
      <c r="X154" s="11"/>
      <c r="Y154" s="11"/>
    </row>
    <row r="155" spans="1:25">
      <c r="A155" s="11"/>
      <c r="B155" s="11"/>
      <c r="C155" s="11"/>
      <c r="D155" s="11"/>
      <c r="E155" s="32"/>
      <c r="F155" s="32"/>
      <c r="G155" s="32"/>
      <c r="H155" s="11"/>
      <c r="I155" s="11"/>
      <c r="J155" s="11"/>
      <c r="K155" s="1"/>
      <c r="M155" s="11"/>
      <c r="N155" s="11"/>
      <c r="O155" s="11"/>
      <c r="P155" s="11"/>
      <c r="Q155" s="11"/>
      <c r="R155" s="11"/>
      <c r="S155" s="11"/>
      <c r="T155" s="11"/>
      <c r="U155" s="11"/>
      <c r="V155" s="11"/>
      <c r="W155" s="11"/>
      <c r="X155" s="11"/>
      <c r="Y155" s="11"/>
    </row>
    <row r="156" spans="1:25">
      <c r="A156" s="11"/>
      <c r="B156" s="11"/>
      <c r="C156" s="11"/>
      <c r="D156" s="11"/>
      <c r="E156" s="32"/>
      <c r="F156" s="32"/>
      <c r="G156" s="32"/>
      <c r="H156" s="11"/>
      <c r="I156" s="11"/>
      <c r="J156" s="11"/>
      <c r="K156" s="1"/>
      <c r="M156" s="11"/>
      <c r="N156" s="11"/>
      <c r="O156" s="11"/>
      <c r="P156" s="11"/>
      <c r="Q156" s="11"/>
      <c r="R156" s="11"/>
      <c r="S156" s="11"/>
      <c r="T156" s="11"/>
      <c r="U156" s="11"/>
      <c r="V156" s="11"/>
      <c r="W156" s="11"/>
      <c r="X156" s="11"/>
      <c r="Y156" s="11"/>
    </row>
    <row r="157" spans="1:25">
      <c r="A157" s="11"/>
      <c r="B157" s="11"/>
      <c r="C157" s="11"/>
      <c r="D157" s="11"/>
      <c r="E157" s="32"/>
      <c r="F157" s="32"/>
      <c r="G157" s="32"/>
      <c r="H157" s="11"/>
      <c r="I157" s="11"/>
      <c r="J157" s="11"/>
      <c r="K157" s="1"/>
      <c r="M157" s="11"/>
      <c r="N157" s="11"/>
      <c r="O157" s="11"/>
      <c r="P157" s="11"/>
      <c r="Q157" s="11"/>
      <c r="R157" s="11"/>
      <c r="S157" s="11"/>
      <c r="T157" s="11"/>
      <c r="U157" s="11"/>
      <c r="V157" s="11"/>
      <c r="W157" s="11"/>
      <c r="X157" s="11"/>
      <c r="Y157" s="11"/>
    </row>
    <row r="158" spans="1:25">
      <c r="A158" s="11"/>
      <c r="B158" s="11"/>
      <c r="C158" s="11"/>
      <c r="D158" s="11"/>
      <c r="E158" s="32"/>
      <c r="F158" s="32"/>
      <c r="G158" s="32"/>
      <c r="H158" s="11"/>
      <c r="I158" s="11"/>
      <c r="J158" s="11"/>
      <c r="K158" s="1"/>
      <c r="M158" s="11"/>
      <c r="N158" s="11"/>
      <c r="O158" s="11"/>
      <c r="P158" s="11"/>
      <c r="Q158" s="11"/>
      <c r="R158" s="11"/>
      <c r="S158" s="11"/>
      <c r="T158" s="11"/>
      <c r="U158" s="11"/>
      <c r="V158" s="11"/>
      <c r="W158" s="11"/>
      <c r="X158" s="11"/>
      <c r="Y158" s="11"/>
    </row>
    <row r="159" spans="1:25">
      <c r="A159" s="11"/>
      <c r="B159" s="11"/>
      <c r="C159" s="11"/>
      <c r="D159" s="11"/>
      <c r="E159" s="32"/>
      <c r="F159" s="32"/>
      <c r="G159" s="32"/>
      <c r="H159" s="11"/>
      <c r="I159" s="11"/>
      <c r="J159" s="11"/>
      <c r="K159" s="1"/>
      <c r="M159" s="11"/>
      <c r="N159" s="11"/>
      <c r="O159" s="11"/>
      <c r="P159" s="11"/>
      <c r="Q159" s="11"/>
      <c r="R159" s="11"/>
      <c r="S159" s="11"/>
      <c r="T159" s="11"/>
      <c r="U159" s="11"/>
      <c r="V159" s="11"/>
      <c r="W159" s="11"/>
      <c r="X159" s="11"/>
      <c r="Y159" s="11"/>
    </row>
    <row r="160" spans="1:25">
      <c r="A160" s="11"/>
      <c r="B160" s="11"/>
      <c r="C160" s="11"/>
      <c r="D160" s="11"/>
      <c r="E160" s="32"/>
      <c r="F160" s="32"/>
      <c r="G160" s="32"/>
      <c r="H160" s="11"/>
      <c r="I160" s="11"/>
      <c r="J160" s="11"/>
      <c r="K160" s="1"/>
      <c r="M160" s="11"/>
      <c r="N160" s="11"/>
      <c r="O160" s="11"/>
      <c r="P160" s="11"/>
      <c r="Q160" s="11"/>
      <c r="R160" s="11"/>
      <c r="S160" s="11"/>
      <c r="T160" s="11"/>
      <c r="U160" s="11"/>
      <c r="V160" s="11"/>
      <c r="W160" s="11"/>
      <c r="X160" s="11"/>
      <c r="Y160" s="11"/>
    </row>
    <row r="161" spans="1:25">
      <c r="A161" s="11"/>
      <c r="B161" s="11"/>
      <c r="C161" s="11"/>
      <c r="D161" s="11"/>
      <c r="E161" s="32"/>
      <c r="F161" s="32"/>
      <c r="G161" s="32"/>
      <c r="H161" s="11"/>
      <c r="I161" s="11"/>
      <c r="J161" s="11"/>
      <c r="K161" s="1"/>
      <c r="M161" s="11"/>
      <c r="N161" s="11"/>
      <c r="O161" s="11"/>
      <c r="P161" s="11"/>
      <c r="Q161" s="11"/>
      <c r="R161" s="11"/>
      <c r="S161" s="11"/>
      <c r="T161" s="11"/>
      <c r="U161" s="11"/>
      <c r="V161" s="11"/>
      <c r="W161" s="11"/>
      <c r="X161" s="11"/>
      <c r="Y161" s="11"/>
    </row>
    <row r="162" spans="1:25">
      <c r="A162" s="11"/>
      <c r="B162" s="11"/>
      <c r="C162" s="11"/>
      <c r="D162" s="11"/>
      <c r="E162" s="32"/>
      <c r="F162" s="32"/>
      <c r="G162" s="32"/>
      <c r="H162" s="11"/>
      <c r="I162" s="11"/>
      <c r="J162" s="11"/>
      <c r="K162" s="1"/>
      <c r="M162" s="11"/>
      <c r="N162" s="11"/>
      <c r="O162" s="11"/>
      <c r="P162" s="11"/>
      <c r="Q162" s="11"/>
      <c r="R162" s="11"/>
      <c r="S162" s="11"/>
      <c r="T162" s="11"/>
      <c r="U162" s="11"/>
      <c r="V162" s="11"/>
      <c r="W162" s="11"/>
      <c r="X162" s="11"/>
      <c r="Y162" s="11"/>
    </row>
    <row r="163" spans="1:25">
      <c r="A163" s="11"/>
      <c r="B163" s="11"/>
      <c r="C163" s="11"/>
      <c r="D163" s="11"/>
      <c r="E163" s="32"/>
      <c r="F163" s="32"/>
      <c r="G163" s="32"/>
      <c r="H163" s="11"/>
      <c r="I163" s="11"/>
      <c r="J163" s="11"/>
      <c r="K163" s="1"/>
      <c r="M163" s="11"/>
      <c r="N163" s="11"/>
      <c r="O163" s="11"/>
      <c r="P163" s="11"/>
      <c r="Q163" s="11"/>
      <c r="R163" s="11"/>
      <c r="S163" s="11"/>
      <c r="T163" s="11"/>
      <c r="U163" s="11"/>
      <c r="V163" s="11"/>
      <c r="W163" s="11"/>
      <c r="X163" s="11"/>
      <c r="Y163" s="11"/>
    </row>
    <row r="164" spans="1:25">
      <c r="A164" s="11"/>
      <c r="B164" s="11"/>
      <c r="C164" s="11"/>
      <c r="D164" s="11"/>
      <c r="E164" s="32"/>
      <c r="F164" s="32"/>
      <c r="G164" s="32"/>
      <c r="H164" s="11"/>
      <c r="I164" s="11"/>
      <c r="J164" s="11"/>
      <c r="K164" s="1"/>
      <c r="M164" s="11"/>
      <c r="N164" s="11"/>
      <c r="O164" s="11"/>
      <c r="P164" s="11"/>
      <c r="Q164" s="11"/>
      <c r="R164" s="11"/>
      <c r="S164" s="11"/>
      <c r="T164" s="11"/>
      <c r="U164" s="11"/>
      <c r="V164" s="11"/>
      <c r="W164" s="11"/>
      <c r="X164" s="11"/>
      <c r="Y164" s="11"/>
    </row>
    <row r="165" spans="1:25">
      <c r="A165" s="11"/>
      <c r="B165" s="11"/>
      <c r="C165" s="11"/>
      <c r="D165" s="11"/>
      <c r="E165" s="32"/>
      <c r="F165" s="32"/>
      <c r="G165" s="32"/>
      <c r="H165" s="11"/>
      <c r="I165" s="11"/>
      <c r="J165" s="11"/>
      <c r="K165" s="1"/>
      <c r="M165" s="11"/>
      <c r="N165" s="11"/>
      <c r="O165" s="11"/>
      <c r="P165" s="11"/>
      <c r="Q165" s="11"/>
      <c r="R165" s="11"/>
      <c r="S165" s="11"/>
      <c r="T165" s="11"/>
      <c r="U165" s="11"/>
      <c r="V165" s="11"/>
      <c r="W165" s="11"/>
      <c r="X165" s="11"/>
      <c r="Y165" s="11"/>
    </row>
    <row r="166" spans="1:25">
      <c r="A166" s="11"/>
      <c r="B166" s="11"/>
      <c r="C166" s="11"/>
      <c r="D166" s="11"/>
      <c r="E166" s="32"/>
      <c r="F166" s="32"/>
      <c r="G166" s="32"/>
      <c r="H166" s="11"/>
      <c r="I166" s="11"/>
      <c r="J166" s="11"/>
      <c r="K166" s="1"/>
      <c r="M166" s="11"/>
      <c r="N166" s="11"/>
      <c r="O166" s="11"/>
      <c r="P166" s="11"/>
      <c r="Q166" s="11"/>
      <c r="R166" s="11"/>
      <c r="S166" s="11"/>
      <c r="T166" s="11"/>
      <c r="U166" s="11"/>
      <c r="V166" s="11"/>
      <c r="W166" s="11"/>
      <c r="X166" s="11"/>
      <c r="Y166" s="11"/>
    </row>
    <row r="167" spans="1:25">
      <c r="A167" s="11"/>
      <c r="B167" s="11"/>
      <c r="C167" s="11"/>
      <c r="D167" s="11"/>
      <c r="E167" s="32"/>
      <c r="F167" s="32"/>
      <c r="G167" s="32"/>
      <c r="H167" s="11"/>
      <c r="I167" s="11"/>
      <c r="J167" s="11"/>
      <c r="K167" s="1"/>
      <c r="M167" s="11"/>
      <c r="N167" s="11"/>
      <c r="O167" s="11"/>
      <c r="P167" s="11"/>
      <c r="Q167" s="11"/>
      <c r="R167" s="11"/>
      <c r="S167" s="11"/>
      <c r="T167" s="11"/>
      <c r="U167" s="11"/>
      <c r="V167" s="11"/>
      <c r="W167" s="11"/>
      <c r="X167" s="11"/>
      <c r="Y167" s="11"/>
    </row>
    <row r="168" spans="1:25">
      <c r="A168" s="11"/>
      <c r="B168" s="11"/>
      <c r="C168" s="11"/>
      <c r="D168" s="11"/>
      <c r="E168" s="32"/>
      <c r="F168" s="32"/>
      <c r="G168" s="32"/>
      <c r="H168" s="11"/>
      <c r="I168" s="11"/>
      <c r="J168" s="11"/>
      <c r="K168" s="1"/>
      <c r="M168" s="11"/>
      <c r="N168" s="11"/>
      <c r="O168" s="11"/>
      <c r="P168" s="11"/>
      <c r="Q168" s="11"/>
      <c r="R168" s="11"/>
      <c r="S168" s="11"/>
      <c r="T168" s="11"/>
      <c r="U168" s="11"/>
      <c r="V168" s="11"/>
      <c r="W168" s="11"/>
      <c r="X168" s="11"/>
      <c r="Y168" s="11"/>
    </row>
    <row r="169" spans="1:25">
      <c r="A169" s="11"/>
      <c r="B169" s="11"/>
      <c r="C169" s="11"/>
      <c r="D169" s="11"/>
      <c r="E169" s="32"/>
      <c r="F169" s="32"/>
      <c r="G169" s="32"/>
      <c r="H169" s="11"/>
      <c r="I169" s="11"/>
      <c r="J169" s="11"/>
      <c r="K169" s="1"/>
      <c r="M169" s="11"/>
      <c r="N169" s="11"/>
      <c r="O169" s="11"/>
      <c r="P169" s="11"/>
      <c r="Q169" s="11"/>
      <c r="R169" s="11"/>
      <c r="S169" s="11"/>
      <c r="T169" s="11"/>
      <c r="U169" s="11"/>
      <c r="V169" s="11"/>
      <c r="W169" s="11"/>
      <c r="X169" s="11"/>
      <c r="Y169" s="11"/>
    </row>
    <row r="170" spans="1:25">
      <c r="A170" s="11"/>
      <c r="B170" s="11"/>
      <c r="C170" s="11"/>
      <c r="D170" s="11"/>
      <c r="E170" s="32"/>
      <c r="F170" s="32"/>
      <c r="G170" s="32"/>
      <c r="H170" s="11"/>
      <c r="I170" s="11"/>
      <c r="J170" s="11"/>
      <c r="K170" s="1"/>
      <c r="M170" s="11"/>
      <c r="N170" s="11"/>
      <c r="O170" s="11"/>
      <c r="P170" s="11"/>
      <c r="Q170" s="11"/>
      <c r="R170" s="11"/>
      <c r="S170" s="11"/>
      <c r="T170" s="11"/>
      <c r="U170" s="11"/>
      <c r="V170" s="11"/>
      <c r="W170" s="11"/>
      <c r="X170" s="11"/>
      <c r="Y170" s="11"/>
    </row>
    <row r="171" spans="1:25">
      <c r="A171" s="11"/>
      <c r="B171" s="11"/>
      <c r="C171" s="11"/>
      <c r="D171" s="11"/>
      <c r="E171" s="32"/>
      <c r="F171" s="32"/>
      <c r="G171" s="32"/>
      <c r="H171" s="11"/>
      <c r="I171" s="11"/>
      <c r="J171" s="11"/>
      <c r="K171" s="1"/>
      <c r="M171" s="11"/>
      <c r="N171" s="11"/>
      <c r="O171" s="11"/>
      <c r="P171" s="11"/>
      <c r="Q171" s="11"/>
      <c r="R171" s="11"/>
      <c r="S171" s="11"/>
      <c r="T171" s="11"/>
      <c r="U171" s="11"/>
      <c r="V171" s="11"/>
      <c r="W171" s="11"/>
      <c r="X171" s="11"/>
      <c r="Y171" s="11"/>
    </row>
    <row r="172" spans="1:25">
      <c r="A172" s="11"/>
      <c r="B172" s="11"/>
      <c r="C172" s="11"/>
      <c r="D172" s="11"/>
      <c r="E172" s="32"/>
      <c r="F172" s="32"/>
      <c r="G172" s="32"/>
      <c r="H172" s="11"/>
      <c r="I172" s="11"/>
      <c r="J172" s="11"/>
      <c r="K172" s="1"/>
      <c r="M172" s="11"/>
      <c r="N172" s="11"/>
      <c r="O172" s="11"/>
      <c r="P172" s="11"/>
      <c r="Q172" s="11"/>
      <c r="R172" s="11"/>
      <c r="S172" s="11"/>
      <c r="T172" s="11"/>
      <c r="U172" s="11"/>
      <c r="V172" s="11"/>
      <c r="W172" s="11"/>
      <c r="X172" s="11"/>
      <c r="Y172" s="11"/>
    </row>
    <row r="173" spans="1:25">
      <c r="A173" s="11"/>
      <c r="B173" s="11"/>
      <c r="C173" s="11"/>
      <c r="D173" s="11"/>
      <c r="E173" s="32"/>
      <c r="F173" s="32"/>
      <c r="G173" s="32"/>
      <c r="H173" s="11"/>
      <c r="I173" s="11"/>
      <c r="J173" s="11"/>
      <c r="K173" s="1"/>
      <c r="M173" s="11"/>
      <c r="N173" s="11"/>
      <c r="O173" s="11"/>
      <c r="P173" s="11"/>
      <c r="Q173" s="11"/>
      <c r="R173" s="11"/>
      <c r="S173" s="11"/>
      <c r="T173" s="11"/>
      <c r="U173" s="11"/>
      <c r="V173" s="11"/>
      <c r="W173" s="11"/>
      <c r="X173" s="11"/>
      <c r="Y173" s="11"/>
    </row>
    <row r="174" spans="1:25">
      <c r="A174" s="11"/>
      <c r="B174" s="11"/>
      <c r="C174" s="11"/>
      <c r="D174" s="11"/>
      <c r="E174" s="32"/>
      <c r="F174" s="32"/>
      <c r="G174" s="32"/>
      <c r="H174" s="11"/>
      <c r="I174" s="11"/>
      <c r="J174" s="11"/>
      <c r="K174" s="1"/>
      <c r="M174" s="11"/>
      <c r="N174" s="11"/>
      <c r="O174" s="11"/>
      <c r="P174" s="11"/>
      <c r="Q174" s="11"/>
      <c r="R174" s="11"/>
      <c r="S174" s="11"/>
      <c r="T174" s="11"/>
      <c r="U174" s="11"/>
      <c r="V174" s="11"/>
      <c r="W174" s="11"/>
      <c r="X174" s="11"/>
      <c r="Y174" s="11"/>
    </row>
    <row r="175" spans="1:25">
      <c r="A175" s="11"/>
      <c r="B175" s="11"/>
      <c r="C175" s="11"/>
      <c r="D175" s="11"/>
      <c r="E175" s="32"/>
      <c r="F175" s="32"/>
      <c r="G175" s="32"/>
      <c r="H175" s="11"/>
      <c r="I175" s="11"/>
      <c r="J175" s="11"/>
      <c r="K175" s="1"/>
      <c r="M175" s="11"/>
      <c r="N175" s="11"/>
      <c r="O175" s="11"/>
      <c r="P175" s="11"/>
      <c r="Q175" s="11"/>
      <c r="R175" s="11"/>
      <c r="S175" s="11"/>
      <c r="T175" s="11"/>
      <c r="U175" s="11"/>
      <c r="V175" s="11"/>
      <c r="W175" s="11"/>
      <c r="X175" s="11"/>
      <c r="Y175" s="11"/>
    </row>
    <row r="176" spans="1:25">
      <c r="A176" s="11"/>
      <c r="B176" s="11"/>
      <c r="C176" s="11"/>
      <c r="D176" s="11"/>
      <c r="E176" s="32"/>
      <c r="F176" s="32"/>
      <c r="G176" s="32"/>
      <c r="H176" s="11"/>
      <c r="I176" s="11"/>
      <c r="J176" s="11"/>
      <c r="K176" s="1"/>
      <c r="M176" s="11"/>
      <c r="N176" s="11"/>
      <c r="O176" s="11"/>
      <c r="P176" s="11"/>
      <c r="Q176" s="11"/>
      <c r="R176" s="11"/>
      <c r="S176" s="11"/>
      <c r="T176" s="11"/>
      <c r="U176" s="11"/>
      <c r="V176" s="11"/>
      <c r="W176" s="11"/>
      <c r="X176" s="11"/>
      <c r="Y176" s="11"/>
    </row>
    <row r="177" spans="1:25">
      <c r="A177" s="11"/>
      <c r="B177" s="11"/>
      <c r="C177" s="11"/>
      <c r="D177" s="11"/>
      <c r="E177" s="32"/>
      <c r="F177" s="32"/>
      <c r="G177" s="32"/>
      <c r="H177" s="11"/>
      <c r="I177" s="11"/>
      <c r="J177" s="11"/>
      <c r="K177" s="1"/>
      <c r="M177" s="11"/>
      <c r="N177" s="11"/>
      <c r="O177" s="11"/>
      <c r="P177" s="11"/>
      <c r="Q177" s="11"/>
      <c r="R177" s="11"/>
      <c r="S177" s="11"/>
      <c r="T177" s="11"/>
      <c r="U177" s="11"/>
      <c r="V177" s="11"/>
      <c r="W177" s="11"/>
      <c r="X177" s="11"/>
      <c r="Y177" s="11"/>
    </row>
    <row r="178" spans="1:25">
      <c r="A178" s="11"/>
      <c r="B178" s="11"/>
      <c r="C178" s="11"/>
      <c r="D178" s="11"/>
      <c r="E178" s="32"/>
      <c r="F178" s="32"/>
      <c r="G178" s="32"/>
      <c r="H178" s="11"/>
      <c r="I178" s="11"/>
      <c r="J178" s="11"/>
      <c r="K178" s="1"/>
      <c r="M178" s="11"/>
      <c r="N178" s="11"/>
      <c r="O178" s="11"/>
      <c r="P178" s="11"/>
      <c r="Q178" s="11"/>
      <c r="R178" s="11"/>
      <c r="S178" s="11"/>
      <c r="T178" s="11"/>
      <c r="U178" s="11"/>
      <c r="V178" s="11"/>
      <c r="W178" s="11"/>
      <c r="X178" s="11"/>
      <c r="Y178" s="11"/>
    </row>
    <row r="179" spans="1:25">
      <c r="A179" s="11"/>
      <c r="B179" s="11"/>
      <c r="C179" s="11"/>
      <c r="D179" s="11"/>
      <c r="E179" s="32"/>
      <c r="F179" s="32"/>
      <c r="G179" s="32"/>
      <c r="H179" s="11"/>
      <c r="I179" s="11"/>
      <c r="J179" s="11"/>
      <c r="K179" s="1"/>
      <c r="M179" s="11"/>
      <c r="N179" s="11"/>
      <c r="O179" s="11"/>
      <c r="P179" s="11"/>
      <c r="Q179" s="11"/>
      <c r="R179" s="11"/>
      <c r="S179" s="11"/>
      <c r="T179" s="11"/>
      <c r="U179" s="11"/>
      <c r="V179" s="11"/>
      <c r="W179" s="11"/>
      <c r="X179" s="11"/>
      <c r="Y179" s="11"/>
    </row>
    <row r="180" spans="1:25">
      <c r="A180" s="11"/>
      <c r="B180" s="11"/>
      <c r="C180" s="11"/>
      <c r="D180" s="11"/>
      <c r="E180" s="32"/>
      <c r="F180" s="32"/>
      <c r="G180" s="32"/>
      <c r="H180" s="11"/>
      <c r="I180" s="11"/>
      <c r="J180" s="11"/>
      <c r="K180" s="1"/>
      <c r="M180" s="11"/>
      <c r="N180" s="11"/>
      <c r="O180" s="11"/>
      <c r="P180" s="11"/>
      <c r="Q180" s="11"/>
      <c r="R180" s="11"/>
      <c r="S180" s="11"/>
      <c r="T180" s="11"/>
      <c r="U180" s="11"/>
      <c r="V180" s="11"/>
      <c r="W180" s="11"/>
      <c r="X180" s="11"/>
      <c r="Y180" s="11"/>
    </row>
    <row r="181" spans="1:25">
      <c r="A181" s="11"/>
      <c r="B181" s="11"/>
      <c r="C181" s="11"/>
      <c r="D181" s="11"/>
      <c r="E181" s="32"/>
      <c r="F181" s="32"/>
      <c r="G181" s="32"/>
      <c r="H181" s="11"/>
      <c r="I181" s="11"/>
      <c r="J181" s="11"/>
      <c r="K181" s="1"/>
      <c r="M181" s="11"/>
      <c r="N181" s="11"/>
      <c r="O181" s="11"/>
      <c r="P181" s="11"/>
      <c r="Q181" s="11"/>
      <c r="R181" s="11"/>
      <c r="S181" s="11"/>
      <c r="T181" s="11"/>
      <c r="U181" s="11"/>
      <c r="V181" s="11"/>
      <c r="W181" s="11"/>
      <c r="X181" s="11"/>
      <c r="Y181" s="11"/>
    </row>
    <row r="182" spans="1:25">
      <c r="A182" s="11"/>
      <c r="B182" s="11"/>
      <c r="C182" s="11"/>
      <c r="D182" s="11"/>
      <c r="E182" s="32"/>
      <c r="F182" s="32"/>
      <c r="G182" s="32"/>
      <c r="H182" s="11"/>
      <c r="I182" s="11"/>
      <c r="J182" s="11"/>
      <c r="K182" s="1"/>
      <c r="M182" s="11"/>
      <c r="N182" s="11"/>
      <c r="O182" s="11"/>
      <c r="P182" s="11"/>
      <c r="Q182" s="11"/>
      <c r="R182" s="11"/>
      <c r="S182" s="11"/>
      <c r="T182" s="11"/>
      <c r="U182" s="11"/>
      <c r="V182" s="11"/>
      <c r="W182" s="11"/>
      <c r="X182" s="11"/>
      <c r="Y182" s="11"/>
    </row>
    <row r="183" spans="1:25">
      <c r="A183" s="11"/>
      <c r="B183" s="11"/>
      <c r="C183" s="11"/>
      <c r="D183" s="11"/>
      <c r="E183" s="32"/>
      <c r="F183" s="32"/>
      <c r="G183" s="32"/>
      <c r="H183" s="11"/>
      <c r="I183" s="11"/>
      <c r="J183" s="11"/>
      <c r="K183" s="1"/>
      <c r="M183" s="11"/>
      <c r="N183" s="11"/>
      <c r="O183" s="11"/>
      <c r="P183" s="11"/>
      <c r="Q183" s="11"/>
      <c r="R183" s="11"/>
      <c r="S183" s="11"/>
      <c r="T183" s="11"/>
      <c r="U183" s="11"/>
      <c r="V183" s="11"/>
      <c r="W183" s="11"/>
      <c r="X183" s="11"/>
      <c r="Y183" s="11"/>
    </row>
    <row r="184" spans="1:25">
      <c r="A184" s="11"/>
      <c r="B184" s="11"/>
      <c r="C184" s="11"/>
      <c r="D184" s="11"/>
      <c r="E184" s="32"/>
      <c r="F184" s="32"/>
      <c r="G184" s="32"/>
      <c r="H184" s="11"/>
      <c r="I184" s="11"/>
      <c r="J184" s="11"/>
      <c r="K184" s="1"/>
      <c r="M184" s="11"/>
      <c r="N184" s="11"/>
      <c r="O184" s="11"/>
      <c r="P184" s="11"/>
      <c r="Q184" s="11"/>
      <c r="R184" s="11"/>
      <c r="S184" s="11"/>
      <c r="T184" s="11"/>
      <c r="U184" s="11"/>
      <c r="V184" s="11"/>
      <c r="W184" s="11"/>
      <c r="X184" s="11"/>
      <c r="Y184" s="11"/>
    </row>
    <row r="185" spans="1:25">
      <c r="A185" s="11"/>
      <c r="B185" s="11"/>
      <c r="C185" s="11"/>
      <c r="D185" s="11"/>
      <c r="E185" s="32"/>
      <c r="F185" s="32"/>
      <c r="G185" s="32"/>
      <c r="H185" s="11"/>
      <c r="I185" s="11"/>
      <c r="J185" s="11"/>
      <c r="K185" s="1"/>
      <c r="M185" s="11"/>
      <c r="N185" s="11"/>
      <c r="O185" s="11"/>
      <c r="P185" s="11"/>
      <c r="Q185" s="11"/>
      <c r="R185" s="11"/>
      <c r="S185" s="11"/>
      <c r="T185" s="11"/>
      <c r="U185" s="11"/>
      <c r="V185" s="11"/>
      <c r="W185" s="11"/>
      <c r="X185" s="11"/>
      <c r="Y185" s="11"/>
    </row>
    <row r="186" spans="1:25">
      <c r="A186" s="11"/>
      <c r="B186" s="11"/>
      <c r="C186" s="11"/>
      <c r="D186" s="11"/>
      <c r="E186" s="32"/>
      <c r="F186" s="32"/>
      <c r="G186" s="32"/>
      <c r="H186" s="11"/>
      <c r="I186" s="11"/>
      <c r="J186" s="11"/>
      <c r="K186" s="1"/>
      <c r="M186" s="11"/>
      <c r="N186" s="11"/>
      <c r="O186" s="11"/>
      <c r="P186" s="11"/>
      <c r="Q186" s="11"/>
      <c r="R186" s="11"/>
      <c r="S186" s="11"/>
      <c r="T186" s="11"/>
      <c r="U186" s="11"/>
      <c r="V186" s="11"/>
      <c r="W186" s="11"/>
      <c r="X186" s="11"/>
      <c r="Y186" s="11"/>
    </row>
    <row r="187" spans="1:25">
      <c r="A187" s="11"/>
      <c r="B187" s="11"/>
      <c r="C187" s="11"/>
      <c r="D187" s="11"/>
      <c r="E187" s="32"/>
      <c r="F187" s="32"/>
      <c r="G187" s="32"/>
      <c r="H187" s="11"/>
      <c r="I187" s="11"/>
      <c r="J187" s="11"/>
      <c r="K187" s="1"/>
      <c r="M187" s="11"/>
      <c r="N187" s="11"/>
      <c r="O187" s="11"/>
      <c r="P187" s="11"/>
      <c r="Q187" s="11"/>
      <c r="R187" s="11"/>
      <c r="S187" s="11"/>
      <c r="T187" s="11"/>
      <c r="U187" s="11"/>
      <c r="V187" s="11"/>
      <c r="W187" s="11"/>
      <c r="X187" s="11"/>
      <c r="Y187" s="11"/>
    </row>
    <row r="188" spans="1:25">
      <c r="A188" s="11"/>
      <c r="B188" s="11"/>
      <c r="C188" s="11"/>
      <c r="D188" s="11"/>
      <c r="E188" s="32"/>
      <c r="F188" s="32"/>
      <c r="G188" s="32"/>
      <c r="H188" s="11"/>
      <c r="I188" s="11"/>
      <c r="J188" s="11"/>
      <c r="K188" s="1"/>
      <c r="M188" s="11"/>
      <c r="N188" s="11"/>
      <c r="O188" s="11"/>
      <c r="P188" s="11"/>
      <c r="Q188" s="11"/>
      <c r="R188" s="11"/>
      <c r="S188" s="11"/>
      <c r="T188" s="11"/>
      <c r="U188" s="11"/>
      <c r="V188" s="11"/>
      <c r="W188" s="11"/>
      <c r="X188" s="11"/>
      <c r="Y188" s="11"/>
    </row>
    <row r="189" spans="1:25">
      <c r="A189" s="11"/>
      <c r="B189" s="11"/>
      <c r="C189" s="11"/>
      <c r="D189" s="11"/>
      <c r="E189" s="32"/>
      <c r="F189" s="32"/>
      <c r="G189" s="32"/>
      <c r="H189" s="11"/>
      <c r="I189" s="11"/>
      <c r="J189" s="11"/>
      <c r="K189" s="1"/>
      <c r="M189" s="11"/>
      <c r="N189" s="11"/>
      <c r="O189" s="11"/>
      <c r="P189" s="11"/>
      <c r="Q189" s="11"/>
      <c r="R189" s="11"/>
      <c r="S189" s="11"/>
      <c r="T189" s="11"/>
      <c r="U189" s="11"/>
      <c r="V189" s="11"/>
      <c r="W189" s="11"/>
      <c r="X189" s="11"/>
      <c r="Y189" s="11"/>
    </row>
    <row r="190" spans="1:25">
      <c r="A190" s="11"/>
      <c r="B190" s="11"/>
      <c r="C190" s="11"/>
      <c r="D190" s="11"/>
      <c r="E190" s="32"/>
      <c r="F190" s="32"/>
      <c r="G190" s="32"/>
      <c r="H190" s="11"/>
      <c r="I190" s="11"/>
      <c r="J190" s="11"/>
      <c r="K190" s="1"/>
      <c r="M190" s="11"/>
      <c r="N190" s="11"/>
      <c r="O190" s="11"/>
      <c r="P190" s="11"/>
      <c r="Q190" s="11"/>
      <c r="R190" s="11"/>
      <c r="S190" s="11"/>
      <c r="T190" s="11"/>
      <c r="U190" s="11"/>
      <c r="V190" s="11"/>
      <c r="W190" s="11"/>
      <c r="X190" s="11"/>
      <c r="Y190" s="11"/>
    </row>
    <row r="191" spans="1:25">
      <c r="A191" s="11"/>
      <c r="B191" s="11"/>
      <c r="C191" s="11"/>
      <c r="D191" s="11"/>
      <c r="E191" s="32"/>
      <c r="F191" s="32"/>
      <c r="G191" s="32"/>
      <c r="H191" s="11"/>
      <c r="I191" s="11"/>
      <c r="J191" s="11"/>
      <c r="K191" s="1"/>
      <c r="M191" s="11"/>
      <c r="N191" s="11"/>
      <c r="O191" s="11"/>
      <c r="P191" s="11"/>
      <c r="Q191" s="11"/>
      <c r="R191" s="11"/>
      <c r="S191" s="11"/>
      <c r="T191" s="11"/>
      <c r="U191" s="11"/>
      <c r="V191" s="11"/>
      <c r="W191" s="11"/>
      <c r="X191" s="11"/>
      <c r="Y191" s="11"/>
    </row>
    <row r="192" spans="1:25">
      <c r="A192" s="11"/>
      <c r="B192" s="11"/>
      <c r="C192" s="11"/>
      <c r="D192" s="11"/>
      <c r="E192" s="32"/>
      <c r="F192" s="32"/>
      <c r="G192" s="32"/>
      <c r="H192" s="11"/>
      <c r="I192" s="11"/>
      <c r="J192" s="11"/>
      <c r="K192" s="1"/>
      <c r="M192" s="11"/>
      <c r="N192" s="11"/>
      <c r="O192" s="11"/>
      <c r="P192" s="11"/>
      <c r="Q192" s="11"/>
      <c r="R192" s="11"/>
      <c r="S192" s="11"/>
      <c r="T192" s="11"/>
      <c r="U192" s="11"/>
      <c r="V192" s="11"/>
      <c r="W192" s="11"/>
      <c r="X192" s="11"/>
      <c r="Y192" s="11"/>
    </row>
    <row r="193" spans="1:25">
      <c r="A193" s="11"/>
      <c r="B193" s="11"/>
      <c r="C193" s="11"/>
      <c r="D193" s="11"/>
      <c r="E193" s="32"/>
      <c r="F193" s="32"/>
      <c r="G193" s="32"/>
      <c r="H193" s="11"/>
      <c r="I193" s="11"/>
      <c r="J193" s="11"/>
      <c r="K193" s="1"/>
      <c r="M193" s="11"/>
      <c r="N193" s="11"/>
      <c r="O193" s="11"/>
      <c r="P193" s="11"/>
      <c r="Q193" s="11"/>
      <c r="R193" s="11"/>
      <c r="S193" s="11"/>
      <c r="T193" s="11"/>
      <c r="U193" s="11"/>
      <c r="V193" s="11"/>
      <c r="W193" s="11"/>
      <c r="X193" s="11"/>
      <c r="Y193" s="11"/>
    </row>
    <row r="194" spans="1:25">
      <c r="A194" s="11"/>
      <c r="B194" s="11"/>
      <c r="C194" s="11"/>
      <c r="D194" s="11"/>
      <c r="E194" s="32"/>
      <c r="F194" s="32"/>
      <c r="G194" s="32"/>
      <c r="H194" s="11"/>
      <c r="I194" s="11"/>
      <c r="J194" s="11"/>
      <c r="K194" s="1"/>
      <c r="M194" s="11"/>
      <c r="N194" s="11"/>
      <c r="O194" s="11"/>
      <c r="P194" s="11"/>
      <c r="Q194" s="11"/>
      <c r="R194" s="11"/>
      <c r="S194" s="11"/>
      <c r="T194" s="11"/>
      <c r="U194" s="11"/>
      <c r="V194" s="11"/>
      <c r="W194" s="11"/>
      <c r="X194" s="11"/>
      <c r="Y194" s="11"/>
    </row>
    <row r="195" spans="1:25">
      <c r="A195" s="11"/>
      <c r="B195" s="11"/>
      <c r="C195" s="11"/>
      <c r="D195" s="11"/>
      <c r="E195" s="32"/>
      <c r="F195" s="32"/>
      <c r="G195" s="32"/>
      <c r="H195" s="11"/>
      <c r="I195" s="11"/>
      <c r="J195" s="11"/>
      <c r="K195" s="1"/>
      <c r="M195" s="11"/>
      <c r="N195" s="11"/>
      <c r="O195" s="11"/>
      <c r="P195" s="11"/>
      <c r="Q195" s="11"/>
      <c r="R195" s="11"/>
      <c r="S195" s="11"/>
      <c r="T195" s="11"/>
      <c r="U195" s="11"/>
      <c r="V195" s="11"/>
      <c r="W195" s="11"/>
      <c r="X195" s="11"/>
      <c r="Y195" s="11"/>
    </row>
    <row r="196" spans="1:25">
      <c r="A196" s="11"/>
      <c r="B196" s="11"/>
      <c r="C196" s="11"/>
      <c r="D196" s="11"/>
      <c r="E196" s="32"/>
      <c r="F196" s="32"/>
      <c r="G196" s="32"/>
      <c r="H196" s="11"/>
      <c r="I196" s="11"/>
      <c r="J196" s="11"/>
      <c r="K196" s="1"/>
      <c r="M196" s="11"/>
      <c r="N196" s="11"/>
      <c r="O196" s="11"/>
      <c r="P196" s="11"/>
      <c r="Q196" s="11"/>
      <c r="R196" s="11"/>
      <c r="S196" s="11"/>
      <c r="T196" s="11"/>
      <c r="U196" s="11"/>
      <c r="V196" s="11"/>
      <c r="W196" s="11"/>
      <c r="X196" s="11"/>
      <c r="Y196" s="11"/>
    </row>
    <row r="197" spans="1:25">
      <c r="A197" s="11"/>
      <c r="B197" s="11"/>
      <c r="C197" s="11"/>
      <c r="D197" s="11"/>
      <c r="E197" s="32"/>
      <c r="F197" s="32"/>
      <c r="G197" s="32"/>
      <c r="H197" s="11"/>
      <c r="I197" s="11"/>
      <c r="J197" s="11"/>
      <c r="K197" s="1"/>
      <c r="M197" s="11"/>
      <c r="N197" s="11"/>
      <c r="O197" s="11"/>
      <c r="P197" s="11"/>
      <c r="Q197" s="11"/>
      <c r="R197" s="11"/>
      <c r="S197" s="11"/>
      <c r="T197" s="11"/>
      <c r="U197" s="11"/>
      <c r="V197" s="11"/>
      <c r="W197" s="11"/>
      <c r="X197" s="11"/>
      <c r="Y197" s="11"/>
    </row>
    <row r="198" spans="1:25">
      <c r="A198" s="11"/>
      <c r="B198" s="11"/>
      <c r="C198" s="11"/>
      <c r="D198" s="11"/>
      <c r="E198" s="32"/>
      <c r="F198" s="32"/>
      <c r="G198" s="32"/>
      <c r="H198" s="11"/>
      <c r="I198" s="11"/>
      <c r="J198" s="11"/>
      <c r="K198" s="1"/>
      <c r="M198" s="11"/>
      <c r="N198" s="11"/>
      <c r="O198" s="11"/>
      <c r="P198" s="11"/>
      <c r="Q198" s="11"/>
      <c r="R198" s="11"/>
      <c r="S198" s="11"/>
      <c r="T198" s="11"/>
      <c r="U198" s="11"/>
      <c r="V198" s="11"/>
      <c r="W198" s="11"/>
      <c r="X198" s="11"/>
      <c r="Y198" s="11"/>
    </row>
    <row r="199" spans="1:25">
      <c r="A199" s="11"/>
      <c r="B199" s="11"/>
      <c r="C199" s="11"/>
      <c r="D199" s="11"/>
      <c r="E199" s="32"/>
      <c r="F199" s="32"/>
      <c r="G199" s="32"/>
      <c r="H199" s="11"/>
      <c r="I199" s="11"/>
      <c r="J199" s="11"/>
      <c r="K199" s="1"/>
      <c r="M199" s="11"/>
      <c r="N199" s="11"/>
      <c r="O199" s="11"/>
      <c r="P199" s="11"/>
      <c r="Q199" s="11"/>
      <c r="R199" s="11"/>
      <c r="S199" s="11"/>
      <c r="T199" s="11"/>
      <c r="U199" s="11"/>
      <c r="V199" s="11"/>
      <c r="W199" s="11"/>
      <c r="X199" s="11"/>
      <c r="Y199" s="11"/>
    </row>
    <row r="200" spans="1:25">
      <c r="A200" s="11"/>
      <c r="B200" s="11"/>
      <c r="C200" s="11"/>
      <c r="D200" s="11"/>
      <c r="E200" s="32"/>
      <c r="F200" s="32"/>
      <c r="G200" s="32"/>
      <c r="H200" s="11"/>
      <c r="I200" s="11"/>
      <c r="J200" s="11"/>
      <c r="K200" s="1"/>
      <c r="M200" s="11"/>
      <c r="N200" s="11"/>
      <c r="O200" s="11"/>
      <c r="P200" s="11"/>
      <c r="Q200" s="11"/>
      <c r="R200" s="11"/>
      <c r="S200" s="11"/>
      <c r="T200" s="11"/>
      <c r="U200" s="11"/>
      <c r="V200" s="11"/>
      <c r="W200" s="11"/>
      <c r="X200" s="11"/>
      <c r="Y200" s="11"/>
    </row>
    <row r="201" spans="1:25">
      <c r="A201" s="11"/>
      <c r="B201" s="11"/>
      <c r="C201" s="11"/>
      <c r="D201" s="11"/>
      <c r="E201" s="32"/>
      <c r="F201" s="32"/>
      <c r="G201" s="32"/>
      <c r="H201" s="11"/>
      <c r="I201" s="11"/>
      <c r="J201" s="11"/>
      <c r="K201" s="1"/>
      <c r="M201" s="11"/>
      <c r="N201" s="11"/>
      <c r="O201" s="11"/>
      <c r="P201" s="11"/>
      <c r="Q201" s="11"/>
      <c r="R201" s="11"/>
      <c r="S201" s="11"/>
      <c r="T201" s="11"/>
      <c r="U201" s="11"/>
      <c r="V201" s="11"/>
      <c r="W201" s="11"/>
      <c r="X201" s="11"/>
      <c r="Y201" s="11"/>
    </row>
    <row r="202" spans="1:25">
      <c r="A202" s="11"/>
      <c r="B202" s="11"/>
      <c r="C202" s="11"/>
      <c r="D202" s="11"/>
      <c r="E202" s="32"/>
      <c r="F202" s="32"/>
      <c r="G202" s="32"/>
      <c r="H202" s="11"/>
      <c r="I202" s="11"/>
      <c r="J202" s="11"/>
      <c r="K202" s="1"/>
      <c r="M202" s="11"/>
      <c r="N202" s="11"/>
      <c r="O202" s="11"/>
      <c r="P202" s="11"/>
      <c r="Q202" s="11"/>
      <c r="R202" s="11"/>
      <c r="S202" s="11"/>
      <c r="T202" s="11"/>
      <c r="U202" s="11"/>
      <c r="V202" s="11"/>
      <c r="W202" s="11"/>
      <c r="X202" s="11"/>
      <c r="Y202" s="11"/>
    </row>
    <row r="203" spans="1:25">
      <c r="A203" s="11"/>
      <c r="B203" s="11"/>
      <c r="C203" s="11"/>
      <c r="D203" s="11"/>
      <c r="E203" s="32"/>
      <c r="F203" s="32"/>
      <c r="G203" s="32"/>
      <c r="H203" s="11"/>
      <c r="I203" s="11"/>
      <c r="J203" s="11"/>
      <c r="K203" s="1"/>
      <c r="M203" s="11"/>
      <c r="N203" s="11"/>
      <c r="O203" s="11"/>
      <c r="P203" s="11"/>
      <c r="Q203" s="11"/>
      <c r="R203" s="11"/>
      <c r="S203" s="11"/>
      <c r="T203" s="11"/>
      <c r="U203" s="11"/>
      <c r="V203" s="11"/>
      <c r="W203" s="11"/>
      <c r="X203" s="11"/>
      <c r="Y203" s="11"/>
    </row>
    <row r="204" spans="1:25">
      <c r="A204" s="11"/>
      <c r="B204" s="11"/>
      <c r="C204" s="11"/>
      <c r="D204" s="11"/>
      <c r="E204" s="32"/>
      <c r="F204" s="32"/>
      <c r="G204" s="32"/>
      <c r="H204" s="11"/>
      <c r="I204" s="11"/>
      <c r="J204" s="11"/>
      <c r="K204" s="1"/>
      <c r="M204" s="11"/>
      <c r="N204" s="11"/>
      <c r="O204" s="11"/>
      <c r="P204" s="11"/>
      <c r="Q204" s="11"/>
      <c r="R204" s="11"/>
      <c r="S204" s="11"/>
      <c r="T204" s="11"/>
      <c r="U204" s="11"/>
      <c r="V204" s="11"/>
      <c r="W204" s="11"/>
      <c r="X204" s="11"/>
      <c r="Y204" s="11"/>
    </row>
    <row r="205" spans="1:25">
      <c r="A205" s="11"/>
      <c r="B205" s="11"/>
      <c r="C205" s="11"/>
      <c r="D205" s="11"/>
      <c r="E205" s="32"/>
      <c r="F205" s="32"/>
      <c r="G205" s="32"/>
      <c r="H205" s="11"/>
      <c r="I205" s="11"/>
      <c r="J205" s="11"/>
      <c r="K205" s="1"/>
      <c r="M205" s="11"/>
      <c r="N205" s="11"/>
      <c r="O205" s="11"/>
      <c r="P205" s="11"/>
      <c r="Q205" s="11"/>
      <c r="R205" s="11"/>
      <c r="S205" s="11"/>
      <c r="T205" s="11"/>
      <c r="U205" s="11"/>
      <c r="V205" s="11"/>
      <c r="W205" s="11"/>
      <c r="X205" s="11"/>
      <c r="Y205" s="11"/>
    </row>
    <row r="206" spans="1:25">
      <c r="A206" s="11"/>
      <c r="B206" s="11"/>
      <c r="C206" s="11"/>
      <c r="D206" s="11"/>
      <c r="E206" s="32"/>
      <c r="F206" s="32"/>
      <c r="G206" s="32"/>
      <c r="H206" s="11"/>
      <c r="I206" s="11"/>
      <c r="J206" s="11"/>
      <c r="K206" s="1"/>
      <c r="M206" s="11"/>
      <c r="N206" s="11"/>
      <c r="O206" s="11"/>
      <c r="P206" s="11"/>
      <c r="Q206" s="11"/>
      <c r="R206" s="11"/>
      <c r="S206" s="11"/>
      <c r="T206" s="11"/>
      <c r="U206" s="11"/>
      <c r="V206" s="11"/>
      <c r="W206" s="11"/>
      <c r="X206" s="11"/>
      <c r="Y206" s="11"/>
    </row>
    <row r="207" spans="1:25">
      <c r="A207" s="11"/>
      <c r="B207" s="11"/>
      <c r="C207" s="11"/>
      <c r="D207" s="11"/>
      <c r="E207" s="32"/>
      <c r="F207" s="32"/>
      <c r="G207" s="32"/>
      <c r="H207" s="11"/>
      <c r="I207" s="11"/>
      <c r="J207" s="11"/>
      <c r="K207" s="1"/>
      <c r="M207" s="11"/>
      <c r="N207" s="11"/>
      <c r="O207" s="11"/>
      <c r="P207" s="11"/>
      <c r="Q207" s="11"/>
      <c r="R207" s="11"/>
      <c r="S207" s="11"/>
      <c r="T207" s="11"/>
      <c r="U207" s="11"/>
      <c r="V207" s="11"/>
      <c r="W207" s="11"/>
      <c r="X207" s="11"/>
      <c r="Y207" s="11"/>
    </row>
    <row r="208" spans="1:25">
      <c r="A208" s="11"/>
      <c r="B208" s="11"/>
      <c r="C208" s="11"/>
      <c r="D208" s="11"/>
      <c r="E208" s="32"/>
      <c r="F208" s="32"/>
      <c r="G208" s="32"/>
      <c r="H208" s="11"/>
      <c r="I208" s="11"/>
      <c r="J208" s="11"/>
      <c r="K208" s="1"/>
      <c r="M208" s="11"/>
      <c r="N208" s="11"/>
      <c r="O208" s="11"/>
      <c r="P208" s="11"/>
      <c r="Q208" s="11"/>
      <c r="R208" s="11"/>
      <c r="S208" s="11"/>
      <c r="T208" s="11"/>
      <c r="U208" s="11"/>
      <c r="V208" s="11"/>
      <c r="W208" s="11"/>
      <c r="X208" s="11"/>
      <c r="Y208" s="11"/>
    </row>
    <row r="209" spans="1:25">
      <c r="A209" s="11"/>
      <c r="B209" s="11"/>
      <c r="C209" s="11"/>
      <c r="D209" s="11"/>
      <c r="E209" s="32"/>
      <c r="F209" s="32"/>
      <c r="G209" s="32"/>
      <c r="H209" s="11"/>
      <c r="I209" s="11"/>
      <c r="J209" s="11"/>
      <c r="K209" s="1"/>
      <c r="M209" s="11"/>
      <c r="N209" s="11"/>
      <c r="O209" s="11"/>
      <c r="P209" s="11"/>
      <c r="Q209" s="11"/>
      <c r="R209" s="11"/>
      <c r="S209" s="11"/>
      <c r="T209" s="11"/>
      <c r="U209" s="11"/>
      <c r="V209" s="11"/>
      <c r="W209" s="11"/>
      <c r="X209" s="11"/>
      <c r="Y209" s="11"/>
    </row>
    <row r="210" spans="1:25">
      <c r="A210" s="11"/>
      <c r="B210" s="11"/>
      <c r="C210" s="11"/>
      <c r="D210" s="11"/>
      <c r="E210" s="32"/>
      <c r="F210" s="32"/>
      <c r="G210" s="32"/>
      <c r="H210" s="11"/>
      <c r="I210" s="11"/>
      <c r="J210" s="11"/>
      <c r="K210" s="1"/>
      <c r="M210" s="11"/>
      <c r="N210" s="11"/>
      <c r="O210" s="11"/>
      <c r="P210" s="11"/>
      <c r="Q210" s="11"/>
      <c r="R210" s="11"/>
      <c r="S210" s="11"/>
      <c r="T210" s="11"/>
      <c r="U210" s="11"/>
      <c r="V210" s="11"/>
      <c r="W210" s="11"/>
      <c r="X210" s="11"/>
      <c r="Y210" s="11"/>
    </row>
    <row r="211" spans="1:25">
      <c r="A211" s="11"/>
      <c r="B211" s="11"/>
      <c r="C211" s="11"/>
      <c r="D211" s="11"/>
      <c r="E211" s="32"/>
      <c r="F211" s="32"/>
      <c r="G211" s="32"/>
      <c r="H211" s="11"/>
      <c r="I211" s="11"/>
      <c r="J211" s="11"/>
      <c r="K211" s="1"/>
      <c r="M211" s="11"/>
      <c r="N211" s="11"/>
      <c r="O211" s="11"/>
      <c r="P211" s="11"/>
      <c r="Q211" s="11"/>
      <c r="R211" s="11"/>
      <c r="S211" s="11"/>
      <c r="T211" s="11"/>
      <c r="U211" s="11"/>
      <c r="V211" s="11"/>
      <c r="W211" s="11"/>
      <c r="X211" s="11"/>
      <c r="Y211" s="11"/>
    </row>
    <row r="212" spans="1:25">
      <c r="A212" s="11"/>
      <c r="B212" s="11"/>
      <c r="C212" s="11"/>
      <c r="D212" s="11"/>
      <c r="E212" s="32"/>
      <c r="F212" s="32"/>
      <c r="G212" s="32"/>
      <c r="H212" s="11"/>
      <c r="I212" s="11"/>
      <c r="J212" s="11"/>
      <c r="K212" s="1"/>
      <c r="M212" s="11"/>
      <c r="N212" s="11"/>
      <c r="O212" s="11"/>
      <c r="P212" s="11"/>
      <c r="Q212" s="11"/>
      <c r="R212" s="11"/>
      <c r="S212" s="11"/>
      <c r="T212" s="11"/>
      <c r="U212" s="11"/>
      <c r="V212" s="11"/>
      <c r="W212" s="11"/>
      <c r="X212" s="11"/>
      <c r="Y212" s="11"/>
    </row>
    <row r="213" spans="1:25">
      <c r="A213" s="11"/>
      <c r="B213" s="11"/>
      <c r="C213" s="11"/>
      <c r="D213" s="11"/>
      <c r="E213" s="32"/>
      <c r="F213" s="32"/>
      <c r="G213" s="32"/>
      <c r="H213" s="11"/>
      <c r="I213" s="11"/>
      <c r="J213" s="11"/>
      <c r="K213" s="1"/>
      <c r="M213" s="11"/>
      <c r="N213" s="11"/>
      <c r="O213" s="11"/>
      <c r="P213" s="11"/>
      <c r="Q213" s="11"/>
      <c r="R213" s="11"/>
      <c r="S213" s="11"/>
      <c r="T213" s="11"/>
      <c r="U213" s="11"/>
      <c r="V213" s="11"/>
      <c r="W213" s="11"/>
      <c r="X213" s="11"/>
      <c r="Y213" s="11"/>
    </row>
    <row r="214" spans="1:25">
      <c r="A214" s="11"/>
      <c r="B214" s="11"/>
      <c r="C214" s="11"/>
      <c r="D214" s="11"/>
      <c r="E214" s="32"/>
      <c r="F214" s="32"/>
      <c r="G214" s="32"/>
      <c r="H214" s="11"/>
      <c r="I214" s="11"/>
      <c r="J214" s="11"/>
      <c r="K214" s="1"/>
      <c r="M214" s="11"/>
      <c r="N214" s="11"/>
      <c r="O214" s="11"/>
      <c r="P214" s="11"/>
      <c r="Q214" s="11"/>
      <c r="R214" s="11"/>
      <c r="S214" s="11"/>
      <c r="T214" s="11"/>
      <c r="U214" s="11"/>
      <c r="V214" s="11"/>
      <c r="W214" s="11"/>
      <c r="X214" s="11"/>
      <c r="Y214" s="11"/>
    </row>
    <row r="215" spans="1:25">
      <c r="A215" s="11"/>
      <c r="B215" s="11"/>
      <c r="C215" s="11"/>
      <c r="D215" s="11"/>
      <c r="E215" s="32"/>
      <c r="F215" s="32"/>
      <c r="G215" s="32"/>
      <c r="H215" s="11"/>
      <c r="I215" s="11"/>
      <c r="J215" s="11"/>
      <c r="K215" s="1"/>
      <c r="M215" s="11"/>
      <c r="N215" s="11"/>
      <c r="O215" s="11"/>
      <c r="P215" s="11"/>
      <c r="Q215" s="11"/>
      <c r="R215" s="11"/>
      <c r="S215" s="11"/>
      <c r="T215" s="11"/>
      <c r="U215" s="11"/>
      <c r="V215" s="11"/>
      <c r="W215" s="11"/>
      <c r="X215" s="11"/>
      <c r="Y215" s="11"/>
    </row>
    <row r="216" spans="1:25">
      <c r="A216" s="11"/>
      <c r="B216" s="11"/>
      <c r="C216" s="11"/>
      <c r="D216" s="11"/>
      <c r="E216" s="32"/>
      <c r="F216" s="32"/>
      <c r="G216" s="32"/>
      <c r="H216" s="11"/>
      <c r="I216" s="11"/>
      <c r="J216" s="11"/>
      <c r="K216" s="1"/>
      <c r="M216" s="11"/>
      <c r="N216" s="11"/>
      <c r="O216" s="11"/>
      <c r="P216" s="11"/>
      <c r="Q216" s="11"/>
      <c r="R216" s="11"/>
      <c r="S216" s="11"/>
      <c r="T216" s="11"/>
      <c r="U216" s="11"/>
      <c r="V216" s="11"/>
      <c r="W216" s="11"/>
      <c r="X216" s="11"/>
      <c r="Y216" s="11"/>
    </row>
    <row r="217" spans="1:25">
      <c r="A217" s="11"/>
      <c r="B217" s="11"/>
      <c r="C217" s="11"/>
      <c r="D217" s="11"/>
      <c r="E217" s="32"/>
      <c r="F217" s="32"/>
      <c r="G217" s="32"/>
      <c r="H217" s="11"/>
      <c r="I217" s="11"/>
      <c r="J217" s="11"/>
      <c r="K217" s="1"/>
      <c r="M217" s="11"/>
      <c r="N217" s="11"/>
      <c r="O217" s="11"/>
      <c r="P217" s="11"/>
      <c r="Q217" s="11"/>
      <c r="R217" s="11"/>
      <c r="S217" s="11"/>
      <c r="T217" s="11"/>
      <c r="U217" s="11"/>
      <c r="V217" s="11"/>
      <c r="W217" s="11"/>
      <c r="X217" s="11"/>
      <c r="Y217" s="11"/>
    </row>
    <row r="218" spans="1:25">
      <c r="A218" s="11"/>
      <c r="B218" s="11"/>
      <c r="C218" s="11"/>
      <c r="D218" s="11"/>
      <c r="E218" s="32"/>
      <c r="F218" s="32"/>
      <c r="G218" s="32"/>
      <c r="H218" s="11"/>
      <c r="I218" s="11"/>
      <c r="J218" s="11"/>
      <c r="K218" s="1"/>
      <c r="M218" s="11"/>
      <c r="N218" s="11"/>
      <c r="O218" s="11"/>
      <c r="P218" s="11"/>
      <c r="Q218" s="11"/>
      <c r="R218" s="11"/>
      <c r="S218" s="11"/>
      <c r="T218" s="11"/>
      <c r="U218" s="11"/>
      <c r="V218" s="11"/>
      <c r="W218" s="11"/>
      <c r="X218" s="11"/>
      <c r="Y218" s="11"/>
    </row>
    <row r="219" spans="1:25">
      <c r="A219" s="11"/>
      <c r="B219" s="11"/>
      <c r="C219" s="11"/>
      <c r="D219" s="11"/>
      <c r="E219" s="32"/>
      <c r="F219" s="32"/>
      <c r="G219" s="32"/>
      <c r="H219" s="11"/>
      <c r="I219" s="11"/>
      <c r="J219" s="11"/>
      <c r="K219" s="1"/>
      <c r="M219" s="11"/>
      <c r="N219" s="11"/>
      <c r="O219" s="11"/>
      <c r="P219" s="11"/>
      <c r="Q219" s="11"/>
      <c r="R219" s="11"/>
      <c r="S219" s="11"/>
      <c r="T219" s="11"/>
      <c r="U219" s="11"/>
      <c r="V219" s="11"/>
      <c r="W219" s="11"/>
      <c r="X219" s="11"/>
      <c r="Y219" s="11"/>
    </row>
    <row r="220" spans="1:25">
      <c r="A220" s="11"/>
      <c r="B220" s="11"/>
      <c r="C220" s="11"/>
      <c r="D220" s="11"/>
      <c r="E220" s="32"/>
      <c r="F220" s="32"/>
      <c r="G220" s="32"/>
      <c r="H220" s="11"/>
      <c r="I220" s="11"/>
      <c r="J220" s="11"/>
      <c r="K220" s="1"/>
      <c r="M220" s="11"/>
      <c r="N220" s="11"/>
      <c r="O220" s="11"/>
      <c r="P220" s="11"/>
      <c r="Q220" s="11"/>
      <c r="R220" s="11"/>
      <c r="S220" s="11"/>
      <c r="T220" s="11"/>
      <c r="U220" s="11"/>
      <c r="V220" s="11"/>
      <c r="W220" s="11"/>
      <c r="X220" s="11"/>
      <c r="Y220" s="11"/>
    </row>
    <row r="221" spans="1:25">
      <c r="A221" s="11"/>
      <c r="B221" s="11"/>
      <c r="C221" s="11"/>
      <c r="D221" s="11"/>
      <c r="E221" s="32"/>
      <c r="F221" s="32"/>
      <c r="G221" s="32"/>
      <c r="H221" s="11"/>
      <c r="I221" s="11"/>
      <c r="J221" s="11"/>
      <c r="K221" s="1"/>
      <c r="M221" s="11"/>
      <c r="N221" s="11"/>
      <c r="O221" s="11"/>
      <c r="P221" s="11"/>
      <c r="Q221" s="11"/>
      <c r="R221" s="11"/>
      <c r="S221" s="11"/>
      <c r="T221" s="11"/>
      <c r="U221" s="11"/>
      <c r="V221" s="11"/>
      <c r="W221" s="11"/>
      <c r="X221" s="11"/>
      <c r="Y221" s="11"/>
    </row>
    <row r="222" spans="1:25">
      <c r="A222" s="11"/>
      <c r="B222" s="11"/>
      <c r="C222" s="11"/>
      <c r="D222" s="11"/>
      <c r="E222" s="32"/>
      <c r="F222" s="32"/>
      <c r="G222" s="32"/>
      <c r="H222" s="11"/>
      <c r="I222" s="11"/>
      <c r="J222" s="11"/>
      <c r="K222" s="1"/>
      <c r="M222" s="11"/>
      <c r="N222" s="11"/>
      <c r="O222" s="11"/>
      <c r="P222" s="11"/>
      <c r="Q222" s="11"/>
      <c r="R222" s="11"/>
      <c r="S222" s="11"/>
      <c r="T222" s="11"/>
      <c r="U222" s="11"/>
      <c r="V222" s="11"/>
      <c r="W222" s="11"/>
      <c r="X222" s="11"/>
      <c r="Y222" s="11"/>
    </row>
    <row r="223" spans="1:25">
      <c r="A223" s="11"/>
      <c r="B223" s="11"/>
      <c r="C223" s="11"/>
      <c r="D223" s="11"/>
      <c r="E223" s="32"/>
      <c r="F223" s="32"/>
      <c r="G223" s="32"/>
      <c r="H223" s="11"/>
      <c r="I223" s="11"/>
      <c r="J223" s="11"/>
      <c r="K223" s="1"/>
      <c r="M223" s="11"/>
      <c r="N223" s="11"/>
      <c r="O223" s="11"/>
      <c r="P223" s="11"/>
      <c r="Q223" s="11"/>
      <c r="R223" s="11"/>
      <c r="S223" s="11"/>
      <c r="T223" s="11"/>
      <c r="U223" s="11"/>
      <c r="V223" s="11"/>
      <c r="W223" s="11"/>
      <c r="X223" s="11"/>
      <c r="Y223" s="11"/>
    </row>
    <row r="224" spans="1:25">
      <c r="A224" s="11"/>
      <c r="B224" s="11"/>
      <c r="C224" s="11"/>
      <c r="D224" s="11"/>
      <c r="E224" s="32"/>
      <c r="F224" s="32"/>
      <c r="G224" s="32"/>
      <c r="H224" s="11"/>
      <c r="I224" s="11"/>
      <c r="J224" s="11"/>
      <c r="K224" s="1"/>
      <c r="M224" s="11"/>
      <c r="N224" s="11"/>
      <c r="O224" s="11"/>
      <c r="P224" s="11"/>
      <c r="Q224" s="11"/>
      <c r="R224" s="11"/>
      <c r="S224" s="11"/>
      <c r="T224" s="11"/>
      <c r="U224" s="11"/>
      <c r="V224" s="11"/>
      <c r="W224" s="11"/>
      <c r="X224" s="11"/>
      <c r="Y224" s="11"/>
    </row>
    <row r="225" spans="1:25">
      <c r="A225" s="11"/>
      <c r="B225" s="11"/>
      <c r="C225" s="11"/>
      <c r="D225" s="11"/>
      <c r="E225" s="32"/>
      <c r="F225" s="32"/>
      <c r="G225" s="32"/>
      <c r="H225" s="11"/>
      <c r="I225" s="11"/>
      <c r="J225" s="11"/>
      <c r="K225" s="1"/>
      <c r="M225" s="11"/>
      <c r="N225" s="11"/>
      <c r="O225" s="11"/>
      <c r="P225" s="11"/>
      <c r="Q225" s="11"/>
      <c r="R225" s="11"/>
      <c r="S225" s="11"/>
      <c r="T225" s="11"/>
      <c r="U225" s="11"/>
      <c r="V225" s="11"/>
      <c r="W225" s="11"/>
      <c r="X225" s="11"/>
      <c r="Y225" s="11"/>
    </row>
    <row r="226" spans="1:25">
      <c r="A226" s="11"/>
      <c r="B226" s="11"/>
      <c r="C226" s="11"/>
      <c r="D226" s="11"/>
      <c r="E226" s="32"/>
      <c r="F226" s="32"/>
      <c r="G226" s="32"/>
      <c r="H226" s="11"/>
      <c r="I226" s="11"/>
      <c r="J226" s="11"/>
      <c r="K226" s="1"/>
      <c r="M226" s="11"/>
      <c r="N226" s="11"/>
      <c r="O226" s="11"/>
      <c r="P226" s="11"/>
      <c r="Q226" s="11"/>
      <c r="R226" s="11"/>
      <c r="S226" s="11"/>
      <c r="T226" s="11"/>
      <c r="U226" s="11"/>
      <c r="V226" s="11"/>
      <c r="W226" s="11"/>
      <c r="X226" s="11"/>
      <c r="Y226" s="11"/>
    </row>
    <row r="227" spans="1:25">
      <c r="A227" s="11"/>
      <c r="B227" s="11"/>
      <c r="C227" s="11"/>
      <c r="D227" s="11"/>
      <c r="E227" s="32"/>
      <c r="F227" s="32"/>
      <c r="G227" s="32"/>
      <c r="H227" s="11"/>
      <c r="I227" s="11"/>
      <c r="J227" s="11"/>
      <c r="K227" s="1"/>
      <c r="M227" s="11"/>
      <c r="N227" s="11"/>
      <c r="O227" s="11"/>
      <c r="P227" s="11"/>
      <c r="Q227" s="11"/>
      <c r="R227" s="11"/>
      <c r="S227" s="11"/>
      <c r="T227" s="11"/>
      <c r="U227" s="11"/>
      <c r="V227" s="11"/>
      <c r="W227" s="11"/>
      <c r="X227" s="11"/>
      <c r="Y227" s="11"/>
    </row>
    <row r="228" spans="1:25">
      <c r="A228" s="11"/>
      <c r="B228" s="11"/>
      <c r="C228" s="11"/>
      <c r="D228" s="11"/>
      <c r="E228" s="32"/>
      <c r="F228" s="32"/>
      <c r="G228" s="32"/>
      <c r="H228" s="11"/>
      <c r="I228" s="11"/>
      <c r="J228" s="11"/>
      <c r="K228" s="1"/>
      <c r="M228" s="11"/>
      <c r="N228" s="11"/>
      <c r="O228" s="11"/>
      <c r="P228" s="11"/>
      <c r="Q228" s="11"/>
      <c r="R228" s="11"/>
      <c r="S228" s="11"/>
      <c r="T228" s="11"/>
      <c r="U228" s="11"/>
      <c r="V228" s="11"/>
      <c r="W228" s="11"/>
      <c r="X228" s="11"/>
      <c r="Y228" s="11"/>
    </row>
    <row r="229" spans="1:25">
      <c r="A229" s="11"/>
      <c r="B229" s="11"/>
      <c r="C229" s="11"/>
      <c r="D229" s="11"/>
      <c r="E229" s="32"/>
      <c r="F229" s="32"/>
      <c r="G229" s="32"/>
      <c r="H229" s="11"/>
      <c r="I229" s="11"/>
      <c r="J229" s="11"/>
      <c r="K229" s="1"/>
      <c r="M229" s="11"/>
      <c r="N229" s="11"/>
      <c r="O229" s="11"/>
      <c r="P229" s="11"/>
      <c r="Q229" s="11"/>
      <c r="R229" s="11"/>
      <c r="S229" s="11"/>
      <c r="T229" s="11"/>
      <c r="U229" s="11"/>
      <c r="V229" s="11"/>
      <c r="W229" s="11"/>
      <c r="X229" s="11"/>
      <c r="Y229" s="11"/>
    </row>
    <row r="230" spans="1:25">
      <c r="A230" s="11"/>
      <c r="B230" s="11"/>
      <c r="C230" s="11"/>
      <c r="D230" s="11"/>
      <c r="E230" s="32"/>
      <c r="F230" s="32"/>
      <c r="G230" s="32"/>
      <c r="H230" s="11"/>
      <c r="I230" s="11"/>
      <c r="J230" s="11"/>
      <c r="K230" s="1"/>
      <c r="M230" s="11"/>
      <c r="N230" s="11"/>
      <c r="O230" s="11"/>
      <c r="P230" s="11"/>
      <c r="Q230" s="11"/>
      <c r="R230" s="11"/>
      <c r="S230" s="11"/>
      <c r="T230" s="11"/>
      <c r="U230" s="11"/>
      <c r="V230" s="11"/>
      <c r="W230" s="11"/>
      <c r="X230" s="11"/>
      <c r="Y230" s="11"/>
    </row>
    <row r="231" spans="1:25">
      <c r="A231" s="11"/>
      <c r="B231" s="11"/>
      <c r="C231" s="11"/>
      <c r="D231" s="11"/>
      <c r="E231" s="32"/>
      <c r="F231" s="32"/>
      <c r="G231" s="32"/>
      <c r="H231" s="11"/>
      <c r="I231" s="11"/>
      <c r="J231" s="11"/>
      <c r="K231" s="1"/>
      <c r="M231" s="11"/>
      <c r="N231" s="11"/>
      <c r="O231" s="11"/>
      <c r="P231" s="11"/>
      <c r="Q231" s="11"/>
      <c r="R231" s="11"/>
      <c r="S231" s="11"/>
      <c r="T231" s="11"/>
      <c r="U231" s="11"/>
      <c r="V231" s="11"/>
      <c r="W231" s="11"/>
      <c r="X231" s="11"/>
      <c r="Y231" s="11"/>
    </row>
    <row r="232" spans="1:25">
      <c r="A232" s="11"/>
      <c r="B232" s="11"/>
      <c r="C232" s="11"/>
      <c r="D232" s="11"/>
      <c r="E232" s="32"/>
      <c r="F232" s="32"/>
      <c r="G232" s="32"/>
      <c r="H232" s="11"/>
      <c r="I232" s="11"/>
      <c r="J232" s="11"/>
      <c r="K232" s="1"/>
      <c r="M232" s="11"/>
      <c r="N232" s="11"/>
      <c r="O232" s="11"/>
      <c r="P232" s="11"/>
      <c r="Q232" s="11"/>
      <c r="R232" s="11"/>
      <c r="S232" s="11"/>
      <c r="T232" s="11"/>
      <c r="U232" s="11"/>
      <c r="V232" s="11"/>
      <c r="W232" s="11"/>
      <c r="X232" s="11"/>
      <c r="Y232" s="11"/>
    </row>
    <row r="233" spans="1:25">
      <c r="A233" s="11"/>
      <c r="B233" s="11"/>
      <c r="C233" s="11"/>
      <c r="D233" s="11"/>
      <c r="E233" s="32"/>
      <c r="F233" s="32"/>
      <c r="G233" s="32"/>
      <c r="H233" s="11"/>
      <c r="I233" s="11"/>
      <c r="J233" s="11"/>
      <c r="K233" s="1"/>
      <c r="M233" s="11"/>
      <c r="N233" s="11"/>
      <c r="O233" s="11"/>
      <c r="P233" s="11"/>
      <c r="Q233" s="11"/>
      <c r="R233" s="11"/>
      <c r="S233" s="11"/>
      <c r="T233" s="11"/>
      <c r="U233" s="11"/>
      <c r="V233" s="11"/>
      <c r="W233" s="11"/>
      <c r="X233" s="11"/>
      <c r="Y233" s="11"/>
    </row>
    <row r="234" spans="1:25">
      <c r="A234" s="11"/>
      <c r="B234" s="11"/>
      <c r="C234" s="11"/>
      <c r="D234" s="11"/>
      <c r="E234" s="32"/>
      <c r="F234" s="32"/>
      <c r="G234" s="32"/>
      <c r="H234" s="11"/>
      <c r="I234" s="11"/>
      <c r="J234" s="11"/>
      <c r="K234" s="1"/>
      <c r="M234" s="11"/>
      <c r="N234" s="11"/>
      <c r="O234" s="11"/>
      <c r="P234" s="11"/>
      <c r="Q234" s="11"/>
      <c r="R234" s="11"/>
      <c r="S234" s="11"/>
      <c r="T234" s="11"/>
      <c r="U234" s="11"/>
      <c r="V234" s="11"/>
      <c r="W234" s="11"/>
      <c r="X234" s="11"/>
      <c r="Y234" s="11"/>
    </row>
    <row r="235" spans="1:25">
      <c r="A235" s="11"/>
      <c r="B235" s="11"/>
      <c r="C235" s="11"/>
      <c r="D235" s="11"/>
      <c r="E235" s="32"/>
      <c r="F235" s="32"/>
      <c r="G235" s="32"/>
      <c r="H235" s="11"/>
      <c r="I235" s="11"/>
      <c r="J235" s="11"/>
      <c r="K235" s="1"/>
      <c r="M235" s="11"/>
      <c r="N235" s="11"/>
      <c r="O235" s="11"/>
      <c r="P235" s="11"/>
      <c r="Q235" s="11"/>
      <c r="R235" s="11"/>
      <c r="S235" s="11"/>
      <c r="T235" s="11"/>
      <c r="U235" s="11"/>
      <c r="V235" s="11"/>
      <c r="W235" s="11"/>
      <c r="X235" s="11"/>
      <c r="Y235" s="11"/>
    </row>
    <row r="236" spans="1:25">
      <c r="A236" s="11"/>
      <c r="B236" s="11"/>
      <c r="C236" s="11"/>
      <c r="D236" s="11"/>
      <c r="E236" s="32"/>
      <c r="F236" s="32"/>
      <c r="G236" s="32"/>
      <c r="H236" s="11"/>
      <c r="I236" s="11"/>
      <c r="J236" s="11"/>
      <c r="K236" s="1"/>
      <c r="M236" s="11"/>
      <c r="N236" s="11"/>
      <c r="O236" s="11"/>
      <c r="P236" s="11"/>
      <c r="Q236" s="11"/>
      <c r="R236" s="11"/>
      <c r="S236" s="11"/>
      <c r="T236" s="11"/>
      <c r="U236" s="11"/>
      <c r="V236" s="11"/>
      <c r="W236" s="11"/>
      <c r="X236" s="11"/>
      <c r="Y236" s="11"/>
    </row>
    <row r="237" spans="1:25">
      <c r="A237" s="11"/>
      <c r="B237" s="11"/>
      <c r="C237" s="11"/>
      <c r="D237" s="11"/>
      <c r="E237" s="32"/>
      <c r="F237" s="32"/>
      <c r="G237" s="32"/>
      <c r="H237" s="11"/>
      <c r="I237" s="11"/>
      <c r="J237" s="11"/>
      <c r="K237" s="1"/>
      <c r="M237" s="11"/>
      <c r="N237" s="11"/>
      <c r="O237" s="11"/>
      <c r="P237" s="11"/>
      <c r="Q237" s="11"/>
      <c r="R237" s="11"/>
      <c r="S237" s="11"/>
      <c r="T237" s="11"/>
      <c r="U237" s="11"/>
      <c r="V237" s="11"/>
      <c r="W237" s="11"/>
      <c r="X237" s="11"/>
      <c r="Y237" s="11"/>
    </row>
    <row r="238" spans="1:25">
      <c r="A238" s="11"/>
      <c r="B238" s="11"/>
      <c r="C238" s="11"/>
      <c r="D238" s="11"/>
      <c r="E238" s="32"/>
      <c r="F238" s="32"/>
      <c r="G238" s="32"/>
      <c r="H238" s="11"/>
      <c r="I238" s="11"/>
      <c r="J238" s="11"/>
      <c r="K238" s="1"/>
      <c r="M238" s="11"/>
      <c r="N238" s="11"/>
      <c r="O238" s="11"/>
      <c r="P238" s="11"/>
      <c r="Q238" s="11"/>
      <c r="R238" s="11"/>
      <c r="S238" s="11"/>
      <c r="T238" s="11"/>
      <c r="U238" s="11"/>
      <c r="V238" s="11"/>
      <c r="W238" s="11"/>
      <c r="X238" s="11"/>
      <c r="Y238" s="11"/>
    </row>
    <row r="239" spans="1:25">
      <c r="A239" s="11"/>
      <c r="B239" s="11"/>
      <c r="C239" s="11"/>
      <c r="D239" s="11"/>
      <c r="E239" s="32"/>
      <c r="F239" s="32"/>
      <c r="G239" s="32"/>
      <c r="H239" s="11"/>
      <c r="I239" s="11"/>
      <c r="J239" s="11"/>
      <c r="K239" s="1"/>
      <c r="M239" s="11"/>
      <c r="N239" s="11"/>
      <c r="O239" s="11"/>
      <c r="P239" s="11"/>
      <c r="Q239" s="11"/>
      <c r="R239" s="11"/>
      <c r="S239" s="11"/>
      <c r="T239" s="11"/>
      <c r="U239" s="11"/>
      <c r="V239" s="11"/>
      <c r="W239" s="11"/>
      <c r="X239" s="11"/>
      <c r="Y239" s="11"/>
    </row>
    <row r="240" spans="1:25">
      <c r="A240" s="11"/>
      <c r="B240" s="11"/>
      <c r="C240" s="11"/>
      <c r="D240" s="11"/>
      <c r="E240" s="32"/>
      <c r="F240" s="32"/>
      <c r="G240" s="32"/>
      <c r="H240" s="11"/>
      <c r="I240" s="11"/>
      <c r="J240" s="11"/>
      <c r="K240" s="1"/>
      <c r="M240" s="11"/>
      <c r="N240" s="11"/>
      <c r="O240" s="11"/>
      <c r="P240" s="11"/>
      <c r="Q240" s="11"/>
      <c r="R240" s="11"/>
      <c r="S240" s="11"/>
      <c r="T240" s="11"/>
      <c r="U240" s="11"/>
      <c r="V240" s="11"/>
      <c r="W240" s="11"/>
      <c r="X240" s="11"/>
      <c r="Y240" s="11"/>
    </row>
    <row r="241" spans="1:25">
      <c r="A241" s="11"/>
      <c r="B241" s="11"/>
      <c r="C241" s="11"/>
      <c r="D241" s="11"/>
      <c r="E241" s="32"/>
      <c r="F241" s="32"/>
      <c r="G241" s="32"/>
      <c r="H241" s="11"/>
      <c r="I241" s="11"/>
      <c r="J241" s="11"/>
      <c r="K241" s="1"/>
      <c r="M241" s="11"/>
      <c r="N241" s="11"/>
      <c r="O241" s="11"/>
      <c r="P241" s="11"/>
      <c r="Q241" s="11"/>
      <c r="R241" s="11"/>
      <c r="S241" s="11"/>
      <c r="T241" s="11"/>
      <c r="U241" s="11"/>
      <c r="V241" s="11"/>
      <c r="W241" s="11"/>
      <c r="X241" s="11"/>
      <c r="Y241" s="11"/>
    </row>
    <row r="242" spans="1:25">
      <c r="A242" s="11"/>
      <c r="B242" s="11"/>
      <c r="C242" s="11"/>
      <c r="D242" s="11"/>
      <c r="E242" s="32"/>
      <c r="F242" s="32"/>
      <c r="G242" s="32"/>
      <c r="H242" s="11"/>
      <c r="I242" s="11"/>
      <c r="J242" s="11"/>
      <c r="K242" s="1"/>
      <c r="M242" s="11"/>
      <c r="N242" s="11"/>
      <c r="O242" s="11"/>
      <c r="P242" s="11"/>
      <c r="Q242" s="11"/>
      <c r="R242" s="11"/>
      <c r="S242" s="11"/>
      <c r="T242" s="11"/>
      <c r="U242" s="11"/>
      <c r="V242" s="11"/>
      <c r="W242" s="11"/>
      <c r="X242" s="11"/>
      <c r="Y242" s="11"/>
    </row>
    <row r="243" spans="1:25">
      <c r="A243" s="11"/>
      <c r="B243" s="11"/>
      <c r="C243" s="11"/>
      <c r="D243" s="11"/>
      <c r="E243" s="32"/>
      <c r="F243" s="32"/>
      <c r="G243" s="32"/>
      <c r="H243" s="11"/>
      <c r="I243" s="11"/>
      <c r="J243" s="11"/>
      <c r="K243" s="1"/>
      <c r="M243" s="11"/>
      <c r="N243" s="11"/>
      <c r="O243" s="11"/>
      <c r="P243" s="11"/>
      <c r="Q243" s="11"/>
      <c r="R243" s="11"/>
      <c r="S243" s="11"/>
      <c r="T243" s="11"/>
      <c r="U243" s="11"/>
      <c r="V243" s="11"/>
      <c r="W243" s="11"/>
      <c r="X243" s="11"/>
      <c r="Y243" s="11"/>
    </row>
    <row r="244" spans="1:25">
      <c r="A244" s="11"/>
      <c r="B244" s="11"/>
      <c r="C244" s="11"/>
      <c r="D244" s="11"/>
      <c r="E244" s="32"/>
      <c r="F244" s="32"/>
      <c r="G244" s="32"/>
      <c r="H244" s="11"/>
      <c r="I244" s="11"/>
      <c r="J244" s="11"/>
      <c r="K244" s="1"/>
      <c r="M244" s="11"/>
      <c r="N244" s="11"/>
      <c r="O244" s="11"/>
      <c r="P244" s="11"/>
      <c r="Q244" s="11"/>
      <c r="R244" s="11"/>
      <c r="S244" s="11"/>
      <c r="T244" s="11"/>
      <c r="U244" s="11"/>
      <c r="V244" s="11"/>
      <c r="W244" s="11"/>
      <c r="X244" s="11"/>
      <c r="Y244" s="11"/>
    </row>
    <row r="245" spans="1:25">
      <c r="A245" s="11"/>
      <c r="B245" s="11"/>
      <c r="C245" s="11"/>
      <c r="D245" s="11"/>
      <c r="E245" s="32"/>
      <c r="F245" s="32"/>
      <c r="G245" s="32"/>
      <c r="H245" s="11"/>
      <c r="I245" s="11"/>
      <c r="J245" s="11"/>
      <c r="K245" s="1"/>
      <c r="M245" s="11"/>
      <c r="N245" s="11"/>
      <c r="O245" s="11"/>
      <c r="P245" s="11"/>
      <c r="Q245" s="11"/>
      <c r="R245" s="11"/>
      <c r="S245" s="11"/>
      <c r="T245" s="11"/>
      <c r="U245" s="11"/>
      <c r="V245" s="11"/>
      <c r="W245" s="11"/>
      <c r="X245" s="11"/>
      <c r="Y245" s="11"/>
    </row>
    <row r="246" spans="1:25">
      <c r="A246" s="11"/>
      <c r="B246" s="11"/>
      <c r="C246" s="11"/>
      <c r="D246" s="11"/>
      <c r="E246" s="32"/>
      <c r="F246" s="32"/>
      <c r="G246" s="32"/>
      <c r="H246" s="11"/>
      <c r="I246" s="11"/>
      <c r="J246" s="11"/>
      <c r="K246" s="1"/>
      <c r="M246" s="11"/>
      <c r="N246" s="11"/>
      <c r="O246" s="11"/>
      <c r="P246" s="11"/>
      <c r="Q246" s="11"/>
      <c r="R246" s="11"/>
      <c r="S246" s="11"/>
      <c r="T246" s="11"/>
      <c r="U246" s="11"/>
      <c r="V246" s="11"/>
      <c r="W246" s="11"/>
      <c r="X246" s="11"/>
      <c r="Y246" s="11"/>
    </row>
    <row r="247" spans="1:25">
      <c r="A247" s="11"/>
      <c r="B247" s="11"/>
      <c r="C247" s="11"/>
      <c r="D247" s="11"/>
      <c r="E247" s="32"/>
      <c r="F247" s="32"/>
      <c r="G247" s="32"/>
      <c r="H247" s="11"/>
      <c r="I247" s="11"/>
      <c r="J247" s="11"/>
      <c r="K247" s="1"/>
      <c r="M247" s="11"/>
      <c r="N247" s="11"/>
      <c r="O247" s="11"/>
      <c r="P247" s="11"/>
      <c r="Q247" s="11"/>
      <c r="R247" s="11"/>
      <c r="S247" s="11"/>
      <c r="T247" s="11"/>
      <c r="U247" s="11"/>
      <c r="V247" s="11"/>
      <c r="W247" s="11"/>
      <c r="X247" s="11"/>
      <c r="Y247" s="11"/>
    </row>
    <row r="248" spans="1:25">
      <c r="A248" s="11"/>
      <c r="B248" s="11"/>
      <c r="C248" s="11"/>
      <c r="D248" s="11"/>
      <c r="E248" s="32"/>
      <c r="F248" s="32"/>
      <c r="G248" s="32"/>
      <c r="H248" s="11"/>
      <c r="I248" s="11"/>
      <c r="J248" s="11"/>
      <c r="K248" s="1"/>
      <c r="M248" s="11"/>
      <c r="N248" s="11"/>
      <c r="O248" s="11"/>
      <c r="P248" s="11"/>
      <c r="Q248" s="11"/>
      <c r="R248" s="11"/>
      <c r="S248" s="11"/>
      <c r="T248" s="11"/>
      <c r="U248" s="11"/>
      <c r="V248" s="11"/>
      <c r="W248" s="11"/>
      <c r="X248" s="11"/>
      <c r="Y248" s="11"/>
    </row>
    <row r="249" spans="1:25">
      <c r="A249" s="11"/>
      <c r="B249" s="11"/>
      <c r="C249" s="11"/>
      <c r="D249" s="11"/>
      <c r="E249" s="32"/>
      <c r="F249" s="32"/>
      <c r="G249" s="32"/>
      <c r="H249" s="11"/>
      <c r="I249" s="11"/>
      <c r="J249" s="11"/>
      <c r="K249" s="1"/>
      <c r="M249" s="11"/>
      <c r="N249" s="11"/>
      <c r="O249" s="11"/>
      <c r="P249" s="11"/>
      <c r="Q249" s="11"/>
      <c r="R249" s="11"/>
      <c r="S249" s="11"/>
      <c r="T249" s="11"/>
      <c r="U249" s="11"/>
      <c r="V249" s="11"/>
      <c r="W249" s="11"/>
      <c r="X249" s="11"/>
      <c r="Y249" s="11"/>
    </row>
    <row r="250" spans="1:25">
      <c r="A250" s="11"/>
      <c r="B250" s="11"/>
      <c r="C250" s="11"/>
      <c r="D250" s="11"/>
      <c r="E250" s="32"/>
      <c r="F250" s="32"/>
      <c r="G250" s="32"/>
      <c r="H250" s="11"/>
      <c r="I250" s="11"/>
      <c r="J250" s="11"/>
      <c r="K250" s="1"/>
      <c r="M250" s="11"/>
      <c r="N250" s="11"/>
      <c r="O250" s="11"/>
      <c r="P250" s="11"/>
      <c r="Q250" s="11"/>
      <c r="R250" s="11"/>
      <c r="S250" s="11"/>
      <c r="T250" s="11"/>
      <c r="U250" s="11"/>
      <c r="V250" s="11"/>
      <c r="W250" s="11"/>
      <c r="X250" s="11"/>
      <c r="Y250" s="11"/>
    </row>
    <row r="251" spans="1:25">
      <c r="A251" s="11"/>
      <c r="B251" s="11"/>
      <c r="C251" s="11"/>
      <c r="D251" s="11"/>
      <c r="E251" s="32"/>
      <c r="F251" s="32"/>
      <c r="G251" s="32"/>
      <c r="H251" s="11"/>
      <c r="I251" s="11"/>
      <c r="J251" s="11"/>
      <c r="K251" s="1"/>
      <c r="M251" s="11"/>
      <c r="N251" s="11"/>
      <c r="O251" s="11"/>
      <c r="P251" s="11"/>
      <c r="Q251" s="11"/>
      <c r="R251" s="11"/>
      <c r="S251" s="11"/>
      <c r="T251" s="11"/>
      <c r="U251" s="11"/>
      <c r="V251" s="11"/>
      <c r="W251" s="11"/>
      <c r="X251" s="11"/>
      <c r="Y251" s="11"/>
    </row>
    <row r="252" spans="1:25">
      <c r="A252" s="11"/>
      <c r="B252" s="11"/>
      <c r="C252" s="11"/>
      <c r="D252" s="11"/>
      <c r="E252" s="32"/>
      <c r="F252" s="32"/>
      <c r="G252" s="32"/>
      <c r="H252" s="11"/>
      <c r="I252" s="11"/>
      <c r="J252" s="11"/>
      <c r="K252" s="1"/>
      <c r="M252" s="11"/>
      <c r="N252" s="11"/>
      <c r="O252" s="11"/>
      <c r="P252" s="11"/>
      <c r="Q252" s="11"/>
      <c r="R252" s="11"/>
      <c r="S252" s="11"/>
      <c r="T252" s="11"/>
      <c r="U252" s="11"/>
      <c r="V252" s="11"/>
      <c r="W252" s="11"/>
      <c r="X252" s="11"/>
      <c r="Y252" s="11"/>
    </row>
    <row r="253" spans="1:25">
      <c r="A253" s="11"/>
      <c r="B253" s="11"/>
      <c r="C253" s="11"/>
      <c r="D253" s="11"/>
      <c r="E253" s="32"/>
      <c r="F253" s="32"/>
      <c r="G253" s="32"/>
      <c r="H253" s="11"/>
      <c r="I253" s="11"/>
      <c r="J253" s="11"/>
      <c r="K253" s="1"/>
      <c r="M253" s="11"/>
      <c r="N253" s="11"/>
      <c r="O253" s="11"/>
      <c r="P253" s="11"/>
      <c r="Q253" s="11"/>
      <c r="R253" s="11"/>
      <c r="S253" s="11"/>
      <c r="T253" s="11"/>
      <c r="U253" s="11"/>
      <c r="V253" s="11"/>
      <c r="W253" s="11"/>
      <c r="X253" s="11"/>
      <c r="Y253" s="11"/>
    </row>
    <row r="254" spans="1:25">
      <c r="A254" s="11"/>
      <c r="B254" s="11"/>
      <c r="C254" s="11"/>
      <c r="D254" s="11"/>
      <c r="E254" s="32"/>
      <c r="F254" s="32"/>
      <c r="G254" s="32"/>
      <c r="H254" s="11"/>
      <c r="I254" s="11"/>
      <c r="J254" s="11"/>
      <c r="K254" s="1"/>
      <c r="M254" s="11"/>
      <c r="N254" s="11"/>
      <c r="O254" s="11"/>
      <c r="P254" s="11"/>
      <c r="Q254" s="11"/>
      <c r="R254" s="11"/>
      <c r="S254" s="11"/>
      <c r="T254" s="11"/>
      <c r="U254" s="11"/>
      <c r="V254" s="11"/>
      <c r="W254" s="11"/>
      <c r="X254" s="11"/>
      <c r="Y254" s="11"/>
    </row>
    <row r="255" spans="1:25">
      <c r="A255" s="11"/>
      <c r="B255" s="11"/>
      <c r="C255" s="11"/>
      <c r="D255" s="11"/>
      <c r="E255" s="32"/>
      <c r="F255" s="32"/>
      <c r="G255" s="32"/>
      <c r="H255" s="11"/>
      <c r="I255" s="11"/>
      <c r="J255" s="11"/>
      <c r="K255" s="1"/>
      <c r="M255" s="11"/>
      <c r="N255" s="11"/>
      <c r="O255" s="11"/>
      <c r="P255" s="11"/>
      <c r="Q255" s="11"/>
      <c r="R255" s="11"/>
      <c r="S255" s="11"/>
      <c r="T255" s="11"/>
      <c r="U255" s="11"/>
      <c r="V255" s="11"/>
      <c r="W255" s="11"/>
      <c r="X255" s="11"/>
      <c r="Y255" s="11"/>
    </row>
    <row r="256" spans="1:25">
      <c r="A256" s="11"/>
      <c r="B256" s="11"/>
      <c r="C256" s="11"/>
      <c r="D256" s="11"/>
      <c r="E256" s="32"/>
      <c r="F256" s="32"/>
      <c r="G256" s="32"/>
      <c r="H256" s="11"/>
      <c r="I256" s="11"/>
      <c r="J256" s="11"/>
      <c r="K256" s="1"/>
      <c r="M256" s="11"/>
      <c r="N256" s="11"/>
      <c r="O256" s="11"/>
      <c r="P256" s="11"/>
      <c r="Q256" s="11"/>
      <c r="R256" s="11"/>
      <c r="S256" s="11"/>
      <c r="T256" s="11"/>
      <c r="U256" s="11"/>
      <c r="V256" s="11"/>
      <c r="W256" s="11"/>
      <c r="X256" s="11"/>
      <c r="Y256" s="11"/>
    </row>
    <row r="257" spans="1:25">
      <c r="A257" s="11"/>
      <c r="B257" s="11"/>
      <c r="C257" s="11"/>
      <c r="D257" s="11"/>
      <c r="E257" s="32"/>
      <c r="F257" s="32"/>
      <c r="G257" s="32"/>
      <c r="H257" s="11"/>
      <c r="I257" s="11"/>
      <c r="J257" s="11"/>
      <c r="K257" s="1"/>
      <c r="M257" s="11"/>
      <c r="N257" s="11"/>
      <c r="O257" s="11"/>
      <c r="P257" s="11"/>
      <c r="Q257" s="11"/>
      <c r="R257" s="11"/>
      <c r="S257" s="11"/>
      <c r="T257" s="11"/>
      <c r="U257" s="11"/>
      <c r="V257" s="11"/>
      <c r="W257" s="11"/>
      <c r="X257" s="11"/>
      <c r="Y257" s="11"/>
    </row>
    <row r="258" spans="1:25">
      <c r="A258" s="11"/>
      <c r="B258" s="11"/>
      <c r="C258" s="11"/>
      <c r="D258" s="11"/>
      <c r="E258" s="32"/>
      <c r="F258" s="32"/>
      <c r="G258" s="32"/>
      <c r="H258" s="11"/>
      <c r="I258" s="11"/>
      <c r="J258" s="11"/>
      <c r="K258" s="1"/>
      <c r="M258" s="11"/>
      <c r="N258" s="11"/>
      <c r="O258" s="11"/>
      <c r="P258" s="11"/>
      <c r="Q258" s="11"/>
      <c r="R258" s="11"/>
      <c r="S258" s="11"/>
      <c r="T258" s="11"/>
      <c r="U258" s="11"/>
      <c r="V258" s="11"/>
      <c r="W258" s="11"/>
      <c r="X258" s="11"/>
      <c r="Y258" s="11"/>
    </row>
    <row r="259" spans="1:25">
      <c r="A259" s="11"/>
      <c r="B259" s="11"/>
      <c r="C259" s="11"/>
      <c r="D259" s="11"/>
      <c r="E259" s="32"/>
      <c r="F259" s="32"/>
      <c r="G259" s="32"/>
      <c r="H259" s="11"/>
      <c r="I259" s="11"/>
      <c r="J259" s="11"/>
      <c r="K259" s="1"/>
      <c r="M259" s="11"/>
      <c r="N259" s="11"/>
      <c r="O259" s="11"/>
      <c r="P259" s="11"/>
      <c r="Q259" s="11"/>
      <c r="R259" s="11"/>
      <c r="S259" s="11"/>
      <c r="T259" s="11"/>
      <c r="U259" s="11"/>
      <c r="V259" s="11"/>
      <c r="W259" s="11"/>
      <c r="X259" s="11"/>
      <c r="Y259" s="11"/>
    </row>
    <row r="260" spans="1:25">
      <c r="A260" s="11"/>
      <c r="B260" s="11"/>
      <c r="C260" s="11"/>
      <c r="D260" s="11"/>
      <c r="E260" s="32"/>
      <c r="F260" s="32"/>
      <c r="G260" s="32"/>
      <c r="H260" s="11"/>
      <c r="I260" s="11"/>
      <c r="J260" s="11"/>
      <c r="K260" s="1"/>
      <c r="M260" s="11"/>
      <c r="N260" s="11"/>
      <c r="O260" s="11"/>
      <c r="P260" s="11"/>
      <c r="Q260" s="11"/>
      <c r="R260" s="11"/>
      <c r="S260" s="11"/>
      <c r="T260" s="11"/>
      <c r="U260" s="11"/>
      <c r="V260" s="11"/>
      <c r="W260" s="11"/>
      <c r="X260" s="11"/>
      <c r="Y260" s="11"/>
    </row>
    <row r="261" spans="1:25">
      <c r="A261" s="11"/>
      <c r="B261" s="11"/>
      <c r="C261" s="11"/>
      <c r="D261" s="11"/>
      <c r="E261" s="32"/>
      <c r="F261" s="32"/>
      <c r="G261" s="32"/>
      <c r="H261" s="11"/>
      <c r="I261" s="11"/>
      <c r="J261" s="11"/>
      <c r="K261" s="1"/>
      <c r="M261" s="11"/>
      <c r="N261" s="11"/>
      <c r="O261" s="11"/>
      <c r="P261" s="11"/>
      <c r="Q261" s="11"/>
      <c r="R261" s="11"/>
      <c r="S261" s="11"/>
      <c r="T261" s="11"/>
      <c r="U261" s="11"/>
      <c r="V261" s="11"/>
      <c r="W261" s="11"/>
      <c r="X261" s="11"/>
      <c r="Y261" s="11"/>
    </row>
    <row r="262" spans="1:25">
      <c r="A262" s="11"/>
      <c r="B262" s="11"/>
      <c r="C262" s="11"/>
      <c r="D262" s="11"/>
      <c r="E262" s="32"/>
      <c r="F262" s="32"/>
      <c r="G262" s="32"/>
      <c r="H262" s="11"/>
      <c r="I262" s="11"/>
      <c r="J262" s="11"/>
      <c r="K262" s="1"/>
      <c r="M262" s="11"/>
      <c r="N262" s="11"/>
      <c r="O262" s="11"/>
      <c r="P262" s="11"/>
      <c r="Q262" s="11"/>
      <c r="R262" s="11"/>
      <c r="S262" s="11"/>
      <c r="T262" s="11"/>
      <c r="U262" s="11"/>
      <c r="V262" s="11"/>
      <c r="W262" s="11"/>
      <c r="X262" s="11"/>
      <c r="Y262" s="11"/>
    </row>
    <row r="263" spans="1:25">
      <c r="A263" s="11"/>
      <c r="B263" s="11"/>
      <c r="C263" s="11"/>
      <c r="D263" s="11"/>
      <c r="E263" s="32"/>
      <c r="F263" s="32"/>
      <c r="G263" s="32"/>
      <c r="H263" s="11"/>
      <c r="I263" s="11"/>
      <c r="J263" s="11"/>
      <c r="K263" s="1"/>
      <c r="M263" s="11"/>
      <c r="N263" s="11"/>
      <c r="O263" s="11"/>
      <c r="P263" s="11"/>
      <c r="Q263" s="11"/>
      <c r="R263" s="11"/>
      <c r="S263" s="11"/>
      <c r="T263" s="11"/>
      <c r="U263" s="11"/>
      <c r="V263" s="11"/>
      <c r="W263" s="11"/>
      <c r="X263" s="11"/>
      <c r="Y263" s="11"/>
    </row>
    <row r="264" spans="1:25">
      <c r="A264" s="11"/>
      <c r="B264" s="11"/>
      <c r="C264" s="11"/>
      <c r="D264" s="11"/>
      <c r="E264" s="32"/>
      <c r="F264" s="32"/>
      <c r="G264" s="32"/>
      <c r="H264" s="11"/>
      <c r="I264" s="11"/>
      <c r="J264" s="11"/>
      <c r="K264" s="1"/>
      <c r="M264" s="11"/>
      <c r="N264" s="11"/>
      <c r="O264" s="11"/>
      <c r="P264" s="11"/>
      <c r="Q264" s="11"/>
      <c r="R264" s="11"/>
      <c r="S264" s="11"/>
      <c r="T264" s="11"/>
      <c r="U264" s="11"/>
      <c r="V264" s="11"/>
      <c r="W264" s="11"/>
      <c r="X264" s="11"/>
      <c r="Y264" s="11"/>
    </row>
    <row r="265" spans="1:25">
      <c r="A265" s="11"/>
      <c r="B265" s="11"/>
      <c r="C265" s="11"/>
      <c r="D265" s="11"/>
      <c r="E265" s="32"/>
      <c r="F265" s="32"/>
      <c r="G265" s="32"/>
      <c r="H265" s="11"/>
      <c r="I265" s="11"/>
      <c r="J265" s="11"/>
      <c r="K265" s="1"/>
      <c r="M265" s="11"/>
      <c r="N265" s="11"/>
      <c r="O265" s="11"/>
      <c r="P265" s="11"/>
      <c r="Q265" s="11"/>
      <c r="R265" s="11"/>
      <c r="S265" s="11"/>
      <c r="T265" s="11"/>
      <c r="U265" s="11"/>
      <c r="V265" s="11"/>
      <c r="W265" s="11"/>
      <c r="X265" s="11"/>
      <c r="Y265" s="11"/>
    </row>
    <row r="266" spans="1:25">
      <c r="A266" s="11"/>
      <c r="B266" s="11"/>
      <c r="C266" s="11"/>
      <c r="D266" s="11"/>
      <c r="E266" s="32"/>
      <c r="F266" s="32"/>
      <c r="G266" s="32"/>
      <c r="H266" s="11"/>
      <c r="I266" s="11"/>
      <c r="J266" s="11"/>
      <c r="K266" s="1"/>
      <c r="M266" s="11"/>
      <c r="N266" s="11"/>
      <c r="O266" s="11"/>
      <c r="P266" s="11"/>
      <c r="Q266" s="11"/>
      <c r="R266" s="11"/>
      <c r="S266" s="11"/>
      <c r="T266" s="11"/>
      <c r="U266" s="11"/>
      <c r="V266" s="11"/>
      <c r="W266" s="11"/>
      <c r="X266" s="11"/>
      <c r="Y266" s="11"/>
    </row>
    <row r="267" spans="1:25">
      <c r="A267" s="11"/>
      <c r="B267" s="11"/>
      <c r="C267" s="11"/>
      <c r="D267" s="11"/>
      <c r="E267" s="32"/>
      <c r="F267" s="32"/>
      <c r="G267" s="32"/>
      <c r="H267" s="11"/>
      <c r="I267" s="11"/>
      <c r="J267" s="11"/>
      <c r="K267" s="1"/>
      <c r="M267" s="11"/>
      <c r="N267" s="11"/>
      <c r="O267" s="11"/>
      <c r="P267" s="11"/>
      <c r="Q267" s="11"/>
      <c r="R267" s="11"/>
      <c r="S267" s="11"/>
      <c r="T267" s="11"/>
      <c r="U267" s="11"/>
      <c r="V267" s="11"/>
      <c r="W267" s="11"/>
      <c r="X267" s="11"/>
      <c r="Y267" s="11"/>
    </row>
    <row r="268" spans="1:25">
      <c r="A268" s="11"/>
      <c r="B268" s="11"/>
      <c r="C268" s="11"/>
      <c r="D268" s="11"/>
      <c r="E268" s="32"/>
      <c r="F268" s="32"/>
      <c r="G268" s="32"/>
      <c r="H268" s="11"/>
      <c r="I268" s="11"/>
      <c r="J268" s="11"/>
      <c r="K268" s="1"/>
      <c r="M268" s="11"/>
      <c r="N268" s="11"/>
      <c r="O268" s="11"/>
      <c r="P268" s="11"/>
      <c r="Q268" s="11"/>
      <c r="R268" s="11"/>
      <c r="S268" s="11"/>
      <c r="T268" s="11"/>
      <c r="U268" s="11"/>
      <c r="V268" s="11"/>
      <c r="W268" s="11"/>
      <c r="X268" s="11"/>
      <c r="Y268" s="11"/>
    </row>
    <row r="269" spans="1:25">
      <c r="A269" s="11"/>
      <c r="B269" s="11"/>
      <c r="C269" s="11"/>
      <c r="D269" s="11"/>
      <c r="E269" s="32"/>
      <c r="F269" s="32"/>
      <c r="G269" s="32"/>
      <c r="H269" s="11"/>
      <c r="I269" s="11"/>
      <c r="J269" s="11"/>
      <c r="K269" s="1"/>
      <c r="M269" s="11"/>
      <c r="N269" s="11"/>
      <c r="O269" s="11"/>
      <c r="P269" s="11"/>
      <c r="Q269" s="11"/>
      <c r="R269" s="11"/>
      <c r="S269" s="11"/>
      <c r="T269" s="11"/>
      <c r="U269" s="11"/>
      <c r="V269" s="11"/>
      <c r="W269" s="11"/>
      <c r="X269" s="11"/>
      <c r="Y269" s="11"/>
    </row>
    <row r="270" spans="1:25">
      <c r="A270" s="11"/>
      <c r="B270" s="11"/>
      <c r="C270" s="11"/>
      <c r="D270" s="11"/>
      <c r="E270" s="32"/>
      <c r="F270" s="32"/>
      <c r="G270" s="32"/>
      <c r="H270" s="11"/>
      <c r="I270" s="11"/>
      <c r="J270" s="11"/>
      <c r="K270" s="1"/>
      <c r="M270" s="11"/>
      <c r="N270" s="11"/>
      <c r="O270" s="11"/>
      <c r="P270" s="11"/>
      <c r="Q270" s="11"/>
      <c r="R270" s="11"/>
      <c r="S270" s="11"/>
      <c r="T270" s="11"/>
      <c r="U270" s="11"/>
      <c r="V270" s="11"/>
      <c r="W270" s="11"/>
      <c r="X270" s="11"/>
      <c r="Y270" s="11"/>
    </row>
    <row r="271" spans="1:25">
      <c r="A271" s="11"/>
      <c r="B271" s="11"/>
      <c r="C271" s="11"/>
      <c r="D271" s="11"/>
      <c r="E271" s="32"/>
      <c r="F271" s="32"/>
      <c r="G271" s="32"/>
      <c r="H271" s="11"/>
      <c r="I271" s="11"/>
      <c r="J271" s="11"/>
      <c r="K271" s="1"/>
      <c r="M271" s="11"/>
      <c r="N271" s="11"/>
      <c r="O271" s="11"/>
      <c r="P271" s="11"/>
      <c r="Q271" s="11"/>
      <c r="R271" s="11"/>
      <c r="S271" s="11"/>
      <c r="T271" s="11"/>
      <c r="U271" s="11"/>
      <c r="V271" s="11"/>
      <c r="W271" s="11"/>
      <c r="X271" s="11"/>
      <c r="Y271" s="11"/>
    </row>
    <row r="272" spans="1:25">
      <c r="A272" s="11"/>
      <c r="B272" s="11"/>
      <c r="C272" s="11"/>
      <c r="D272" s="11"/>
      <c r="E272" s="32"/>
      <c r="F272" s="32"/>
      <c r="G272" s="32"/>
      <c r="H272" s="11"/>
      <c r="I272" s="11"/>
      <c r="J272" s="11"/>
      <c r="K272" s="1"/>
      <c r="M272" s="11"/>
      <c r="N272" s="11"/>
      <c r="O272" s="11"/>
      <c r="P272" s="11"/>
      <c r="Q272" s="11"/>
      <c r="R272" s="11"/>
      <c r="S272" s="11"/>
      <c r="T272" s="11"/>
      <c r="U272" s="11"/>
      <c r="V272" s="11"/>
      <c r="W272" s="11"/>
      <c r="X272" s="11"/>
      <c r="Y272" s="11"/>
    </row>
    <row r="273" spans="1:25">
      <c r="A273" s="11"/>
      <c r="B273" s="11"/>
      <c r="C273" s="11"/>
      <c r="D273" s="11"/>
      <c r="E273" s="32"/>
      <c r="F273" s="32"/>
      <c r="G273" s="32"/>
      <c r="H273" s="11"/>
      <c r="I273" s="11"/>
      <c r="J273" s="11"/>
      <c r="K273" s="1"/>
      <c r="M273" s="11"/>
      <c r="N273" s="11"/>
      <c r="O273" s="11"/>
      <c r="P273" s="11"/>
      <c r="Q273" s="11"/>
      <c r="R273" s="11"/>
      <c r="S273" s="11"/>
      <c r="T273" s="11"/>
      <c r="U273" s="11"/>
      <c r="V273" s="11"/>
      <c r="W273" s="11"/>
      <c r="X273" s="11"/>
      <c r="Y273" s="11"/>
    </row>
    <row r="274" spans="1:25">
      <c r="A274" s="11"/>
      <c r="B274" s="11"/>
      <c r="C274" s="11"/>
      <c r="D274" s="11"/>
      <c r="E274" s="32"/>
      <c r="F274" s="32"/>
      <c r="G274" s="32"/>
      <c r="H274" s="11"/>
      <c r="I274" s="11"/>
      <c r="J274" s="11"/>
      <c r="K274" s="1"/>
      <c r="M274" s="11"/>
      <c r="N274" s="11"/>
      <c r="O274" s="11"/>
      <c r="P274" s="11"/>
      <c r="Q274" s="11"/>
      <c r="R274" s="11"/>
      <c r="S274" s="11"/>
      <c r="T274" s="11"/>
      <c r="U274" s="11"/>
      <c r="V274" s="11"/>
      <c r="W274" s="11"/>
      <c r="X274" s="11"/>
      <c r="Y274" s="11"/>
    </row>
    <row r="275" spans="1:25">
      <c r="A275" s="11"/>
      <c r="B275" s="11"/>
      <c r="C275" s="11"/>
      <c r="D275" s="11"/>
      <c r="E275" s="32"/>
      <c r="F275" s="32"/>
      <c r="G275" s="32"/>
      <c r="H275" s="11"/>
      <c r="I275" s="11"/>
      <c r="J275" s="11"/>
      <c r="K275" s="1"/>
      <c r="M275" s="11"/>
      <c r="N275" s="11"/>
      <c r="O275" s="11"/>
      <c r="P275" s="11"/>
      <c r="Q275" s="11"/>
      <c r="R275" s="11"/>
      <c r="S275" s="11"/>
      <c r="T275" s="11"/>
      <c r="U275" s="11"/>
      <c r="V275" s="11"/>
      <c r="W275" s="11"/>
      <c r="X275" s="11"/>
      <c r="Y275" s="11"/>
    </row>
    <row r="276" spans="1:25">
      <c r="A276" s="11"/>
      <c r="B276" s="11"/>
      <c r="C276" s="11"/>
      <c r="D276" s="11"/>
      <c r="E276" s="32"/>
      <c r="F276" s="32"/>
      <c r="G276" s="32"/>
      <c r="H276" s="11"/>
      <c r="I276" s="11"/>
      <c r="J276" s="11"/>
      <c r="K276" s="1"/>
      <c r="M276" s="11"/>
      <c r="N276" s="11"/>
      <c r="O276" s="11"/>
      <c r="P276" s="11"/>
      <c r="Q276" s="11"/>
      <c r="R276" s="11"/>
      <c r="S276" s="11"/>
      <c r="T276" s="11"/>
      <c r="U276" s="11"/>
      <c r="V276" s="11"/>
      <c r="W276" s="11"/>
      <c r="X276" s="11"/>
      <c r="Y276" s="11"/>
    </row>
    <row r="277" spans="1:25">
      <c r="A277" s="11"/>
      <c r="B277" s="11"/>
      <c r="C277" s="11"/>
      <c r="D277" s="11"/>
      <c r="E277" s="32"/>
      <c r="F277" s="32"/>
      <c r="G277" s="32"/>
      <c r="H277" s="11"/>
      <c r="I277" s="11"/>
      <c r="J277" s="11"/>
      <c r="K277" s="1"/>
      <c r="M277" s="11"/>
      <c r="N277" s="11"/>
      <c r="O277" s="11"/>
      <c r="P277" s="11"/>
      <c r="Q277" s="11"/>
      <c r="R277" s="11"/>
      <c r="S277" s="11"/>
      <c r="T277" s="11"/>
      <c r="U277" s="11"/>
      <c r="V277" s="11"/>
      <c r="W277" s="11"/>
      <c r="X277" s="11"/>
      <c r="Y277" s="11"/>
    </row>
    <row r="278" spans="1:25">
      <c r="A278" s="11"/>
      <c r="B278" s="11"/>
      <c r="C278" s="11"/>
      <c r="D278" s="11"/>
      <c r="E278" s="32"/>
      <c r="F278" s="32"/>
      <c r="G278" s="32"/>
      <c r="H278" s="11"/>
      <c r="I278" s="11"/>
      <c r="J278" s="11"/>
      <c r="K278" s="1"/>
      <c r="M278" s="11"/>
      <c r="N278" s="11"/>
      <c r="O278" s="11"/>
      <c r="P278" s="11"/>
      <c r="Q278" s="11"/>
      <c r="R278" s="11"/>
      <c r="S278" s="11"/>
      <c r="T278" s="11"/>
      <c r="U278" s="11"/>
      <c r="V278" s="11"/>
      <c r="W278" s="11"/>
      <c r="X278" s="11"/>
      <c r="Y278" s="11"/>
    </row>
    <row r="279" spans="1:25">
      <c r="A279" s="11"/>
      <c r="B279" s="11"/>
      <c r="C279" s="11"/>
      <c r="D279" s="11"/>
      <c r="E279" s="32"/>
      <c r="F279" s="32"/>
      <c r="G279" s="32"/>
      <c r="H279" s="11"/>
      <c r="I279" s="11"/>
      <c r="J279" s="11"/>
      <c r="K279" s="1"/>
      <c r="M279" s="11"/>
      <c r="N279" s="11"/>
      <c r="O279" s="11"/>
      <c r="P279" s="11"/>
      <c r="Q279" s="11"/>
      <c r="R279" s="11"/>
      <c r="S279" s="11"/>
      <c r="T279" s="11"/>
      <c r="U279" s="11"/>
      <c r="V279" s="11"/>
      <c r="W279" s="11"/>
      <c r="X279" s="11"/>
      <c r="Y279" s="11"/>
    </row>
    <row r="280" spans="1:25">
      <c r="A280" s="11"/>
      <c r="B280" s="11"/>
      <c r="C280" s="11"/>
      <c r="D280" s="11"/>
      <c r="E280" s="32"/>
      <c r="F280" s="32"/>
      <c r="G280" s="32"/>
      <c r="H280" s="11"/>
      <c r="I280" s="11"/>
      <c r="J280" s="11"/>
      <c r="K280" s="1"/>
      <c r="M280" s="11"/>
      <c r="N280" s="11"/>
      <c r="O280" s="11"/>
      <c r="P280" s="11"/>
      <c r="Q280" s="11"/>
      <c r="R280" s="11"/>
      <c r="S280" s="11"/>
      <c r="T280" s="11"/>
      <c r="U280" s="11"/>
      <c r="V280" s="11"/>
      <c r="W280" s="11"/>
      <c r="X280" s="11"/>
      <c r="Y280" s="11"/>
    </row>
    <row r="281" spans="1:25">
      <c r="A281" s="11"/>
      <c r="B281" s="11"/>
      <c r="C281" s="11"/>
      <c r="D281" s="11"/>
      <c r="E281" s="32"/>
      <c r="F281" s="32"/>
      <c r="G281" s="32"/>
      <c r="H281" s="11"/>
      <c r="I281" s="11"/>
      <c r="J281" s="11"/>
      <c r="K281" s="1"/>
      <c r="M281" s="11"/>
      <c r="N281" s="11"/>
      <c r="O281" s="11"/>
      <c r="P281" s="11"/>
      <c r="Q281" s="11"/>
      <c r="R281" s="11"/>
      <c r="S281" s="11"/>
      <c r="T281" s="11"/>
      <c r="U281" s="11"/>
      <c r="V281" s="11"/>
      <c r="W281" s="11"/>
      <c r="X281" s="11"/>
      <c r="Y281" s="11"/>
    </row>
    <row r="282" spans="1:25">
      <c r="A282" s="11"/>
      <c r="B282" s="11"/>
      <c r="C282" s="11"/>
      <c r="D282" s="11"/>
      <c r="E282" s="32"/>
      <c r="F282" s="32"/>
      <c r="G282" s="32"/>
      <c r="H282" s="11"/>
      <c r="I282" s="11"/>
      <c r="J282" s="11"/>
      <c r="K282" s="1"/>
      <c r="M282" s="11"/>
      <c r="N282" s="11"/>
      <c r="O282" s="11"/>
      <c r="P282" s="11"/>
      <c r="Q282" s="11"/>
      <c r="R282" s="11"/>
      <c r="S282" s="11"/>
      <c r="T282" s="11"/>
      <c r="U282" s="11"/>
      <c r="V282" s="11"/>
      <c r="W282" s="11"/>
      <c r="X282" s="11"/>
      <c r="Y282" s="11"/>
    </row>
    <row r="283" spans="1:25">
      <c r="A283" s="11"/>
      <c r="B283" s="11"/>
      <c r="C283" s="11"/>
      <c r="D283" s="11"/>
      <c r="E283" s="32"/>
      <c r="F283" s="32"/>
      <c r="G283" s="32"/>
      <c r="H283" s="11"/>
      <c r="I283" s="11"/>
      <c r="J283" s="11"/>
      <c r="K283" s="1"/>
      <c r="M283" s="11"/>
      <c r="N283" s="11"/>
      <c r="O283" s="11"/>
      <c r="P283" s="11"/>
      <c r="Q283" s="11"/>
      <c r="R283" s="11"/>
      <c r="S283" s="11"/>
      <c r="T283" s="11"/>
      <c r="U283" s="11"/>
      <c r="V283" s="11"/>
      <c r="W283" s="11"/>
      <c r="X283" s="11"/>
      <c r="Y283" s="11"/>
    </row>
    <row r="284" spans="1:25">
      <c r="A284" s="11"/>
      <c r="B284" s="11"/>
      <c r="C284" s="11"/>
      <c r="D284" s="11"/>
      <c r="E284" s="32"/>
      <c r="F284" s="32"/>
      <c r="G284" s="32"/>
      <c r="H284" s="11"/>
      <c r="I284" s="11"/>
      <c r="J284" s="11"/>
      <c r="K284" s="1"/>
      <c r="M284" s="11"/>
      <c r="N284" s="11"/>
      <c r="O284" s="11"/>
      <c r="P284" s="11"/>
      <c r="Q284" s="11"/>
      <c r="R284" s="11"/>
      <c r="S284" s="11"/>
      <c r="T284" s="11"/>
      <c r="U284" s="11"/>
      <c r="V284" s="11"/>
      <c r="W284" s="11"/>
      <c r="X284" s="11"/>
      <c r="Y284" s="11"/>
    </row>
    <row r="285" spans="1:25">
      <c r="A285" s="11"/>
      <c r="B285" s="11"/>
      <c r="C285" s="11"/>
      <c r="D285" s="11"/>
      <c r="E285" s="32"/>
      <c r="F285" s="32"/>
      <c r="G285" s="32"/>
      <c r="H285" s="11"/>
      <c r="I285" s="11"/>
      <c r="J285" s="11"/>
      <c r="K285" s="1"/>
      <c r="M285" s="11"/>
      <c r="N285" s="11"/>
      <c r="O285" s="11"/>
      <c r="P285" s="11"/>
      <c r="Q285" s="11"/>
      <c r="R285" s="11"/>
      <c r="S285" s="11"/>
      <c r="T285" s="11"/>
      <c r="U285" s="11"/>
      <c r="V285" s="11"/>
      <c r="W285" s="11"/>
      <c r="X285" s="11"/>
      <c r="Y285" s="11"/>
    </row>
    <row r="286" spans="1:25">
      <c r="A286" s="11"/>
      <c r="B286" s="11"/>
      <c r="C286" s="11"/>
      <c r="D286" s="11"/>
      <c r="E286" s="32"/>
      <c r="F286" s="32"/>
      <c r="G286" s="32"/>
      <c r="H286" s="11"/>
      <c r="I286" s="11"/>
      <c r="J286" s="11"/>
      <c r="K286" s="1"/>
      <c r="M286" s="11"/>
      <c r="N286" s="11"/>
      <c r="O286" s="11"/>
      <c r="P286" s="11"/>
      <c r="Q286" s="11"/>
      <c r="R286" s="11"/>
      <c r="S286" s="11"/>
      <c r="T286" s="11"/>
      <c r="U286" s="11"/>
      <c r="V286" s="11"/>
      <c r="W286" s="11"/>
      <c r="X286" s="11"/>
      <c r="Y286" s="11"/>
    </row>
    <row r="287" spans="1:25">
      <c r="A287" s="11"/>
      <c r="B287" s="11"/>
      <c r="C287" s="11"/>
      <c r="D287" s="11"/>
      <c r="E287" s="32"/>
      <c r="F287" s="32"/>
      <c r="G287" s="32"/>
      <c r="H287" s="11"/>
      <c r="I287" s="11"/>
      <c r="J287" s="11"/>
      <c r="K287" s="1"/>
      <c r="M287" s="11"/>
      <c r="N287" s="11"/>
      <c r="O287" s="11"/>
      <c r="P287" s="11"/>
      <c r="Q287" s="11"/>
      <c r="R287" s="11"/>
      <c r="S287" s="11"/>
      <c r="T287" s="11"/>
      <c r="U287" s="11"/>
      <c r="V287" s="11"/>
      <c r="W287" s="11"/>
      <c r="X287" s="11"/>
      <c r="Y287" s="11"/>
    </row>
    <row r="288" spans="1:25">
      <c r="A288" s="11"/>
      <c r="B288" s="11"/>
      <c r="C288" s="11"/>
      <c r="D288" s="11"/>
      <c r="E288" s="32"/>
      <c r="F288" s="32"/>
      <c r="G288" s="32"/>
      <c r="H288" s="11"/>
      <c r="I288" s="11"/>
      <c r="J288" s="11"/>
      <c r="K288" s="1"/>
      <c r="M288" s="11"/>
      <c r="N288" s="11"/>
      <c r="O288" s="11"/>
      <c r="P288" s="11"/>
      <c r="Q288" s="11"/>
      <c r="R288" s="11"/>
      <c r="S288" s="11"/>
      <c r="T288" s="11"/>
      <c r="U288" s="11"/>
      <c r="V288" s="11"/>
      <c r="W288" s="11"/>
      <c r="X288" s="11"/>
      <c r="Y288" s="11"/>
    </row>
    <row r="289" spans="1:25">
      <c r="A289" s="11"/>
      <c r="B289" s="11"/>
      <c r="C289" s="11"/>
      <c r="D289" s="11"/>
      <c r="E289" s="32"/>
      <c r="F289" s="32"/>
      <c r="G289" s="32"/>
      <c r="H289" s="11"/>
      <c r="I289" s="11"/>
      <c r="J289" s="11"/>
      <c r="K289" s="1"/>
      <c r="M289" s="11"/>
      <c r="N289" s="11"/>
      <c r="O289" s="11"/>
      <c r="P289" s="11"/>
      <c r="Q289" s="11"/>
      <c r="R289" s="11"/>
      <c r="S289" s="11"/>
      <c r="T289" s="11"/>
      <c r="U289" s="11"/>
      <c r="V289" s="11"/>
      <c r="W289" s="11"/>
      <c r="X289" s="11"/>
      <c r="Y289" s="11"/>
    </row>
    <row r="290" spans="1:25">
      <c r="A290" s="11"/>
      <c r="B290" s="11"/>
      <c r="C290" s="11"/>
      <c r="D290" s="11"/>
      <c r="E290" s="32"/>
      <c r="F290" s="32"/>
      <c r="G290" s="32"/>
      <c r="H290" s="11"/>
      <c r="I290" s="11"/>
      <c r="J290" s="11"/>
      <c r="K290" s="1"/>
      <c r="M290" s="11"/>
      <c r="N290" s="11"/>
      <c r="O290" s="11"/>
      <c r="P290" s="11"/>
      <c r="Q290" s="11"/>
      <c r="R290" s="11"/>
      <c r="S290" s="11"/>
      <c r="T290" s="11"/>
      <c r="U290" s="11"/>
      <c r="V290" s="11"/>
      <c r="W290" s="11"/>
      <c r="X290" s="11"/>
      <c r="Y290" s="11"/>
    </row>
    <row r="291" spans="1:25">
      <c r="A291" s="11"/>
      <c r="B291" s="11"/>
      <c r="C291" s="11"/>
      <c r="D291" s="11"/>
      <c r="E291" s="32"/>
      <c r="F291" s="32"/>
      <c r="G291" s="32"/>
      <c r="H291" s="11"/>
      <c r="I291" s="11"/>
      <c r="J291" s="11"/>
      <c r="K291" s="1"/>
      <c r="M291" s="11"/>
      <c r="N291" s="11"/>
      <c r="O291" s="11"/>
      <c r="P291" s="11"/>
      <c r="Q291" s="11"/>
      <c r="R291" s="11"/>
      <c r="S291" s="11"/>
      <c r="T291" s="11"/>
      <c r="U291" s="11"/>
      <c r="V291" s="11"/>
      <c r="W291" s="11"/>
      <c r="X291" s="11"/>
      <c r="Y291" s="11"/>
    </row>
    <row r="292" spans="1:25">
      <c r="A292" s="11"/>
      <c r="B292" s="11"/>
      <c r="C292" s="11"/>
      <c r="D292" s="11"/>
      <c r="E292" s="32"/>
      <c r="F292" s="32"/>
      <c r="G292" s="32"/>
      <c r="H292" s="11"/>
      <c r="I292" s="11"/>
      <c r="J292" s="11"/>
      <c r="K292" s="1"/>
      <c r="M292" s="11"/>
      <c r="N292" s="11"/>
      <c r="O292" s="11"/>
      <c r="P292" s="11"/>
      <c r="Q292" s="11"/>
      <c r="R292" s="11"/>
      <c r="S292" s="11"/>
      <c r="T292" s="11"/>
      <c r="U292" s="11"/>
      <c r="V292" s="11"/>
      <c r="W292" s="11"/>
      <c r="X292" s="11"/>
      <c r="Y292" s="11"/>
    </row>
    <row r="293" spans="1:25">
      <c r="A293" s="11"/>
      <c r="B293" s="11"/>
      <c r="C293" s="11"/>
      <c r="D293" s="11"/>
      <c r="E293" s="32"/>
      <c r="F293" s="32"/>
      <c r="G293" s="32"/>
      <c r="H293" s="11"/>
      <c r="I293" s="11"/>
      <c r="J293" s="11"/>
      <c r="K293" s="1"/>
      <c r="M293" s="11"/>
      <c r="N293" s="11"/>
      <c r="O293" s="11"/>
      <c r="P293" s="11"/>
      <c r="Q293" s="11"/>
      <c r="R293" s="11"/>
      <c r="S293" s="11"/>
      <c r="T293" s="11"/>
      <c r="U293" s="11"/>
      <c r="V293" s="11"/>
      <c r="W293" s="11"/>
      <c r="X293" s="11"/>
      <c r="Y293" s="11"/>
    </row>
    <row r="294" spans="1:25">
      <c r="A294" s="11"/>
      <c r="B294" s="11"/>
      <c r="C294" s="11"/>
      <c r="D294" s="11"/>
      <c r="E294" s="32"/>
      <c r="F294" s="32"/>
      <c r="G294" s="32"/>
      <c r="H294" s="11"/>
      <c r="I294" s="11"/>
      <c r="J294" s="11"/>
      <c r="K294" s="1"/>
      <c r="M294" s="11"/>
      <c r="N294" s="11"/>
      <c r="O294" s="11"/>
      <c r="P294" s="11"/>
      <c r="Q294" s="11"/>
      <c r="R294" s="11"/>
      <c r="S294" s="11"/>
      <c r="T294" s="11"/>
      <c r="U294" s="11"/>
      <c r="V294" s="11"/>
      <c r="W294" s="11"/>
      <c r="X294" s="11"/>
      <c r="Y294" s="11"/>
    </row>
    <row r="295" spans="1:25">
      <c r="A295" s="11"/>
      <c r="B295" s="11"/>
      <c r="C295" s="11"/>
      <c r="D295" s="11"/>
      <c r="E295" s="32"/>
      <c r="F295" s="32"/>
      <c r="G295" s="32"/>
      <c r="H295" s="11"/>
      <c r="I295" s="11"/>
      <c r="J295" s="11"/>
      <c r="K295" s="1"/>
      <c r="M295" s="11"/>
      <c r="N295" s="11"/>
      <c r="O295" s="11"/>
      <c r="P295" s="11"/>
      <c r="Q295" s="11"/>
      <c r="R295" s="11"/>
      <c r="S295" s="11"/>
      <c r="T295" s="11"/>
      <c r="U295" s="11"/>
      <c r="V295" s="11"/>
      <c r="W295" s="11"/>
      <c r="X295" s="11"/>
      <c r="Y295" s="11"/>
    </row>
    <row r="296" spans="1:25">
      <c r="A296" s="11"/>
      <c r="B296" s="11"/>
      <c r="C296" s="11"/>
      <c r="D296" s="11"/>
      <c r="E296" s="32"/>
      <c r="F296" s="32"/>
      <c r="G296" s="32"/>
      <c r="H296" s="11"/>
      <c r="I296" s="11"/>
      <c r="J296" s="11"/>
      <c r="K296" s="1"/>
      <c r="M296" s="11"/>
      <c r="N296" s="11"/>
      <c r="O296" s="11"/>
      <c r="P296" s="11"/>
      <c r="Q296" s="11"/>
      <c r="R296" s="11"/>
      <c r="S296" s="11"/>
      <c r="T296" s="11"/>
      <c r="U296" s="11"/>
      <c r="V296" s="11"/>
      <c r="W296" s="11"/>
      <c r="X296" s="11"/>
      <c r="Y296" s="11"/>
    </row>
    <row r="297" spans="1:25">
      <c r="A297" s="11"/>
      <c r="B297" s="11"/>
      <c r="C297" s="11"/>
      <c r="D297" s="11"/>
      <c r="E297" s="32"/>
      <c r="F297" s="32"/>
      <c r="G297" s="32"/>
      <c r="H297" s="11"/>
      <c r="I297" s="11"/>
      <c r="J297" s="11"/>
      <c r="K297" s="1"/>
      <c r="M297" s="11"/>
      <c r="N297" s="11"/>
      <c r="O297" s="11"/>
      <c r="P297" s="11"/>
      <c r="Q297" s="11"/>
      <c r="R297" s="11"/>
      <c r="S297" s="11"/>
      <c r="T297" s="11"/>
      <c r="U297" s="11"/>
      <c r="V297" s="11"/>
      <c r="W297" s="11"/>
      <c r="X297" s="11"/>
      <c r="Y297" s="11"/>
    </row>
    <row r="298" spans="1:25">
      <c r="A298" s="11"/>
      <c r="B298" s="11"/>
      <c r="C298" s="11"/>
      <c r="D298" s="11"/>
      <c r="E298" s="32"/>
      <c r="F298" s="32"/>
      <c r="G298" s="32"/>
      <c r="H298" s="11"/>
      <c r="I298" s="11"/>
      <c r="J298" s="11"/>
      <c r="K298" s="1"/>
      <c r="M298" s="11"/>
      <c r="N298" s="11"/>
      <c r="O298" s="11"/>
      <c r="P298" s="11"/>
      <c r="Q298" s="11"/>
      <c r="R298" s="11"/>
      <c r="S298" s="11"/>
      <c r="T298" s="11"/>
      <c r="U298" s="11"/>
      <c r="V298" s="11"/>
      <c r="W298" s="11"/>
      <c r="X298" s="11"/>
      <c r="Y298" s="11"/>
    </row>
    <row r="299" spans="1:25">
      <c r="A299" s="11"/>
      <c r="B299" s="11"/>
      <c r="C299" s="11"/>
      <c r="D299" s="11"/>
      <c r="E299" s="32"/>
      <c r="F299" s="32"/>
      <c r="G299" s="32"/>
      <c r="H299" s="11"/>
      <c r="I299" s="11"/>
      <c r="J299" s="11"/>
      <c r="K299" s="1"/>
      <c r="M299" s="11"/>
      <c r="N299" s="11"/>
      <c r="O299" s="11"/>
      <c r="P299" s="11"/>
      <c r="Q299" s="11"/>
      <c r="R299" s="11"/>
      <c r="S299" s="11"/>
      <c r="T299" s="11"/>
      <c r="U299" s="11"/>
      <c r="V299" s="11"/>
      <c r="W299" s="11"/>
      <c r="X299" s="11"/>
      <c r="Y299" s="11"/>
    </row>
    <row r="300" spans="1:25">
      <c r="A300" s="11"/>
      <c r="B300" s="11"/>
      <c r="C300" s="11"/>
      <c r="D300" s="11"/>
      <c r="E300" s="32"/>
      <c r="F300" s="32"/>
      <c r="G300" s="32"/>
      <c r="H300" s="11"/>
      <c r="I300" s="11"/>
      <c r="J300" s="11"/>
      <c r="K300" s="1"/>
      <c r="M300" s="11"/>
      <c r="N300" s="11"/>
      <c r="O300" s="11"/>
      <c r="P300" s="11"/>
      <c r="Q300" s="11"/>
      <c r="R300" s="11"/>
      <c r="S300" s="11"/>
      <c r="T300" s="11"/>
      <c r="U300" s="11"/>
      <c r="V300" s="11"/>
      <c r="W300" s="11"/>
      <c r="X300" s="11"/>
      <c r="Y300" s="11"/>
    </row>
    <row r="301" spans="1:25">
      <c r="A301" s="11"/>
      <c r="B301" s="11"/>
      <c r="C301" s="11"/>
      <c r="D301" s="11"/>
      <c r="E301" s="32"/>
      <c r="F301" s="32"/>
      <c r="G301" s="32"/>
      <c r="H301" s="11"/>
      <c r="I301" s="11"/>
      <c r="J301" s="11"/>
      <c r="K301" s="1"/>
      <c r="M301" s="11"/>
      <c r="N301" s="11"/>
      <c r="O301" s="11"/>
      <c r="P301" s="11"/>
      <c r="Q301" s="11"/>
      <c r="R301" s="11"/>
      <c r="S301" s="11"/>
      <c r="T301" s="11"/>
      <c r="U301" s="11"/>
      <c r="V301" s="11"/>
      <c r="W301" s="11"/>
      <c r="X301" s="11"/>
      <c r="Y301" s="11"/>
    </row>
    <row r="302" spans="1:25">
      <c r="A302" s="11"/>
      <c r="B302" s="11"/>
      <c r="C302" s="11"/>
      <c r="D302" s="11"/>
      <c r="E302" s="32"/>
      <c r="F302" s="32"/>
      <c r="G302" s="32"/>
      <c r="H302" s="11"/>
      <c r="I302" s="11"/>
      <c r="J302" s="11"/>
      <c r="K302" s="1"/>
      <c r="M302" s="11"/>
      <c r="N302" s="11"/>
      <c r="O302" s="11"/>
      <c r="P302" s="11"/>
      <c r="Q302" s="11"/>
      <c r="R302" s="11"/>
      <c r="S302" s="11"/>
      <c r="T302" s="11"/>
      <c r="U302" s="11"/>
      <c r="V302" s="11"/>
      <c r="W302" s="11"/>
      <c r="X302" s="11"/>
      <c r="Y302" s="11"/>
    </row>
    <row r="303" spans="1:25">
      <c r="A303" s="11"/>
      <c r="B303" s="11"/>
      <c r="C303" s="11"/>
      <c r="D303" s="11"/>
      <c r="E303" s="32"/>
      <c r="F303" s="32"/>
      <c r="G303" s="32"/>
      <c r="H303" s="11"/>
      <c r="I303" s="11"/>
      <c r="J303" s="11"/>
      <c r="K303" s="1"/>
      <c r="M303" s="11"/>
      <c r="N303" s="11"/>
      <c r="O303" s="11"/>
      <c r="P303" s="11"/>
      <c r="Q303" s="11"/>
      <c r="R303" s="11"/>
      <c r="S303" s="11"/>
      <c r="T303" s="11"/>
      <c r="U303" s="11"/>
      <c r="V303" s="11"/>
      <c r="W303" s="11"/>
      <c r="X303" s="11"/>
      <c r="Y303" s="11"/>
    </row>
    <row r="304" spans="1:25">
      <c r="A304" s="11"/>
      <c r="B304" s="11"/>
      <c r="C304" s="11"/>
      <c r="D304" s="11"/>
      <c r="E304" s="32"/>
      <c r="F304" s="32"/>
      <c r="G304" s="32"/>
      <c r="H304" s="11"/>
      <c r="I304" s="11"/>
      <c r="J304" s="11"/>
      <c r="K304" s="1"/>
      <c r="M304" s="11"/>
      <c r="N304" s="11"/>
      <c r="O304" s="11"/>
      <c r="P304" s="11"/>
      <c r="Q304" s="11"/>
      <c r="R304" s="11"/>
      <c r="S304" s="11"/>
      <c r="T304" s="11"/>
      <c r="U304" s="11"/>
      <c r="V304" s="11"/>
      <c r="W304" s="11"/>
      <c r="X304" s="11"/>
      <c r="Y304" s="11"/>
    </row>
    <row r="305" spans="1:25">
      <c r="A305" s="11"/>
      <c r="B305" s="11"/>
      <c r="C305" s="11"/>
      <c r="D305" s="11"/>
      <c r="E305" s="32"/>
      <c r="F305" s="32"/>
      <c r="G305" s="32"/>
      <c r="H305" s="11"/>
      <c r="I305" s="11"/>
      <c r="J305" s="11"/>
      <c r="K305" s="1"/>
      <c r="M305" s="11"/>
      <c r="N305" s="11"/>
      <c r="O305" s="11"/>
      <c r="P305" s="11"/>
      <c r="Q305" s="11"/>
      <c r="R305" s="11"/>
      <c r="S305" s="11"/>
      <c r="T305" s="11"/>
      <c r="U305" s="11"/>
      <c r="V305" s="11"/>
      <c r="W305" s="11"/>
      <c r="X305" s="11"/>
      <c r="Y305" s="11"/>
    </row>
    <row r="306" spans="1:25">
      <c r="A306" s="11"/>
      <c r="B306" s="11"/>
      <c r="C306" s="11"/>
      <c r="D306" s="11"/>
      <c r="E306" s="32"/>
      <c r="F306" s="32"/>
      <c r="G306" s="32"/>
      <c r="H306" s="11"/>
      <c r="I306" s="11"/>
      <c r="J306" s="11"/>
      <c r="K306" s="1"/>
      <c r="M306" s="11"/>
      <c r="N306" s="11"/>
      <c r="O306" s="11"/>
      <c r="P306" s="11"/>
      <c r="Q306" s="11"/>
      <c r="R306" s="11"/>
      <c r="S306" s="11"/>
      <c r="T306" s="11"/>
      <c r="U306" s="11"/>
      <c r="V306" s="11"/>
      <c r="W306" s="11"/>
      <c r="X306" s="11"/>
      <c r="Y306" s="11"/>
    </row>
    <row r="307" spans="1:25">
      <c r="A307" s="11"/>
      <c r="B307" s="11"/>
      <c r="C307" s="11"/>
      <c r="D307" s="11"/>
      <c r="E307" s="32"/>
      <c r="F307" s="32"/>
      <c r="G307" s="32"/>
      <c r="H307" s="11"/>
      <c r="I307" s="11"/>
      <c r="J307" s="11"/>
      <c r="K307" s="1"/>
      <c r="M307" s="11"/>
      <c r="N307" s="11"/>
      <c r="O307" s="11"/>
      <c r="P307" s="11"/>
      <c r="Q307" s="11"/>
      <c r="R307" s="11"/>
      <c r="S307" s="11"/>
      <c r="T307" s="11"/>
      <c r="U307" s="11"/>
      <c r="V307" s="11"/>
      <c r="W307" s="11"/>
      <c r="X307" s="11"/>
      <c r="Y307" s="11"/>
    </row>
    <row r="308" spans="1:25">
      <c r="A308" s="11"/>
      <c r="B308" s="11"/>
      <c r="C308" s="11"/>
      <c r="D308" s="11"/>
      <c r="E308" s="32"/>
      <c r="F308" s="32"/>
      <c r="G308" s="32"/>
      <c r="H308" s="11"/>
      <c r="I308" s="11"/>
      <c r="J308" s="11"/>
      <c r="K308" s="1"/>
      <c r="M308" s="11"/>
      <c r="N308" s="11"/>
      <c r="O308" s="11"/>
      <c r="P308" s="11"/>
      <c r="Q308" s="11"/>
      <c r="R308" s="11"/>
      <c r="S308" s="11"/>
      <c r="T308" s="11"/>
      <c r="U308" s="11"/>
      <c r="V308" s="11"/>
      <c r="W308" s="11"/>
      <c r="X308" s="11"/>
      <c r="Y308" s="11"/>
    </row>
    <row r="309" spans="1:25">
      <c r="A309" s="11"/>
      <c r="B309" s="11"/>
      <c r="C309" s="11"/>
      <c r="D309" s="11"/>
      <c r="E309" s="32"/>
      <c r="F309" s="32"/>
      <c r="G309" s="32"/>
      <c r="H309" s="11"/>
      <c r="I309" s="11"/>
      <c r="J309" s="11"/>
      <c r="K309" s="1"/>
      <c r="M309" s="11"/>
      <c r="N309" s="11"/>
      <c r="O309" s="11"/>
      <c r="P309" s="11"/>
      <c r="Q309" s="11"/>
      <c r="R309" s="11"/>
      <c r="S309" s="11"/>
      <c r="T309" s="11"/>
      <c r="U309" s="11"/>
      <c r="V309" s="11"/>
      <c r="W309" s="11"/>
      <c r="X309" s="11"/>
      <c r="Y309" s="11"/>
    </row>
    <row r="310" spans="1:25">
      <c r="A310" s="11"/>
      <c r="B310" s="11"/>
      <c r="C310" s="11"/>
      <c r="D310" s="11"/>
      <c r="E310" s="32"/>
      <c r="F310" s="32"/>
      <c r="G310" s="32"/>
      <c r="H310" s="11"/>
      <c r="I310" s="11"/>
      <c r="J310" s="11"/>
      <c r="K310" s="1"/>
      <c r="M310" s="11"/>
      <c r="N310" s="11"/>
      <c r="O310" s="11"/>
      <c r="P310" s="11"/>
      <c r="Q310" s="11"/>
      <c r="R310" s="11"/>
      <c r="S310" s="11"/>
      <c r="T310" s="11"/>
      <c r="U310" s="11"/>
      <c r="V310" s="11"/>
      <c r="W310" s="11"/>
      <c r="X310" s="11"/>
      <c r="Y310" s="11"/>
    </row>
    <row r="311" spans="1:25">
      <c r="A311" s="11"/>
      <c r="B311" s="11"/>
      <c r="C311" s="11"/>
      <c r="D311" s="11"/>
      <c r="E311" s="32"/>
      <c r="F311" s="32"/>
      <c r="G311" s="32"/>
      <c r="H311" s="11"/>
      <c r="I311" s="11"/>
      <c r="J311" s="11"/>
      <c r="K311" s="1"/>
      <c r="M311" s="11"/>
      <c r="N311" s="11"/>
      <c r="O311" s="11"/>
      <c r="P311" s="11"/>
      <c r="Q311" s="11"/>
      <c r="R311" s="11"/>
      <c r="S311" s="11"/>
      <c r="T311" s="11"/>
      <c r="U311" s="11"/>
      <c r="V311" s="11"/>
      <c r="W311" s="11"/>
      <c r="X311" s="11"/>
      <c r="Y311" s="11"/>
    </row>
    <row r="312" spans="1:25">
      <c r="A312" s="11"/>
      <c r="B312" s="11"/>
      <c r="C312" s="11"/>
      <c r="D312" s="11"/>
      <c r="E312" s="32"/>
      <c r="F312" s="32"/>
      <c r="G312" s="32"/>
      <c r="H312" s="11"/>
      <c r="I312" s="11"/>
      <c r="J312" s="11"/>
      <c r="K312" s="1"/>
      <c r="M312" s="11"/>
      <c r="N312" s="11"/>
      <c r="O312" s="11"/>
      <c r="P312" s="11"/>
      <c r="Q312" s="11"/>
      <c r="R312" s="11"/>
      <c r="S312" s="11"/>
      <c r="T312" s="11"/>
      <c r="U312" s="11"/>
      <c r="V312" s="11"/>
      <c r="W312" s="11"/>
      <c r="X312" s="11"/>
      <c r="Y312" s="11"/>
    </row>
    <row r="313" spans="1:25">
      <c r="A313" s="11"/>
      <c r="B313" s="11"/>
      <c r="C313" s="11"/>
      <c r="D313" s="11"/>
      <c r="E313" s="32"/>
      <c r="F313" s="32"/>
      <c r="G313" s="32"/>
      <c r="H313" s="11"/>
      <c r="I313" s="11"/>
      <c r="J313" s="11"/>
      <c r="K313" s="1"/>
      <c r="M313" s="11"/>
      <c r="N313" s="11"/>
      <c r="O313" s="11"/>
      <c r="P313" s="11"/>
      <c r="Q313" s="11"/>
      <c r="R313" s="11"/>
      <c r="S313" s="11"/>
      <c r="T313" s="11"/>
      <c r="U313" s="11"/>
      <c r="V313" s="11"/>
      <c r="W313" s="11"/>
      <c r="X313" s="11"/>
      <c r="Y313" s="11"/>
    </row>
    <row r="314" spans="1:25">
      <c r="A314" s="11"/>
      <c r="B314" s="11"/>
      <c r="C314" s="11"/>
      <c r="D314" s="11"/>
      <c r="E314" s="32"/>
      <c r="F314" s="32"/>
      <c r="G314" s="32"/>
      <c r="H314" s="11"/>
      <c r="I314" s="11"/>
      <c r="J314" s="11"/>
      <c r="K314" s="1"/>
      <c r="M314" s="11"/>
      <c r="N314" s="11"/>
      <c r="O314" s="11"/>
      <c r="P314" s="11"/>
      <c r="Q314" s="11"/>
      <c r="R314" s="11"/>
      <c r="S314" s="11"/>
      <c r="T314" s="11"/>
      <c r="U314" s="11"/>
      <c r="V314" s="11"/>
      <c r="W314" s="11"/>
      <c r="X314" s="11"/>
      <c r="Y314" s="11"/>
    </row>
    <row r="315" spans="1:25">
      <c r="A315" s="11"/>
      <c r="B315" s="11"/>
      <c r="C315" s="11"/>
      <c r="D315" s="11"/>
      <c r="E315" s="32"/>
      <c r="F315" s="32"/>
      <c r="G315" s="32"/>
      <c r="H315" s="11"/>
      <c r="I315" s="11"/>
      <c r="J315" s="11"/>
      <c r="K315" s="1"/>
      <c r="M315" s="11"/>
      <c r="N315" s="11"/>
      <c r="O315" s="11"/>
      <c r="P315" s="11"/>
      <c r="Q315" s="11"/>
      <c r="R315" s="11"/>
      <c r="S315" s="11"/>
      <c r="T315" s="11"/>
      <c r="U315" s="11"/>
      <c r="V315" s="11"/>
      <c r="W315" s="11"/>
      <c r="X315" s="11"/>
      <c r="Y315" s="11"/>
    </row>
    <row r="316" spans="1:25">
      <c r="A316" s="11"/>
      <c r="B316" s="11"/>
      <c r="C316" s="11"/>
      <c r="D316" s="11"/>
      <c r="E316" s="32"/>
      <c r="F316" s="32"/>
      <c r="G316" s="32"/>
      <c r="H316" s="11"/>
      <c r="I316" s="11"/>
      <c r="J316" s="11"/>
      <c r="K316" s="1"/>
      <c r="M316" s="11"/>
      <c r="N316" s="11"/>
      <c r="O316" s="11"/>
      <c r="P316" s="11"/>
      <c r="Q316" s="11"/>
      <c r="R316" s="11"/>
      <c r="S316" s="11"/>
      <c r="T316" s="11"/>
      <c r="U316" s="11"/>
      <c r="V316" s="11"/>
      <c r="W316" s="11"/>
      <c r="X316" s="11"/>
      <c r="Y316" s="11"/>
    </row>
    <row r="317" spans="1:25">
      <c r="A317" s="11"/>
      <c r="B317" s="11"/>
      <c r="C317" s="11"/>
      <c r="D317" s="11"/>
      <c r="E317" s="32"/>
      <c r="F317" s="32"/>
      <c r="G317" s="32"/>
      <c r="H317" s="11"/>
      <c r="I317" s="11"/>
      <c r="J317" s="11"/>
      <c r="K317" s="1"/>
      <c r="M317" s="11"/>
      <c r="N317" s="11"/>
      <c r="O317" s="11"/>
      <c r="P317" s="11"/>
      <c r="Q317" s="11"/>
      <c r="R317" s="11"/>
      <c r="S317" s="11"/>
      <c r="T317" s="11"/>
      <c r="U317" s="11"/>
      <c r="V317" s="11"/>
      <c r="W317" s="11"/>
      <c r="X317" s="11"/>
      <c r="Y317" s="11"/>
    </row>
    <row r="318" spans="1:25">
      <c r="A318" s="11"/>
      <c r="B318" s="11"/>
      <c r="C318" s="11"/>
      <c r="D318" s="11"/>
      <c r="E318" s="32"/>
      <c r="F318" s="32"/>
      <c r="G318" s="32"/>
      <c r="H318" s="11"/>
      <c r="I318" s="11"/>
      <c r="J318" s="11"/>
      <c r="K318" s="1"/>
      <c r="M318" s="11"/>
      <c r="N318" s="11"/>
      <c r="O318" s="11"/>
      <c r="P318" s="11"/>
      <c r="Q318" s="11"/>
      <c r="R318" s="11"/>
      <c r="S318" s="11"/>
      <c r="T318" s="11"/>
      <c r="U318" s="11"/>
      <c r="V318" s="11"/>
      <c r="W318" s="11"/>
      <c r="X318" s="11"/>
      <c r="Y318" s="11"/>
    </row>
    <row r="319" spans="1:25">
      <c r="A319" s="11"/>
      <c r="B319" s="11"/>
      <c r="C319" s="11"/>
      <c r="D319" s="11"/>
      <c r="E319" s="32"/>
      <c r="F319" s="32"/>
      <c r="G319" s="32"/>
      <c r="H319" s="11"/>
      <c r="I319" s="11"/>
      <c r="J319" s="11"/>
      <c r="K319" s="1"/>
      <c r="M319" s="11"/>
      <c r="N319" s="11"/>
      <c r="O319" s="11"/>
      <c r="P319" s="11"/>
      <c r="Q319" s="11"/>
      <c r="R319" s="11"/>
      <c r="S319" s="11"/>
      <c r="T319" s="11"/>
      <c r="U319" s="11"/>
      <c r="V319" s="11"/>
      <c r="W319" s="11"/>
      <c r="X319" s="11"/>
      <c r="Y319" s="11"/>
    </row>
    <row r="320" spans="1:25">
      <c r="A320" s="11"/>
      <c r="B320" s="11"/>
      <c r="C320" s="11"/>
      <c r="D320" s="11"/>
      <c r="E320" s="32"/>
      <c r="F320" s="32"/>
      <c r="G320" s="32"/>
      <c r="H320" s="11"/>
      <c r="I320" s="11"/>
      <c r="J320" s="11"/>
      <c r="K320" s="1"/>
      <c r="M320" s="11"/>
      <c r="N320" s="11"/>
      <c r="O320" s="11"/>
      <c r="P320" s="11"/>
      <c r="Q320" s="11"/>
      <c r="R320" s="11"/>
      <c r="S320" s="11"/>
      <c r="T320" s="11"/>
      <c r="U320" s="11"/>
      <c r="V320" s="11"/>
      <c r="W320" s="11"/>
      <c r="X320" s="11"/>
      <c r="Y320" s="11"/>
    </row>
    <row r="321" spans="1:25">
      <c r="A321" s="11"/>
      <c r="B321" s="11"/>
      <c r="C321" s="11"/>
      <c r="D321" s="11"/>
      <c r="E321" s="32"/>
      <c r="F321" s="32"/>
      <c r="G321" s="32"/>
      <c r="H321" s="11"/>
      <c r="I321" s="11"/>
      <c r="J321" s="11"/>
      <c r="K321" s="1"/>
      <c r="M321" s="11"/>
      <c r="N321" s="11"/>
      <c r="O321" s="11"/>
      <c r="P321" s="11"/>
      <c r="Q321" s="11"/>
      <c r="R321" s="11"/>
      <c r="S321" s="11"/>
      <c r="T321" s="11"/>
      <c r="U321" s="11"/>
      <c r="V321" s="11"/>
      <c r="W321" s="11"/>
      <c r="X321" s="11"/>
      <c r="Y321" s="11"/>
    </row>
    <row r="322" spans="1:25">
      <c r="A322" s="11"/>
      <c r="B322" s="11"/>
      <c r="C322" s="11"/>
      <c r="D322" s="11"/>
      <c r="E322" s="32"/>
      <c r="F322" s="32"/>
      <c r="G322" s="32"/>
      <c r="H322" s="11"/>
      <c r="I322" s="11"/>
      <c r="J322" s="11"/>
      <c r="K322" s="1"/>
      <c r="M322" s="11"/>
      <c r="N322" s="11"/>
      <c r="O322" s="11"/>
      <c r="P322" s="11"/>
      <c r="Q322" s="11"/>
      <c r="R322" s="11"/>
      <c r="S322" s="11"/>
      <c r="T322" s="11"/>
      <c r="U322" s="11"/>
      <c r="V322" s="11"/>
      <c r="W322" s="11"/>
      <c r="X322" s="11"/>
      <c r="Y322" s="11"/>
    </row>
    <row r="323" spans="1:25">
      <c r="A323" s="11"/>
      <c r="B323" s="11"/>
      <c r="C323" s="11"/>
      <c r="D323" s="11"/>
      <c r="E323" s="32"/>
      <c r="F323" s="32"/>
      <c r="G323" s="32"/>
      <c r="H323" s="11"/>
      <c r="I323" s="11"/>
      <c r="J323" s="11"/>
      <c r="K323" s="1"/>
      <c r="M323" s="11"/>
      <c r="N323" s="11"/>
      <c r="O323" s="11"/>
      <c r="P323" s="11"/>
      <c r="Q323" s="11"/>
      <c r="R323" s="11"/>
      <c r="S323" s="11"/>
      <c r="T323" s="11"/>
      <c r="U323" s="11"/>
      <c r="V323" s="11"/>
      <c r="W323" s="11"/>
      <c r="X323" s="11"/>
      <c r="Y323" s="11"/>
    </row>
    <row r="324" spans="1:25">
      <c r="A324" s="11"/>
      <c r="B324" s="11"/>
      <c r="C324" s="11"/>
      <c r="D324" s="11"/>
      <c r="E324" s="32"/>
      <c r="F324" s="32"/>
      <c r="G324" s="32"/>
      <c r="H324" s="11"/>
      <c r="I324" s="11"/>
      <c r="J324" s="11"/>
      <c r="K324" s="1"/>
      <c r="M324" s="11"/>
      <c r="N324" s="11"/>
      <c r="O324" s="11"/>
      <c r="P324" s="11"/>
      <c r="Q324" s="11"/>
      <c r="R324" s="11"/>
      <c r="S324" s="11"/>
      <c r="T324" s="11"/>
      <c r="U324" s="11"/>
      <c r="V324" s="11"/>
      <c r="W324" s="11"/>
      <c r="X324" s="11"/>
      <c r="Y324" s="11"/>
    </row>
    <row r="325" spans="1:25">
      <c r="A325" s="11"/>
      <c r="B325" s="11"/>
      <c r="C325" s="11"/>
      <c r="D325" s="11"/>
      <c r="E325" s="32"/>
      <c r="F325" s="32"/>
      <c r="G325" s="32"/>
      <c r="H325" s="11"/>
      <c r="I325" s="11"/>
      <c r="J325" s="11"/>
      <c r="K325" s="1"/>
      <c r="M325" s="11"/>
      <c r="N325" s="11"/>
      <c r="O325" s="11"/>
      <c r="P325" s="11"/>
      <c r="Q325" s="11"/>
      <c r="R325" s="11"/>
      <c r="S325" s="11"/>
      <c r="T325" s="11"/>
      <c r="U325" s="11"/>
      <c r="V325" s="11"/>
      <c r="W325" s="11"/>
      <c r="X325" s="11"/>
      <c r="Y325" s="11"/>
    </row>
    <row r="326" spans="1:25">
      <c r="A326" s="11"/>
      <c r="B326" s="11"/>
      <c r="C326" s="11"/>
      <c r="D326" s="11"/>
      <c r="E326" s="32"/>
      <c r="F326" s="32"/>
      <c r="G326" s="32"/>
      <c r="H326" s="11"/>
      <c r="I326" s="11"/>
      <c r="J326" s="11"/>
      <c r="K326" s="1"/>
      <c r="M326" s="11"/>
      <c r="N326" s="11"/>
      <c r="O326" s="11"/>
      <c r="P326" s="11"/>
      <c r="Q326" s="11"/>
      <c r="R326" s="11"/>
      <c r="S326" s="11"/>
      <c r="T326" s="11"/>
      <c r="U326" s="11"/>
      <c r="V326" s="11"/>
      <c r="W326" s="11"/>
      <c r="X326" s="11"/>
      <c r="Y326" s="11"/>
    </row>
    <row r="327" spans="1:25">
      <c r="A327" s="11"/>
      <c r="B327" s="11"/>
      <c r="C327" s="11"/>
      <c r="D327" s="11"/>
      <c r="E327" s="32"/>
      <c r="F327" s="32"/>
      <c r="G327" s="32"/>
      <c r="H327" s="11"/>
      <c r="I327" s="11"/>
      <c r="J327" s="11"/>
      <c r="K327" s="1"/>
      <c r="M327" s="11"/>
      <c r="N327" s="11"/>
      <c r="O327" s="11"/>
      <c r="P327" s="11"/>
      <c r="Q327" s="11"/>
      <c r="R327" s="11"/>
      <c r="S327" s="11"/>
      <c r="T327" s="11"/>
      <c r="U327" s="11"/>
      <c r="V327" s="11"/>
      <c r="W327" s="11"/>
      <c r="X327" s="11"/>
      <c r="Y327" s="11"/>
    </row>
    <row r="328" spans="1:25">
      <c r="A328" s="11"/>
      <c r="B328" s="11"/>
      <c r="C328" s="11"/>
      <c r="D328" s="11"/>
      <c r="E328" s="32"/>
      <c r="F328" s="32"/>
      <c r="G328" s="32"/>
      <c r="H328" s="11"/>
      <c r="I328" s="11"/>
      <c r="J328" s="11"/>
      <c r="K328" s="1"/>
      <c r="M328" s="11"/>
      <c r="N328" s="11"/>
      <c r="O328" s="11"/>
      <c r="P328" s="11"/>
      <c r="Q328" s="11"/>
      <c r="R328" s="11"/>
      <c r="S328" s="11"/>
      <c r="T328" s="11"/>
      <c r="U328" s="11"/>
      <c r="V328" s="11"/>
      <c r="W328" s="11"/>
      <c r="X328" s="11"/>
      <c r="Y328" s="11"/>
    </row>
    <row r="329" spans="1:25">
      <c r="A329" s="11"/>
      <c r="B329" s="11"/>
      <c r="C329" s="11"/>
      <c r="D329" s="11"/>
      <c r="E329" s="32"/>
      <c r="F329" s="32"/>
      <c r="G329" s="32"/>
      <c r="H329" s="11"/>
      <c r="I329" s="11"/>
      <c r="J329" s="11"/>
      <c r="K329" s="1"/>
      <c r="M329" s="11"/>
      <c r="N329" s="11"/>
      <c r="O329" s="11"/>
      <c r="P329" s="11"/>
      <c r="Q329" s="11"/>
      <c r="R329" s="11"/>
      <c r="S329" s="11"/>
      <c r="T329" s="11"/>
      <c r="U329" s="11"/>
      <c r="V329" s="11"/>
      <c r="W329" s="11"/>
      <c r="X329" s="11"/>
      <c r="Y329" s="11"/>
    </row>
    <row r="330" spans="1:25">
      <c r="A330" s="11"/>
      <c r="B330" s="11"/>
      <c r="C330" s="11"/>
      <c r="D330" s="11"/>
      <c r="E330" s="32"/>
      <c r="F330" s="32"/>
      <c r="G330" s="32"/>
      <c r="H330" s="11"/>
      <c r="I330" s="11"/>
      <c r="J330" s="11"/>
      <c r="K330" s="1"/>
      <c r="M330" s="11"/>
      <c r="N330" s="11"/>
      <c r="O330" s="11"/>
      <c r="P330" s="11"/>
      <c r="Q330" s="11"/>
      <c r="R330" s="11"/>
      <c r="S330" s="11"/>
      <c r="T330" s="11"/>
      <c r="U330" s="11"/>
      <c r="V330" s="11"/>
      <c r="W330" s="11"/>
      <c r="X330" s="11"/>
      <c r="Y330" s="11"/>
    </row>
    <row r="331" spans="1:25">
      <c r="A331" s="11"/>
      <c r="B331" s="11"/>
      <c r="C331" s="11"/>
      <c r="D331" s="11"/>
      <c r="E331" s="32"/>
      <c r="F331" s="32"/>
      <c r="G331" s="32"/>
      <c r="H331" s="11"/>
      <c r="I331" s="11"/>
      <c r="J331" s="11"/>
      <c r="K331" s="1"/>
      <c r="M331" s="11"/>
      <c r="N331" s="11"/>
      <c r="O331" s="11"/>
      <c r="P331" s="11"/>
      <c r="Q331" s="11"/>
      <c r="R331" s="11"/>
      <c r="S331" s="11"/>
      <c r="T331" s="11"/>
      <c r="U331" s="11"/>
      <c r="V331" s="11"/>
      <c r="W331" s="11"/>
      <c r="X331" s="11"/>
      <c r="Y331" s="11"/>
    </row>
    <row r="332" spans="1:25">
      <c r="A332" s="11"/>
      <c r="B332" s="11"/>
      <c r="C332" s="11"/>
      <c r="D332" s="11"/>
      <c r="E332" s="32"/>
      <c r="F332" s="32"/>
      <c r="G332" s="32"/>
      <c r="H332" s="11"/>
      <c r="I332" s="11"/>
      <c r="J332" s="11"/>
      <c r="K332" s="1"/>
      <c r="M332" s="11"/>
      <c r="N332" s="11"/>
      <c r="O332" s="11"/>
      <c r="P332" s="11"/>
      <c r="Q332" s="11"/>
      <c r="R332" s="11"/>
      <c r="S332" s="11"/>
      <c r="T332" s="11"/>
      <c r="U332" s="11"/>
      <c r="V332" s="11"/>
      <c r="W332" s="11"/>
      <c r="X332" s="11"/>
      <c r="Y332" s="11"/>
    </row>
    <row r="333" spans="1:25">
      <c r="A333" s="11"/>
      <c r="B333" s="11"/>
      <c r="C333" s="11"/>
      <c r="D333" s="11"/>
      <c r="E333" s="32"/>
      <c r="F333" s="32"/>
      <c r="G333" s="32"/>
      <c r="H333" s="11"/>
      <c r="I333" s="11"/>
      <c r="J333" s="11"/>
      <c r="K333" s="1"/>
      <c r="M333" s="11"/>
      <c r="N333" s="11"/>
      <c r="O333" s="11"/>
      <c r="P333" s="11"/>
      <c r="Q333" s="11"/>
      <c r="R333" s="11"/>
      <c r="S333" s="11"/>
      <c r="T333" s="11"/>
      <c r="U333" s="11"/>
      <c r="V333" s="11"/>
      <c r="W333" s="11"/>
      <c r="X333" s="11"/>
      <c r="Y333" s="11"/>
    </row>
    <row r="334" spans="1:25">
      <c r="A334" s="11"/>
      <c r="B334" s="11"/>
      <c r="C334" s="11"/>
      <c r="D334" s="11"/>
      <c r="E334" s="32"/>
      <c r="F334" s="32"/>
      <c r="G334" s="32"/>
      <c r="H334" s="11"/>
      <c r="I334" s="11"/>
      <c r="J334" s="11"/>
      <c r="K334" s="1"/>
      <c r="M334" s="11"/>
      <c r="N334" s="11"/>
      <c r="O334" s="11"/>
      <c r="P334" s="11"/>
      <c r="Q334" s="11"/>
      <c r="R334" s="11"/>
      <c r="S334" s="11"/>
      <c r="T334" s="11"/>
      <c r="U334" s="11"/>
      <c r="V334" s="11"/>
      <c r="W334" s="11"/>
      <c r="X334" s="11"/>
      <c r="Y334" s="11"/>
    </row>
    <row r="335" spans="1:25">
      <c r="A335" s="11"/>
      <c r="B335" s="11"/>
      <c r="C335" s="11"/>
      <c r="D335" s="11"/>
      <c r="E335" s="32"/>
      <c r="F335" s="32"/>
      <c r="G335" s="32"/>
      <c r="H335" s="11"/>
      <c r="I335" s="11"/>
      <c r="J335" s="11"/>
      <c r="K335" s="1"/>
      <c r="M335" s="11"/>
      <c r="N335" s="11"/>
      <c r="O335" s="11"/>
      <c r="P335" s="11"/>
      <c r="Q335" s="11"/>
      <c r="R335" s="11"/>
      <c r="S335" s="11"/>
      <c r="T335" s="11"/>
      <c r="U335" s="11"/>
      <c r="V335" s="11"/>
      <c r="W335" s="11"/>
      <c r="X335" s="11"/>
      <c r="Y335" s="11"/>
    </row>
    <row r="336" spans="1:25">
      <c r="A336" s="11"/>
      <c r="B336" s="11"/>
      <c r="C336" s="11"/>
      <c r="D336" s="11"/>
      <c r="E336" s="32"/>
      <c r="F336" s="32"/>
      <c r="G336" s="32"/>
      <c r="H336" s="11"/>
      <c r="I336" s="11"/>
      <c r="J336" s="11"/>
      <c r="K336" s="1"/>
      <c r="M336" s="11"/>
      <c r="N336" s="11"/>
      <c r="O336" s="11"/>
      <c r="P336" s="11"/>
      <c r="Q336" s="11"/>
      <c r="R336" s="11"/>
      <c r="S336" s="11"/>
      <c r="T336" s="11"/>
      <c r="U336" s="11"/>
      <c r="V336" s="11"/>
      <c r="W336" s="11"/>
      <c r="X336" s="11"/>
      <c r="Y336" s="11"/>
    </row>
    <row r="337" spans="1:25">
      <c r="A337" s="11"/>
      <c r="B337" s="11"/>
      <c r="C337" s="11"/>
      <c r="D337" s="11"/>
      <c r="E337" s="32"/>
      <c r="F337" s="32"/>
      <c r="G337" s="32"/>
      <c r="H337" s="11"/>
      <c r="I337" s="11"/>
      <c r="J337" s="11"/>
      <c r="K337" s="1"/>
      <c r="M337" s="11"/>
      <c r="N337" s="11"/>
      <c r="O337" s="11"/>
      <c r="P337" s="11"/>
      <c r="Q337" s="11"/>
      <c r="R337" s="11"/>
      <c r="S337" s="11"/>
      <c r="T337" s="11"/>
      <c r="U337" s="11"/>
      <c r="V337" s="11"/>
      <c r="W337" s="11"/>
      <c r="X337" s="11"/>
      <c r="Y337" s="11"/>
    </row>
    <row r="338" spans="1:25">
      <c r="A338" s="11"/>
      <c r="B338" s="11"/>
      <c r="C338" s="11"/>
      <c r="D338" s="11"/>
      <c r="E338" s="32"/>
      <c r="F338" s="32"/>
      <c r="G338" s="32"/>
      <c r="H338" s="11"/>
      <c r="I338" s="11"/>
      <c r="J338" s="11"/>
      <c r="K338" s="1"/>
      <c r="M338" s="11"/>
      <c r="N338" s="11"/>
      <c r="O338" s="11"/>
      <c r="P338" s="11"/>
      <c r="Q338" s="11"/>
      <c r="R338" s="11"/>
      <c r="S338" s="11"/>
      <c r="T338" s="11"/>
      <c r="U338" s="11"/>
      <c r="V338" s="11"/>
      <c r="W338" s="11"/>
      <c r="X338" s="11"/>
      <c r="Y338" s="11"/>
    </row>
    <row r="339" spans="1:25">
      <c r="A339" s="11"/>
      <c r="B339" s="11"/>
      <c r="C339" s="11"/>
      <c r="D339" s="11"/>
      <c r="E339" s="32"/>
      <c r="F339" s="32"/>
      <c r="G339" s="32"/>
      <c r="H339" s="11"/>
      <c r="I339" s="11"/>
      <c r="J339" s="11"/>
      <c r="K339" s="1"/>
      <c r="M339" s="11"/>
      <c r="N339" s="11"/>
      <c r="O339" s="11"/>
      <c r="P339" s="11"/>
      <c r="Q339" s="11"/>
      <c r="R339" s="11"/>
      <c r="S339" s="11"/>
      <c r="T339" s="11"/>
      <c r="U339" s="11"/>
      <c r="V339" s="11"/>
      <c r="W339" s="11"/>
      <c r="X339" s="11"/>
      <c r="Y339" s="11"/>
    </row>
    <row r="340" spans="1:25">
      <c r="A340" s="11"/>
      <c r="B340" s="11"/>
      <c r="C340" s="11"/>
      <c r="D340" s="11"/>
      <c r="E340" s="32"/>
      <c r="F340" s="32"/>
      <c r="G340" s="32"/>
      <c r="H340" s="11"/>
      <c r="I340" s="11"/>
      <c r="J340" s="11"/>
      <c r="K340" s="1"/>
      <c r="M340" s="11"/>
      <c r="N340" s="11"/>
      <c r="O340" s="11"/>
      <c r="P340" s="11"/>
      <c r="Q340" s="11"/>
      <c r="R340" s="11"/>
      <c r="S340" s="11"/>
      <c r="T340" s="11"/>
      <c r="U340" s="11"/>
      <c r="V340" s="11"/>
      <c r="W340" s="11"/>
      <c r="X340" s="11"/>
      <c r="Y340" s="11"/>
    </row>
    <row r="341" spans="1:25">
      <c r="A341" s="11"/>
      <c r="B341" s="11"/>
      <c r="C341" s="11"/>
      <c r="D341" s="11"/>
      <c r="E341" s="32"/>
      <c r="F341" s="32"/>
      <c r="G341" s="32"/>
      <c r="H341" s="11"/>
      <c r="I341" s="11"/>
      <c r="J341" s="11"/>
      <c r="K341" s="1"/>
      <c r="M341" s="11"/>
      <c r="N341" s="11"/>
      <c r="O341" s="11"/>
      <c r="P341" s="11"/>
      <c r="Q341" s="11"/>
      <c r="R341" s="11"/>
      <c r="S341" s="11"/>
      <c r="T341" s="11"/>
      <c r="U341" s="11"/>
      <c r="V341" s="11"/>
      <c r="W341" s="11"/>
      <c r="X341" s="11"/>
      <c r="Y341" s="11"/>
    </row>
    <row r="342" spans="1:25">
      <c r="A342" s="11"/>
      <c r="B342" s="11"/>
      <c r="C342" s="11"/>
      <c r="D342" s="11"/>
      <c r="E342" s="32"/>
      <c r="F342" s="32"/>
      <c r="G342" s="32"/>
      <c r="H342" s="11"/>
      <c r="I342" s="11"/>
      <c r="J342" s="11"/>
      <c r="K342" s="1"/>
      <c r="M342" s="11"/>
      <c r="N342" s="11"/>
      <c r="O342" s="11"/>
      <c r="P342" s="11"/>
      <c r="Q342" s="11"/>
      <c r="R342" s="11"/>
      <c r="S342" s="11"/>
      <c r="T342" s="11"/>
      <c r="U342" s="11"/>
      <c r="V342" s="11"/>
      <c r="W342" s="11"/>
      <c r="X342" s="11"/>
      <c r="Y342" s="11"/>
    </row>
    <row r="343" spans="1:25">
      <c r="A343" s="11"/>
      <c r="B343" s="11"/>
      <c r="C343" s="11"/>
      <c r="D343" s="11"/>
      <c r="E343" s="32"/>
      <c r="F343" s="32"/>
      <c r="G343" s="32"/>
      <c r="H343" s="11"/>
      <c r="I343" s="11"/>
      <c r="J343" s="11"/>
      <c r="K343" s="1"/>
      <c r="M343" s="11"/>
      <c r="N343" s="11"/>
      <c r="O343" s="11"/>
      <c r="P343" s="11"/>
      <c r="Q343" s="11"/>
      <c r="R343" s="11"/>
      <c r="S343" s="11"/>
      <c r="T343" s="11"/>
      <c r="U343" s="11"/>
      <c r="V343" s="11"/>
      <c r="W343" s="11"/>
      <c r="X343" s="11"/>
      <c r="Y343" s="11"/>
    </row>
    <row r="344" spans="1:25">
      <c r="A344" s="11"/>
      <c r="B344" s="11"/>
      <c r="C344" s="11"/>
      <c r="D344" s="11"/>
      <c r="E344" s="32"/>
      <c r="F344" s="32"/>
      <c r="G344" s="32"/>
      <c r="H344" s="11"/>
      <c r="I344" s="11"/>
      <c r="J344" s="11"/>
      <c r="K344" s="1"/>
      <c r="M344" s="11"/>
      <c r="N344" s="11"/>
      <c r="O344" s="11"/>
      <c r="P344" s="11"/>
      <c r="Q344" s="11"/>
      <c r="R344" s="11"/>
      <c r="S344" s="11"/>
      <c r="T344" s="11"/>
      <c r="U344" s="11"/>
      <c r="V344" s="11"/>
      <c r="W344" s="11"/>
      <c r="X344" s="11"/>
      <c r="Y344" s="11"/>
    </row>
    <row r="345" spans="1:25">
      <c r="A345" s="11"/>
      <c r="B345" s="11"/>
      <c r="C345" s="11"/>
      <c r="D345" s="11"/>
      <c r="E345" s="32"/>
      <c r="F345" s="32"/>
      <c r="G345" s="32"/>
      <c r="H345" s="11"/>
      <c r="I345" s="11"/>
      <c r="J345" s="11"/>
      <c r="K345" s="1"/>
      <c r="M345" s="11"/>
      <c r="N345" s="11"/>
      <c r="O345" s="11"/>
      <c r="P345" s="11"/>
      <c r="Q345" s="11"/>
      <c r="R345" s="11"/>
      <c r="S345" s="11"/>
      <c r="T345" s="11"/>
      <c r="U345" s="11"/>
      <c r="V345" s="11"/>
      <c r="W345" s="11"/>
      <c r="X345" s="11"/>
      <c r="Y345" s="11"/>
    </row>
    <row r="346" spans="1:25">
      <c r="A346" s="11"/>
      <c r="B346" s="11"/>
      <c r="C346" s="11"/>
      <c r="D346" s="11"/>
      <c r="E346" s="32"/>
      <c r="F346" s="32"/>
      <c r="G346" s="32"/>
      <c r="H346" s="11"/>
      <c r="I346" s="11"/>
      <c r="J346" s="11"/>
      <c r="K346" s="1"/>
      <c r="M346" s="11"/>
      <c r="N346" s="11"/>
      <c r="O346" s="11"/>
      <c r="P346" s="11"/>
      <c r="Q346" s="11"/>
      <c r="R346" s="11"/>
      <c r="S346" s="11"/>
      <c r="T346" s="11"/>
      <c r="U346" s="11"/>
      <c r="V346" s="11"/>
      <c r="W346" s="11"/>
      <c r="X346" s="11"/>
      <c r="Y346" s="11"/>
    </row>
    <row r="347" spans="1:25">
      <c r="A347" s="11"/>
      <c r="B347" s="11"/>
      <c r="C347" s="11"/>
      <c r="D347" s="11"/>
      <c r="E347" s="32"/>
      <c r="F347" s="32"/>
      <c r="G347" s="32"/>
      <c r="H347" s="11"/>
      <c r="I347" s="11"/>
      <c r="J347" s="11"/>
      <c r="K347" s="1"/>
      <c r="M347" s="11"/>
      <c r="N347" s="11"/>
      <c r="O347" s="11"/>
      <c r="P347" s="11"/>
      <c r="Q347" s="11"/>
      <c r="R347" s="11"/>
      <c r="S347" s="11"/>
      <c r="T347" s="11"/>
      <c r="U347" s="11"/>
      <c r="V347" s="11"/>
      <c r="W347" s="11"/>
      <c r="X347" s="11"/>
      <c r="Y347" s="11"/>
    </row>
    <row r="348" spans="1:25">
      <c r="A348" s="11"/>
      <c r="B348" s="11"/>
      <c r="C348" s="11"/>
      <c r="D348" s="11"/>
      <c r="E348" s="32"/>
      <c r="F348" s="32"/>
      <c r="G348" s="32"/>
      <c r="H348" s="11"/>
      <c r="I348" s="11"/>
      <c r="J348" s="11"/>
      <c r="K348" s="1"/>
      <c r="M348" s="11"/>
      <c r="N348" s="11"/>
      <c r="O348" s="11"/>
      <c r="P348" s="11"/>
      <c r="Q348" s="11"/>
      <c r="R348" s="11"/>
      <c r="S348" s="11"/>
      <c r="T348" s="11"/>
      <c r="U348" s="11"/>
      <c r="V348" s="11"/>
      <c r="W348" s="11"/>
      <c r="X348" s="11"/>
      <c r="Y348" s="11"/>
    </row>
    <row r="349" spans="1:25">
      <c r="A349" s="11"/>
      <c r="B349" s="11"/>
      <c r="C349" s="11"/>
      <c r="D349" s="11"/>
      <c r="E349" s="32"/>
      <c r="F349" s="32"/>
      <c r="G349" s="32"/>
      <c r="H349" s="11"/>
      <c r="I349" s="11"/>
      <c r="J349" s="11"/>
      <c r="K349" s="1"/>
      <c r="M349" s="11"/>
      <c r="N349" s="11"/>
      <c r="O349" s="11"/>
      <c r="P349" s="11"/>
      <c r="Q349" s="11"/>
      <c r="R349" s="11"/>
      <c r="S349" s="11"/>
      <c r="T349" s="11"/>
      <c r="U349" s="11"/>
      <c r="V349" s="11"/>
      <c r="W349" s="11"/>
      <c r="X349" s="11"/>
      <c r="Y349" s="11"/>
    </row>
    <row r="350" spans="1:25">
      <c r="A350" s="11"/>
      <c r="B350" s="11"/>
      <c r="C350" s="11"/>
      <c r="D350" s="11"/>
      <c r="E350" s="32"/>
      <c r="F350" s="32"/>
      <c r="G350" s="32"/>
      <c r="H350" s="11"/>
      <c r="I350" s="11"/>
      <c r="J350" s="11"/>
      <c r="K350" s="1"/>
      <c r="M350" s="11"/>
      <c r="N350" s="11"/>
      <c r="O350" s="11"/>
      <c r="P350" s="11"/>
      <c r="Q350" s="11"/>
      <c r="R350" s="11"/>
      <c r="S350" s="11"/>
      <c r="T350" s="11"/>
      <c r="U350" s="11"/>
      <c r="V350" s="11"/>
      <c r="W350" s="11"/>
      <c r="X350" s="11"/>
      <c r="Y350" s="11"/>
    </row>
    <row r="351" spans="1:25">
      <c r="A351" s="11"/>
      <c r="B351" s="11"/>
      <c r="C351" s="11"/>
      <c r="D351" s="11"/>
      <c r="E351" s="32"/>
      <c r="F351" s="32"/>
      <c r="G351" s="32"/>
      <c r="H351" s="11"/>
      <c r="I351" s="11"/>
      <c r="J351" s="11"/>
      <c r="K351" s="1"/>
      <c r="M351" s="11"/>
      <c r="N351" s="11"/>
      <c r="O351" s="11"/>
      <c r="P351" s="11"/>
      <c r="Q351" s="11"/>
      <c r="R351" s="11"/>
      <c r="S351" s="11"/>
      <c r="T351" s="11"/>
      <c r="U351" s="11"/>
      <c r="V351" s="11"/>
      <c r="W351" s="11"/>
      <c r="X351" s="11"/>
      <c r="Y351" s="11"/>
    </row>
    <row r="352" spans="1:25">
      <c r="A352" s="11"/>
      <c r="B352" s="11"/>
      <c r="C352" s="11"/>
      <c r="D352" s="11"/>
      <c r="E352" s="32"/>
      <c r="F352" s="32"/>
      <c r="G352" s="32"/>
      <c r="H352" s="11"/>
      <c r="I352" s="11"/>
      <c r="J352" s="11"/>
      <c r="K352" s="1"/>
      <c r="M352" s="11"/>
      <c r="N352" s="11"/>
      <c r="O352" s="11"/>
      <c r="P352" s="11"/>
      <c r="Q352" s="11"/>
      <c r="R352" s="11"/>
      <c r="S352" s="11"/>
      <c r="T352" s="11"/>
      <c r="U352" s="11"/>
      <c r="V352" s="11"/>
      <c r="W352" s="11"/>
      <c r="X352" s="11"/>
      <c r="Y352" s="11"/>
    </row>
    <row r="353" spans="1:25">
      <c r="A353" s="11"/>
      <c r="B353" s="11"/>
      <c r="C353" s="11"/>
      <c r="D353" s="11"/>
      <c r="E353" s="32"/>
      <c r="F353" s="32"/>
      <c r="G353" s="32"/>
      <c r="H353" s="11"/>
      <c r="I353" s="11"/>
      <c r="J353" s="11"/>
      <c r="K353" s="1"/>
      <c r="M353" s="11"/>
      <c r="N353" s="11"/>
      <c r="O353" s="11"/>
      <c r="P353" s="11"/>
      <c r="Q353" s="11"/>
      <c r="R353" s="11"/>
      <c r="S353" s="11"/>
      <c r="T353" s="11"/>
      <c r="U353" s="11"/>
      <c r="V353" s="11"/>
      <c r="W353" s="11"/>
      <c r="X353" s="11"/>
      <c r="Y353" s="11"/>
    </row>
    <row r="354" spans="1:25">
      <c r="A354" s="11"/>
      <c r="B354" s="11"/>
      <c r="C354" s="11"/>
      <c r="D354" s="11"/>
      <c r="E354" s="32"/>
      <c r="F354" s="32"/>
      <c r="G354" s="32"/>
      <c r="H354" s="11"/>
      <c r="I354" s="11"/>
      <c r="J354" s="11"/>
      <c r="K354" s="1"/>
      <c r="M354" s="11"/>
      <c r="N354" s="11"/>
      <c r="O354" s="11"/>
      <c r="P354" s="11"/>
      <c r="Q354" s="11"/>
      <c r="R354" s="11"/>
      <c r="S354" s="11"/>
      <c r="T354" s="11"/>
      <c r="U354" s="11"/>
      <c r="V354" s="11"/>
      <c r="W354" s="11"/>
      <c r="X354" s="11"/>
      <c r="Y354" s="11"/>
    </row>
    <row r="355" spans="1:25">
      <c r="A355" s="11"/>
      <c r="B355" s="11"/>
      <c r="C355" s="11"/>
      <c r="D355" s="11"/>
      <c r="E355" s="32"/>
      <c r="F355" s="32"/>
      <c r="G355" s="32"/>
      <c r="H355" s="11"/>
      <c r="I355" s="11"/>
      <c r="J355" s="11"/>
      <c r="K355" s="1"/>
      <c r="M355" s="11"/>
      <c r="N355" s="11"/>
      <c r="O355" s="11"/>
      <c r="P355" s="11"/>
      <c r="Q355" s="11"/>
      <c r="R355" s="11"/>
      <c r="S355" s="11"/>
      <c r="T355" s="11"/>
      <c r="U355" s="11"/>
      <c r="V355" s="11"/>
      <c r="W355" s="11"/>
      <c r="X355" s="11"/>
      <c r="Y355" s="11"/>
    </row>
    <row r="356" spans="1:25">
      <c r="A356" s="11"/>
      <c r="B356" s="11"/>
      <c r="C356" s="11"/>
      <c r="D356" s="11"/>
      <c r="E356" s="32"/>
      <c r="F356" s="32"/>
      <c r="G356" s="32"/>
      <c r="H356" s="11"/>
      <c r="I356" s="11"/>
      <c r="J356" s="11"/>
      <c r="K356" s="1"/>
      <c r="M356" s="11"/>
      <c r="N356" s="11"/>
      <c r="O356" s="11"/>
      <c r="P356" s="11"/>
      <c r="Q356" s="11"/>
      <c r="R356" s="11"/>
      <c r="S356" s="11"/>
      <c r="T356" s="11"/>
      <c r="U356" s="11"/>
      <c r="V356" s="11"/>
      <c r="W356" s="11"/>
      <c r="X356" s="11"/>
      <c r="Y356" s="11"/>
    </row>
    <row r="357" spans="1:25">
      <c r="A357" s="11"/>
      <c r="B357" s="11"/>
      <c r="C357" s="11"/>
      <c r="D357" s="11"/>
      <c r="E357" s="32"/>
      <c r="F357" s="32"/>
      <c r="G357" s="32"/>
      <c r="H357" s="11"/>
      <c r="I357" s="11"/>
      <c r="J357" s="11"/>
      <c r="K357" s="1"/>
      <c r="M357" s="11"/>
      <c r="N357" s="11"/>
      <c r="O357" s="11"/>
      <c r="P357" s="11"/>
      <c r="Q357" s="11"/>
      <c r="R357" s="11"/>
      <c r="S357" s="11"/>
      <c r="T357" s="11"/>
      <c r="U357" s="11"/>
      <c r="V357" s="11"/>
      <c r="W357" s="11"/>
      <c r="X357" s="11"/>
      <c r="Y357" s="11"/>
    </row>
    <row r="358" spans="1:25">
      <c r="A358" s="11"/>
      <c r="B358" s="11"/>
      <c r="C358" s="11"/>
      <c r="D358" s="11"/>
      <c r="E358" s="32"/>
      <c r="F358" s="32"/>
      <c r="G358" s="32"/>
      <c r="H358" s="11"/>
      <c r="I358" s="11"/>
      <c r="J358" s="11"/>
      <c r="K358" s="1"/>
      <c r="M358" s="11"/>
      <c r="N358" s="11"/>
      <c r="O358" s="11"/>
      <c r="P358" s="11"/>
      <c r="Q358" s="11"/>
      <c r="R358" s="11"/>
      <c r="S358" s="11"/>
      <c r="T358" s="11"/>
      <c r="U358" s="11"/>
      <c r="V358" s="11"/>
      <c r="W358" s="11"/>
      <c r="X358" s="11"/>
      <c r="Y358" s="11"/>
    </row>
    <row r="359" spans="1:25">
      <c r="A359" s="11"/>
      <c r="B359" s="11"/>
      <c r="C359" s="11"/>
      <c r="D359" s="11"/>
      <c r="E359" s="32"/>
      <c r="F359" s="32"/>
      <c r="G359" s="32"/>
      <c r="H359" s="11"/>
      <c r="I359" s="11"/>
      <c r="J359" s="11"/>
      <c r="K359" s="1"/>
      <c r="M359" s="11"/>
      <c r="N359" s="11"/>
      <c r="O359" s="11"/>
      <c r="P359" s="11"/>
      <c r="Q359" s="11"/>
      <c r="R359" s="11"/>
      <c r="S359" s="11"/>
      <c r="T359" s="11"/>
      <c r="U359" s="11"/>
      <c r="V359" s="11"/>
      <c r="W359" s="11"/>
      <c r="X359" s="11"/>
      <c r="Y359" s="11"/>
    </row>
    <row r="360" spans="1:25">
      <c r="A360" s="11"/>
      <c r="B360" s="11"/>
      <c r="C360" s="11"/>
      <c r="D360" s="11"/>
      <c r="E360" s="32"/>
      <c r="F360" s="32"/>
      <c r="G360" s="32"/>
      <c r="H360" s="11"/>
      <c r="I360" s="11"/>
      <c r="J360" s="11"/>
      <c r="K360" s="1"/>
      <c r="M360" s="11"/>
      <c r="N360" s="11"/>
      <c r="O360" s="11"/>
      <c r="P360" s="11"/>
      <c r="Q360" s="11"/>
      <c r="R360" s="11"/>
      <c r="S360" s="11"/>
      <c r="T360" s="11"/>
      <c r="U360" s="11"/>
      <c r="V360" s="11"/>
      <c r="W360" s="11"/>
      <c r="X360" s="11"/>
      <c r="Y360" s="11"/>
    </row>
    <row r="361" spans="1:25">
      <c r="A361" s="11"/>
      <c r="B361" s="11"/>
      <c r="C361" s="11"/>
      <c r="D361" s="11"/>
      <c r="E361" s="32"/>
      <c r="F361" s="32"/>
      <c r="G361" s="32"/>
      <c r="H361" s="11"/>
      <c r="I361" s="11"/>
      <c r="J361" s="11"/>
      <c r="K361" s="1"/>
      <c r="M361" s="11"/>
      <c r="N361" s="11"/>
      <c r="O361" s="11"/>
      <c r="P361" s="11"/>
      <c r="Q361" s="11"/>
      <c r="R361" s="11"/>
      <c r="S361" s="11"/>
      <c r="T361" s="11"/>
      <c r="U361" s="11"/>
      <c r="V361" s="11"/>
      <c r="W361" s="11"/>
      <c r="X361" s="11"/>
      <c r="Y361" s="11"/>
    </row>
    <row r="362" spans="1:25">
      <c r="A362" s="11"/>
      <c r="B362" s="11"/>
      <c r="C362" s="11"/>
      <c r="D362" s="11"/>
      <c r="E362" s="32"/>
      <c r="F362" s="32"/>
      <c r="G362" s="32"/>
      <c r="H362" s="11"/>
      <c r="I362" s="11"/>
      <c r="J362" s="11"/>
      <c r="K362" s="1"/>
      <c r="M362" s="11"/>
      <c r="N362" s="11"/>
      <c r="O362" s="11"/>
      <c r="P362" s="11"/>
      <c r="Q362" s="11"/>
      <c r="R362" s="11"/>
      <c r="S362" s="11"/>
      <c r="T362" s="11"/>
      <c r="U362" s="11"/>
      <c r="V362" s="11"/>
      <c r="W362" s="11"/>
      <c r="X362" s="11"/>
      <c r="Y362" s="11"/>
    </row>
    <row r="363" spans="1:25">
      <c r="A363" s="11"/>
      <c r="B363" s="11"/>
      <c r="C363" s="11"/>
      <c r="D363" s="11"/>
      <c r="E363" s="32"/>
      <c r="F363" s="32"/>
      <c r="G363" s="32"/>
      <c r="H363" s="11"/>
      <c r="I363" s="11"/>
      <c r="J363" s="11"/>
      <c r="K363" s="1"/>
      <c r="M363" s="11"/>
      <c r="N363" s="11"/>
      <c r="O363" s="11"/>
      <c r="P363" s="11"/>
      <c r="Q363" s="11"/>
      <c r="R363" s="11"/>
      <c r="S363" s="11"/>
      <c r="T363" s="11"/>
      <c r="U363" s="11"/>
      <c r="V363" s="11"/>
      <c r="W363" s="11"/>
      <c r="X363" s="11"/>
      <c r="Y363" s="11"/>
    </row>
    <row r="364" spans="1:25">
      <c r="A364" s="11"/>
      <c r="B364" s="11"/>
      <c r="C364" s="11"/>
      <c r="D364" s="11"/>
      <c r="E364" s="32"/>
      <c r="F364" s="32"/>
      <c r="G364" s="32"/>
      <c r="H364" s="11"/>
      <c r="I364" s="11"/>
      <c r="J364" s="11"/>
      <c r="K364" s="1"/>
      <c r="M364" s="11"/>
      <c r="N364" s="11"/>
      <c r="O364" s="11"/>
      <c r="P364" s="11"/>
      <c r="Q364" s="11"/>
      <c r="R364" s="11"/>
      <c r="S364" s="11"/>
      <c r="T364" s="11"/>
      <c r="U364" s="11"/>
      <c r="V364" s="11"/>
      <c r="W364" s="11"/>
      <c r="X364" s="11"/>
      <c r="Y364" s="11"/>
    </row>
    <row r="365" spans="1:25">
      <c r="A365" s="11"/>
      <c r="B365" s="11"/>
      <c r="C365" s="11"/>
      <c r="D365" s="11"/>
      <c r="E365" s="32"/>
      <c r="F365" s="32"/>
      <c r="G365" s="32"/>
      <c r="H365" s="11"/>
      <c r="I365" s="11"/>
      <c r="J365" s="11"/>
      <c r="K365" s="1"/>
      <c r="M365" s="11"/>
      <c r="N365" s="11"/>
      <c r="O365" s="11"/>
      <c r="P365" s="11"/>
      <c r="Q365" s="11"/>
      <c r="R365" s="11"/>
      <c r="S365" s="11"/>
      <c r="T365" s="11"/>
      <c r="U365" s="11"/>
      <c r="V365" s="11"/>
      <c r="W365" s="11"/>
      <c r="X365" s="11"/>
      <c r="Y365" s="11"/>
    </row>
    <row r="366" spans="1:25">
      <c r="A366" s="11"/>
      <c r="B366" s="11"/>
      <c r="C366" s="11"/>
      <c r="D366" s="11"/>
      <c r="E366" s="32"/>
      <c r="F366" s="32"/>
      <c r="G366" s="32"/>
      <c r="H366" s="11"/>
      <c r="I366" s="11"/>
      <c r="J366" s="11"/>
      <c r="K366" s="1"/>
      <c r="M366" s="11"/>
      <c r="N366" s="11"/>
      <c r="O366" s="11"/>
      <c r="P366" s="11"/>
      <c r="Q366" s="11"/>
      <c r="R366" s="11"/>
      <c r="S366" s="11"/>
      <c r="T366" s="11"/>
      <c r="U366" s="11"/>
      <c r="V366" s="11"/>
      <c r="W366" s="11"/>
      <c r="X366" s="11"/>
      <c r="Y366" s="11"/>
    </row>
    <row r="367" spans="1:25">
      <c r="A367" s="11"/>
      <c r="B367" s="11"/>
      <c r="C367" s="11"/>
      <c r="D367" s="11"/>
      <c r="E367" s="32"/>
      <c r="F367" s="32"/>
      <c r="G367" s="32"/>
      <c r="H367" s="11"/>
      <c r="I367" s="11"/>
      <c r="J367" s="11"/>
      <c r="K367" s="1"/>
      <c r="M367" s="11"/>
      <c r="N367" s="11"/>
      <c r="O367" s="11"/>
      <c r="P367" s="11"/>
      <c r="Q367" s="11"/>
      <c r="R367" s="11"/>
      <c r="S367" s="11"/>
      <c r="T367" s="11"/>
      <c r="U367" s="11"/>
      <c r="V367" s="11"/>
      <c r="W367" s="11"/>
      <c r="X367" s="11"/>
      <c r="Y367" s="11"/>
    </row>
    <row r="368" spans="1:25">
      <c r="A368" s="11"/>
      <c r="B368" s="11"/>
      <c r="C368" s="11"/>
      <c r="D368" s="11"/>
      <c r="E368" s="32"/>
      <c r="F368" s="32"/>
      <c r="G368" s="32"/>
      <c r="H368" s="11"/>
      <c r="I368" s="11"/>
      <c r="J368" s="11"/>
      <c r="K368" s="1"/>
      <c r="M368" s="11"/>
      <c r="N368" s="11"/>
      <c r="O368" s="11"/>
      <c r="P368" s="11"/>
      <c r="Q368" s="11"/>
      <c r="R368" s="11"/>
      <c r="S368" s="11"/>
      <c r="T368" s="11"/>
      <c r="U368" s="11"/>
      <c r="V368" s="11"/>
      <c r="W368" s="11"/>
      <c r="X368" s="11"/>
      <c r="Y368" s="11"/>
    </row>
    <row r="369" spans="1:25">
      <c r="A369" s="11"/>
      <c r="B369" s="11"/>
      <c r="C369" s="11"/>
      <c r="D369" s="11"/>
      <c r="E369" s="32"/>
      <c r="F369" s="32"/>
      <c r="G369" s="32"/>
      <c r="H369" s="11"/>
      <c r="I369" s="11"/>
      <c r="J369" s="11"/>
      <c r="K369" s="1"/>
      <c r="M369" s="11"/>
      <c r="N369" s="11"/>
      <c r="O369" s="11"/>
      <c r="P369" s="11"/>
      <c r="Q369" s="11"/>
      <c r="R369" s="11"/>
      <c r="S369" s="11"/>
      <c r="T369" s="11"/>
      <c r="U369" s="11"/>
      <c r="V369" s="11"/>
      <c r="W369" s="11"/>
      <c r="X369" s="11"/>
      <c r="Y369" s="11"/>
    </row>
    <row r="370" spans="1:25">
      <c r="A370" s="11"/>
      <c r="B370" s="11"/>
      <c r="C370" s="11"/>
      <c r="D370" s="11"/>
      <c r="E370" s="32"/>
      <c r="F370" s="32"/>
      <c r="G370" s="32"/>
      <c r="H370" s="11"/>
      <c r="I370" s="11"/>
      <c r="J370" s="11"/>
      <c r="K370" s="1"/>
      <c r="M370" s="11"/>
      <c r="N370" s="11"/>
      <c r="O370" s="11"/>
      <c r="P370" s="11"/>
      <c r="Q370" s="11"/>
      <c r="R370" s="11"/>
      <c r="S370" s="11"/>
      <c r="T370" s="11"/>
      <c r="U370" s="11"/>
      <c r="V370" s="11"/>
      <c r="W370" s="11"/>
      <c r="X370" s="11"/>
      <c r="Y370" s="11"/>
    </row>
    <row r="371" spans="1:25">
      <c r="A371" s="11"/>
      <c r="B371" s="11"/>
      <c r="C371" s="11"/>
      <c r="D371" s="11"/>
      <c r="E371" s="32"/>
      <c r="F371" s="32"/>
      <c r="G371" s="32"/>
      <c r="H371" s="11"/>
      <c r="I371" s="11"/>
      <c r="J371" s="11"/>
      <c r="K371" s="1"/>
      <c r="M371" s="11"/>
      <c r="N371" s="11"/>
      <c r="O371" s="11"/>
      <c r="P371" s="11"/>
      <c r="Q371" s="11"/>
      <c r="R371" s="11"/>
      <c r="S371" s="11"/>
      <c r="T371" s="11"/>
      <c r="U371" s="11"/>
      <c r="V371" s="11"/>
      <c r="W371" s="11"/>
      <c r="X371" s="11"/>
      <c r="Y371" s="11"/>
    </row>
    <row r="372" spans="1:25">
      <c r="A372" s="11"/>
      <c r="B372" s="11"/>
      <c r="C372" s="11"/>
      <c r="D372" s="11"/>
      <c r="E372" s="32"/>
      <c r="F372" s="32"/>
      <c r="G372" s="32"/>
      <c r="H372" s="11"/>
      <c r="I372" s="11"/>
      <c r="J372" s="11"/>
      <c r="K372" s="1"/>
      <c r="M372" s="11"/>
      <c r="N372" s="11"/>
      <c r="O372" s="11"/>
      <c r="P372" s="11"/>
      <c r="Q372" s="11"/>
      <c r="R372" s="11"/>
      <c r="S372" s="11"/>
      <c r="T372" s="11"/>
      <c r="U372" s="11"/>
      <c r="V372" s="11"/>
      <c r="W372" s="11"/>
      <c r="X372" s="11"/>
      <c r="Y372" s="11"/>
    </row>
    <row r="373" spans="1:25">
      <c r="A373" s="11"/>
      <c r="B373" s="11"/>
      <c r="C373" s="11"/>
      <c r="D373" s="11"/>
      <c r="E373" s="32"/>
      <c r="F373" s="32"/>
      <c r="G373" s="32"/>
      <c r="H373" s="11"/>
      <c r="I373" s="11"/>
      <c r="J373" s="11"/>
      <c r="K373" s="1"/>
      <c r="M373" s="11"/>
      <c r="N373" s="11"/>
      <c r="O373" s="11"/>
      <c r="P373" s="11"/>
      <c r="Q373" s="11"/>
      <c r="R373" s="11"/>
      <c r="S373" s="11"/>
      <c r="T373" s="11"/>
      <c r="U373" s="11"/>
      <c r="V373" s="11"/>
      <c r="W373" s="11"/>
      <c r="X373" s="11"/>
      <c r="Y373" s="11"/>
    </row>
    <row r="374" spans="1:25">
      <c r="A374" s="11"/>
      <c r="B374" s="11"/>
      <c r="C374" s="11"/>
      <c r="D374" s="11"/>
      <c r="E374" s="32"/>
      <c r="F374" s="32"/>
      <c r="G374" s="32"/>
      <c r="H374" s="11"/>
      <c r="I374" s="11"/>
      <c r="J374" s="11"/>
      <c r="K374" s="1"/>
      <c r="M374" s="11"/>
      <c r="N374" s="11"/>
      <c r="O374" s="11"/>
      <c r="P374" s="11"/>
      <c r="Q374" s="11"/>
      <c r="R374" s="11"/>
      <c r="S374" s="11"/>
      <c r="T374" s="11"/>
      <c r="U374" s="11"/>
      <c r="V374" s="11"/>
      <c r="W374" s="11"/>
      <c r="X374" s="11"/>
      <c r="Y374" s="11"/>
    </row>
    <row r="375" spans="1:25">
      <c r="A375" s="11"/>
      <c r="B375" s="11"/>
      <c r="C375" s="11"/>
      <c r="D375" s="11"/>
      <c r="E375" s="32"/>
      <c r="F375" s="32"/>
      <c r="G375" s="32"/>
      <c r="H375" s="11"/>
      <c r="I375" s="11"/>
      <c r="J375" s="11"/>
      <c r="K375" s="1"/>
      <c r="M375" s="11"/>
      <c r="N375" s="11"/>
      <c r="O375" s="11"/>
      <c r="P375" s="11"/>
      <c r="Q375" s="11"/>
      <c r="R375" s="11"/>
      <c r="S375" s="11"/>
      <c r="T375" s="11"/>
      <c r="U375" s="11"/>
      <c r="V375" s="11"/>
      <c r="W375" s="11"/>
      <c r="X375" s="11"/>
      <c r="Y375" s="11"/>
    </row>
    <row r="376" spans="1:25">
      <c r="A376" s="11"/>
      <c r="B376" s="11"/>
      <c r="C376" s="11"/>
      <c r="D376" s="11"/>
      <c r="E376" s="32"/>
      <c r="F376" s="32"/>
      <c r="G376" s="32"/>
      <c r="H376" s="11"/>
      <c r="I376" s="11"/>
      <c r="J376" s="11"/>
      <c r="K376" s="1"/>
      <c r="M376" s="11"/>
      <c r="N376" s="11"/>
      <c r="O376" s="11"/>
      <c r="P376" s="11"/>
      <c r="Q376" s="11"/>
      <c r="R376" s="11"/>
      <c r="S376" s="11"/>
      <c r="T376" s="11"/>
      <c r="U376" s="11"/>
      <c r="V376" s="11"/>
      <c r="W376" s="11"/>
      <c r="X376" s="11"/>
      <c r="Y376" s="11"/>
    </row>
    <row r="377" spans="1:25">
      <c r="A377" s="11"/>
      <c r="B377" s="11"/>
      <c r="C377" s="11"/>
      <c r="D377" s="11"/>
      <c r="E377" s="32"/>
      <c r="F377" s="32"/>
      <c r="G377" s="32"/>
      <c r="H377" s="11"/>
      <c r="I377" s="11"/>
      <c r="J377" s="11"/>
      <c r="K377" s="1"/>
      <c r="M377" s="11"/>
      <c r="N377" s="11"/>
      <c r="O377" s="11"/>
      <c r="P377" s="11"/>
      <c r="Q377" s="11"/>
      <c r="R377" s="11"/>
      <c r="S377" s="11"/>
      <c r="T377" s="11"/>
      <c r="U377" s="11"/>
      <c r="V377" s="11"/>
      <c r="W377" s="11"/>
      <c r="X377" s="11"/>
      <c r="Y377" s="11"/>
    </row>
    <row r="378" spans="1:25">
      <c r="A378" s="11"/>
      <c r="B378" s="11"/>
      <c r="C378" s="11"/>
      <c r="D378" s="11"/>
      <c r="E378" s="32"/>
      <c r="F378" s="32"/>
      <c r="G378" s="32"/>
      <c r="H378" s="11"/>
      <c r="I378" s="11"/>
      <c r="J378" s="11"/>
      <c r="K378" s="1"/>
      <c r="M378" s="11"/>
      <c r="N378" s="11"/>
      <c r="O378" s="11"/>
      <c r="P378" s="11"/>
      <c r="Q378" s="11"/>
      <c r="R378" s="11"/>
      <c r="S378" s="11"/>
      <c r="T378" s="11"/>
      <c r="U378" s="11"/>
      <c r="V378" s="11"/>
      <c r="W378" s="11"/>
      <c r="X378" s="11"/>
      <c r="Y378" s="11"/>
    </row>
    <row r="379" spans="1:25">
      <c r="A379" s="11"/>
      <c r="B379" s="11"/>
      <c r="C379" s="11"/>
      <c r="D379" s="11"/>
      <c r="E379" s="32"/>
      <c r="F379" s="32"/>
      <c r="G379" s="32"/>
      <c r="H379" s="11"/>
      <c r="I379" s="11"/>
      <c r="J379" s="11"/>
      <c r="K379" s="1"/>
      <c r="M379" s="11"/>
      <c r="N379" s="11"/>
      <c r="O379" s="11"/>
      <c r="P379" s="11"/>
      <c r="Q379" s="11"/>
      <c r="R379" s="11"/>
      <c r="S379" s="11"/>
      <c r="T379" s="11"/>
      <c r="U379" s="11"/>
      <c r="V379" s="11"/>
      <c r="W379" s="11"/>
      <c r="X379" s="11"/>
      <c r="Y379" s="11"/>
    </row>
    <row r="380" spans="1:25">
      <c r="A380" s="11"/>
      <c r="B380" s="11"/>
      <c r="C380" s="11"/>
      <c r="D380" s="11"/>
      <c r="E380" s="32"/>
      <c r="F380" s="32"/>
      <c r="G380" s="32"/>
      <c r="H380" s="11"/>
      <c r="I380" s="11"/>
      <c r="J380" s="11"/>
      <c r="K380" s="1"/>
      <c r="M380" s="11"/>
      <c r="N380" s="11"/>
      <c r="O380" s="11"/>
      <c r="P380" s="11"/>
      <c r="Q380" s="11"/>
      <c r="R380" s="11"/>
      <c r="S380" s="11"/>
      <c r="T380" s="11"/>
      <c r="U380" s="11"/>
      <c r="V380" s="11"/>
      <c r="W380" s="11"/>
      <c r="X380" s="11"/>
      <c r="Y380" s="11"/>
    </row>
    <row r="381" spans="1:25">
      <c r="A381" s="11"/>
      <c r="B381" s="11"/>
      <c r="C381" s="11"/>
      <c r="D381" s="11"/>
      <c r="E381" s="32"/>
      <c r="F381" s="32"/>
      <c r="G381" s="32"/>
      <c r="H381" s="11"/>
      <c r="I381" s="11"/>
      <c r="J381" s="11"/>
      <c r="K381" s="1"/>
      <c r="M381" s="11"/>
      <c r="N381" s="11"/>
      <c r="O381" s="11"/>
      <c r="P381" s="11"/>
      <c r="Q381" s="11"/>
      <c r="R381" s="11"/>
      <c r="S381" s="11"/>
      <c r="T381" s="11"/>
      <c r="U381" s="11"/>
      <c r="V381" s="11"/>
      <c r="W381" s="11"/>
      <c r="X381" s="11"/>
      <c r="Y381" s="11"/>
    </row>
    <row r="382" spans="1:25">
      <c r="A382" s="11"/>
      <c r="B382" s="11"/>
      <c r="C382" s="11"/>
      <c r="D382" s="11"/>
      <c r="E382" s="32"/>
      <c r="F382" s="32"/>
      <c r="G382" s="32"/>
      <c r="H382" s="11"/>
      <c r="I382" s="11"/>
      <c r="J382" s="11"/>
      <c r="K382" s="1"/>
      <c r="M382" s="11"/>
      <c r="N382" s="11"/>
      <c r="O382" s="11"/>
      <c r="P382" s="11"/>
      <c r="Q382" s="11"/>
      <c r="R382" s="11"/>
      <c r="S382" s="11"/>
      <c r="T382" s="11"/>
      <c r="U382" s="11"/>
      <c r="V382" s="11"/>
      <c r="W382" s="11"/>
      <c r="X382" s="11"/>
      <c r="Y382" s="11"/>
    </row>
    <row r="383" spans="1:25">
      <c r="A383" s="11"/>
      <c r="B383" s="11"/>
      <c r="C383" s="11"/>
      <c r="D383" s="11"/>
      <c r="E383" s="32"/>
      <c r="F383" s="32"/>
      <c r="G383" s="32"/>
      <c r="H383" s="11"/>
      <c r="I383" s="11"/>
      <c r="J383" s="11"/>
      <c r="K383" s="1"/>
      <c r="M383" s="11"/>
      <c r="N383" s="11"/>
      <c r="O383" s="11"/>
      <c r="P383" s="11"/>
      <c r="Q383" s="11"/>
      <c r="R383" s="11"/>
      <c r="S383" s="11"/>
      <c r="T383" s="11"/>
      <c r="U383" s="11"/>
      <c r="V383" s="11"/>
      <c r="W383" s="11"/>
      <c r="X383" s="11"/>
      <c r="Y383" s="11"/>
    </row>
    <row r="384" spans="1:25">
      <c r="A384" s="11"/>
      <c r="B384" s="11"/>
      <c r="C384" s="11"/>
      <c r="D384" s="11"/>
      <c r="E384" s="32"/>
      <c r="F384" s="32"/>
      <c r="G384" s="32"/>
      <c r="H384" s="11"/>
      <c r="I384" s="11"/>
      <c r="J384" s="11"/>
      <c r="K384" s="1"/>
      <c r="M384" s="11"/>
      <c r="N384" s="11"/>
      <c r="O384" s="11"/>
      <c r="P384" s="11"/>
      <c r="Q384" s="11"/>
      <c r="R384" s="11"/>
      <c r="S384" s="11"/>
      <c r="T384" s="11"/>
      <c r="U384" s="11"/>
      <c r="V384" s="11"/>
      <c r="W384" s="11"/>
      <c r="X384" s="11"/>
      <c r="Y384" s="11"/>
    </row>
    <row r="385" spans="1:25">
      <c r="A385" s="11"/>
      <c r="B385" s="11"/>
      <c r="C385" s="11"/>
      <c r="D385" s="11"/>
      <c r="E385" s="32"/>
      <c r="F385" s="32"/>
      <c r="G385" s="32"/>
      <c r="H385" s="11"/>
      <c r="I385" s="11"/>
      <c r="J385" s="11"/>
      <c r="K385" s="1"/>
      <c r="M385" s="11"/>
      <c r="N385" s="11"/>
      <c r="O385" s="11"/>
      <c r="P385" s="11"/>
      <c r="Q385" s="11"/>
      <c r="R385" s="11"/>
      <c r="S385" s="11"/>
      <c r="T385" s="11"/>
      <c r="U385" s="11"/>
      <c r="V385" s="11"/>
      <c r="W385" s="11"/>
      <c r="X385" s="11"/>
      <c r="Y385" s="11"/>
    </row>
    <row r="386" spans="1:25">
      <c r="A386" s="11"/>
      <c r="B386" s="11"/>
      <c r="C386" s="11"/>
      <c r="D386" s="11"/>
      <c r="E386" s="32"/>
      <c r="F386" s="32"/>
      <c r="G386" s="32"/>
      <c r="H386" s="11"/>
      <c r="I386" s="11"/>
      <c r="J386" s="11"/>
      <c r="K386" s="1"/>
      <c r="M386" s="11"/>
      <c r="N386" s="11"/>
      <c r="O386" s="11"/>
      <c r="P386" s="11"/>
      <c r="Q386" s="11"/>
      <c r="R386" s="11"/>
      <c r="S386" s="11"/>
      <c r="T386" s="11"/>
      <c r="U386" s="11"/>
      <c r="V386" s="11"/>
      <c r="W386" s="11"/>
      <c r="X386" s="11"/>
      <c r="Y386" s="11"/>
    </row>
    <row r="387" spans="1:25">
      <c r="A387" s="11"/>
      <c r="B387" s="11"/>
      <c r="C387" s="11"/>
      <c r="D387" s="11"/>
      <c r="E387" s="32"/>
      <c r="F387" s="32"/>
      <c r="G387" s="32"/>
      <c r="H387" s="11"/>
      <c r="I387" s="11"/>
      <c r="J387" s="11"/>
      <c r="K387" s="1"/>
      <c r="M387" s="11"/>
      <c r="N387" s="11"/>
      <c r="O387" s="11"/>
      <c r="P387" s="11"/>
      <c r="Q387" s="11"/>
      <c r="R387" s="11"/>
      <c r="S387" s="11"/>
      <c r="T387" s="11"/>
      <c r="U387" s="11"/>
      <c r="V387" s="11"/>
      <c r="W387" s="11"/>
      <c r="X387" s="11"/>
      <c r="Y387" s="11"/>
    </row>
    <row r="388" spans="1:25">
      <c r="A388" s="11"/>
      <c r="B388" s="11"/>
      <c r="C388" s="11"/>
      <c r="D388" s="11"/>
      <c r="E388" s="32"/>
      <c r="F388" s="32"/>
      <c r="G388" s="32"/>
      <c r="H388" s="11"/>
      <c r="I388" s="11"/>
      <c r="J388" s="11"/>
      <c r="K388" s="1"/>
      <c r="M388" s="11"/>
      <c r="N388" s="11"/>
      <c r="O388" s="11"/>
      <c r="P388" s="11"/>
      <c r="Q388" s="11"/>
      <c r="R388" s="11"/>
      <c r="S388" s="11"/>
      <c r="T388" s="11"/>
      <c r="U388" s="11"/>
      <c r="V388" s="11"/>
      <c r="W388" s="11"/>
      <c r="X388" s="11"/>
      <c r="Y388" s="11"/>
    </row>
    <row r="389" spans="1:25">
      <c r="A389" s="11"/>
      <c r="B389" s="11"/>
      <c r="C389" s="11"/>
      <c r="D389" s="11"/>
      <c r="E389" s="32"/>
      <c r="F389" s="32"/>
      <c r="G389" s="32"/>
      <c r="H389" s="11"/>
      <c r="I389" s="11"/>
      <c r="J389" s="11"/>
      <c r="K389" s="1"/>
      <c r="M389" s="11"/>
      <c r="N389" s="11"/>
      <c r="O389" s="11"/>
      <c r="P389" s="11"/>
      <c r="Q389" s="11"/>
      <c r="R389" s="11"/>
      <c r="S389" s="11"/>
      <c r="T389" s="11"/>
      <c r="U389" s="11"/>
      <c r="V389" s="11"/>
      <c r="W389" s="11"/>
      <c r="X389" s="11"/>
      <c r="Y389" s="11"/>
    </row>
    <row r="390" spans="1:25">
      <c r="A390" s="11"/>
      <c r="B390" s="11"/>
      <c r="C390" s="11"/>
      <c r="D390" s="11"/>
      <c r="E390" s="32"/>
      <c r="F390" s="32"/>
      <c r="G390" s="32"/>
      <c r="H390" s="11"/>
      <c r="I390" s="11"/>
      <c r="J390" s="11"/>
      <c r="K390" s="1"/>
      <c r="M390" s="11"/>
      <c r="N390" s="11"/>
      <c r="O390" s="11"/>
      <c r="P390" s="11"/>
      <c r="Q390" s="11"/>
      <c r="R390" s="11"/>
      <c r="S390" s="11"/>
      <c r="T390" s="11"/>
      <c r="U390" s="11"/>
      <c r="V390" s="11"/>
      <c r="W390" s="11"/>
      <c r="X390" s="11"/>
      <c r="Y390" s="11"/>
    </row>
    <row r="391" spans="1:25">
      <c r="A391" s="11"/>
      <c r="B391" s="11"/>
      <c r="C391" s="11"/>
      <c r="D391" s="11"/>
      <c r="E391" s="32"/>
      <c r="F391" s="32"/>
      <c r="G391" s="32"/>
      <c r="H391" s="11"/>
      <c r="I391" s="11"/>
      <c r="J391" s="11"/>
      <c r="K391" s="1"/>
      <c r="M391" s="11"/>
      <c r="N391" s="11"/>
      <c r="O391" s="11"/>
      <c r="P391" s="11"/>
      <c r="Q391" s="11"/>
      <c r="R391" s="11"/>
      <c r="S391" s="11"/>
      <c r="T391" s="11"/>
      <c r="U391" s="11"/>
      <c r="V391" s="11"/>
      <c r="W391" s="11"/>
      <c r="X391" s="11"/>
      <c r="Y391" s="11"/>
    </row>
    <row r="392" spans="1:25">
      <c r="A392" s="11"/>
      <c r="B392" s="11"/>
      <c r="C392" s="11"/>
      <c r="D392" s="11"/>
      <c r="E392" s="32"/>
      <c r="F392" s="32"/>
      <c r="G392" s="32"/>
      <c r="H392" s="11"/>
      <c r="I392" s="11"/>
      <c r="J392" s="11"/>
      <c r="K392" s="1"/>
      <c r="M392" s="11"/>
      <c r="N392" s="11"/>
      <c r="O392" s="11"/>
      <c r="P392" s="11"/>
      <c r="Q392" s="11"/>
      <c r="R392" s="11"/>
      <c r="S392" s="11"/>
      <c r="T392" s="11"/>
      <c r="U392" s="11"/>
      <c r="V392" s="11"/>
      <c r="W392" s="11"/>
      <c r="X392" s="11"/>
      <c r="Y392" s="11"/>
    </row>
    <row r="393" spans="1:25">
      <c r="A393" s="11"/>
      <c r="B393" s="11"/>
      <c r="C393" s="11"/>
      <c r="D393" s="11"/>
      <c r="E393" s="32"/>
      <c r="F393" s="32"/>
      <c r="G393" s="32"/>
      <c r="H393" s="11"/>
      <c r="I393" s="11"/>
      <c r="J393" s="11"/>
      <c r="K393" s="1"/>
      <c r="M393" s="11"/>
      <c r="N393" s="11"/>
      <c r="O393" s="11"/>
      <c r="P393" s="11"/>
      <c r="Q393" s="11"/>
      <c r="R393" s="11"/>
      <c r="S393" s="11"/>
      <c r="T393" s="11"/>
      <c r="U393" s="11"/>
      <c r="V393" s="11"/>
      <c r="W393" s="11"/>
      <c r="X393" s="11"/>
      <c r="Y393" s="11"/>
    </row>
    <row r="394" spans="1:25">
      <c r="A394" s="11"/>
      <c r="B394" s="11"/>
      <c r="C394" s="11"/>
      <c r="D394" s="11"/>
      <c r="E394" s="32"/>
      <c r="F394" s="32"/>
      <c r="G394" s="32"/>
      <c r="H394" s="11"/>
      <c r="I394" s="11"/>
      <c r="J394" s="11"/>
      <c r="K394" s="1"/>
      <c r="M394" s="11"/>
      <c r="N394" s="11"/>
      <c r="O394" s="11"/>
      <c r="P394" s="11"/>
      <c r="Q394" s="11"/>
      <c r="R394" s="11"/>
      <c r="S394" s="11"/>
      <c r="T394" s="11"/>
      <c r="U394" s="11"/>
      <c r="V394" s="11"/>
      <c r="W394" s="11"/>
      <c r="X394" s="11"/>
      <c r="Y394" s="11"/>
    </row>
    <row r="395" spans="1:25">
      <c r="A395" s="11"/>
      <c r="B395" s="11"/>
      <c r="C395" s="11"/>
      <c r="D395" s="11"/>
      <c r="E395" s="32"/>
      <c r="F395" s="32"/>
      <c r="G395" s="32"/>
      <c r="H395" s="11"/>
      <c r="I395" s="11"/>
      <c r="J395" s="11"/>
      <c r="K395" s="1"/>
      <c r="M395" s="11"/>
      <c r="N395" s="11"/>
      <c r="O395" s="11"/>
      <c r="P395" s="11"/>
      <c r="Q395" s="11"/>
      <c r="R395" s="11"/>
      <c r="S395" s="11"/>
      <c r="T395" s="11"/>
      <c r="U395" s="11"/>
      <c r="V395" s="11"/>
      <c r="W395" s="11"/>
      <c r="X395" s="11"/>
      <c r="Y395" s="11"/>
    </row>
    <row r="396" spans="1:25">
      <c r="A396" s="11"/>
      <c r="B396" s="11"/>
      <c r="C396" s="11"/>
      <c r="D396" s="11"/>
      <c r="E396" s="32"/>
      <c r="F396" s="32"/>
      <c r="G396" s="32"/>
      <c r="H396" s="11"/>
      <c r="I396" s="11"/>
      <c r="J396" s="11"/>
      <c r="K396" s="1"/>
      <c r="M396" s="11"/>
      <c r="N396" s="11"/>
      <c r="O396" s="11"/>
      <c r="P396" s="11"/>
      <c r="Q396" s="11"/>
      <c r="R396" s="11"/>
      <c r="S396" s="11"/>
      <c r="T396" s="11"/>
      <c r="U396" s="11"/>
      <c r="V396" s="11"/>
      <c r="W396" s="11"/>
      <c r="X396" s="11"/>
      <c r="Y396" s="11"/>
    </row>
    <row r="397" spans="1:25">
      <c r="A397" s="11"/>
      <c r="B397" s="11"/>
      <c r="C397" s="11"/>
      <c r="D397" s="11"/>
      <c r="E397" s="32"/>
      <c r="F397" s="32"/>
      <c r="G397" s="32"/>
      <c r="H397" s="11"/>
      <c r="I397" s="11"/>
      <c r="J397" s="11"/>
      <c r="K397" s="1"/>
      <c r="M397" s="11"/>
      <c r="N397" s="11"/>
      <c r="O397" s="11"/>
      <c r="P397" s="11"/>
      <c r="Q397" s="11"/>
      <c r="R397" s="11"/>
      <c r="S397" s="11"/>
      <c r="T397" s="11"/>
      <c r="U397" s="11"/>
      <c r="V397" s="11"/>
      <c r="W397" s="11"/>
      <c r="X397" s="11"/>
      <c r="Y397" s="11"/>
    </row>
    <row r="398" spans="1:25">
      <c r="A398" s="11"/>
      <c r="B398" s="11"/>
      <c r="C398" s="11"/>
      <c r="D398" s="11"/>
      <c r="E398" s="32"/>
      <c r="F398" s="32"/>
      <c r="G398" s="32"/>
      <c r="H398" s="11"/>
      <c r="I398" s="11"/>
      <c r="J398" s="11"/>
      <c r="K398" s="1"/>
      <c r="M398" s="11"/>
      <c r="N398" s="11"/>
      <c r="O398" s="11"/>
      <c r="P398" s="11"/>
      <c r="Q398" s="11"/>
      <c r="R398" s="11"/>
      <c r="S398" s="11"/>
      <c r="T398" s="11"/>
      <c r="U398" s="11"/>
      <c r="V398" s="11"/>
      <c r="W398" s="11"/>
      <c r="X398" s="11"/>
      <c r="Y398" s="11"/>
    </row>
    <row r="399" spans="1:25">
      <c r="A399" s="11"/>
      <c r="B399" s="11"/>
      <c r="C399" s="11"/>
      <c r="D399" s="11"/>
      <c r="E399" s="32"/>
      <c r="F399" s="32"/>
      <c r="G399" s="32"/>
      <c r="H399" s="11"/>
      <c r="I399" s="11"/>
      <c r="J399" s="11"/>
      <c r="K399" s="1"/>
      <c r="M399" s="11"/>
      <c r="N399" s="11"/>
      <c r="O399" s="11"/>
      <c r="P399" s="11"/>
      <c r="Q399" s="11"/>
      <c r="R399" s="11"/>
      <c r="S399" s="11"/>
      <c r="T399" s="11"/>
      <c r="U399" s="11"/>
      <c r="V399" s="11"/>
      <c r="W399" s="11"/>
      <c r="X399" s="11"/>
      <c r="Y399" s="11"/>
    </row>
    <row r="400" spans="1:25">
      <c r="A400" s="11"/>
      <c r="B400" s="11"/>
      <c r="C400" s="11"/>
      <c r="D400" s="11"/>
      <c r="E400" s="32"/>
      <c r="F400" s="32"/>
      <c r="G400" s="32"/>
      <c r="H400" s="11"/>
      <c r="I400" s="11"/>
      <c r="J400" s="11"/>
      <c r="K400" s="1"/>
      <c r="M400" s="11"/>
      <c r="N400" s="11"/>
      <c r="O400" s="11"/>
      <c r="P400" s="11"/>
      <c r="Q400" s="11"/>
      <c r="R400" s="11"/>
      <c r="S400" s="11"/>
      <c r="T400" s="11"/>
      <c r="U400" s="11"/>
      <c r="V400" s="11"/>
      <c r="W400" s="11"/>
      <c r="X400" s="11"/>
      <c r="Y400" s="11"/>
    </row>
    <row r="401" spans="1:25">
      <c r="A401" s="11"/>
      <c r="B401" s="11"/>
      <c r="C401" s="11"/>
      <c r="D401" s="11"/>
      <c r="E401" s="32"/>
      <c r="F401" s="32"/>
      <c r="G401" s="32"/>
      <c r="H401" s="11"/>
      <c r="I401" s="11"/>
      <c r="J401" s="11"/>
      <c r="K401" s="1"/>
      <c r="M401" s="11"/>
      <c r="N401" s="11"/>
      <c r="O401" s="11"/>
      <c r="P401" s="11"/>
      <c r="Q401" s="11"/>
      <c r="R401" s="11"/>
      <c r="S401" s="11"/>
      <c r="T401" s="11"/>
      <c r="U401" s="11"/>
      <c r="V401" s="11"/>
      <c r="W401" s="11"/>
      <c r="X401" s="11"/>
      <c r="Y401" s="11"/>
    </row>
    <row r="402" spans="1:25">
      <c r="A402" s="11"/>
      <c r="B402" s="11"/>
      <c r="C402" s="11"/>
      <c r="D402" s="11"/>
      <c r="E402" s="32"/>
      <c r="F402" s="32"/>
      <c r="G402" s="32"/>
      <c r="H402" s="11"/>
      <c r="I402" s="11"/>
      <c r="J402" s="11"/>
      <c r="K402" s="1"/>
      <c r="M402" s="11"/>
      <c r="N402" s="11"/>
      <c r="O402" s="11"/>
      <c r="P402" s="11"/>
      <c r="Q402" s="11"/>
      <c r="R402" s="11"/>
      <c r="S402" s="11"/>
      <c r="T402" s="11"/>
      <c r="U402" s="11"/>
      <c r="V402" s="11"/>
      <c r="W402" s="11"/>
      <c r="X402" s="11"/>
      <c r="Y402" s="11"/>
    </row>
    <row r="403" spans="1:25">
      <c r="A403" s="11"/>
      <c r="B403" s="11"/>
      <c r="C403" s="11"/>
      <c r="D403" s="11"/>
      <c r="E403" s="32"/>
      <c r="F403" s="32"/>
      <c r="G403" s="32"/>
      <c r="H403" s="11"/>
      <c r="I403" s="11"/>
      <c r="J403" s="11"/>
      <c r="K403" s="1"/>
      <c r="M403" s="11"/>
      <c r="N403" s="11"/>
      <c r="O403" s="11"/>
      <c r="P403" s="11"/>
      <c r="Q403" s="11"/>
      <c r="R403" s="11"/>
      <c r="S403" s="11"/>
      <c r="T403" s="11"/>
      <c r="U403" s="11"/>
      <c r="V403" s="11"/>
      <c r="W403" s="11"/>
      <c r="X403" s="11"/>
      <c r="Y403" s="11"/>
    </row>
    <row r="404" spans="1:25">
      <c r="A404" s="11"/>
      <c r="B404" s="11"/>
      <c r="C404" s="11"/>
      <c r="D404" s="11"/>
      <c r="E404" s="32"/>
      <c r="F404" s="32"/>
      <c r="G404" s="32"/>
      <c r="H404" s="11"/>
      <c r="I404" s="11"/>
      <c r="J404" s="11"/>
      <c r="K404" s="1"/>
      <c r="M404" s="11"/>
      <c r="N404" s="11"/>
      <c r="O404" s="11"/>
      <c r="P404" s="11"/>
      <c r="Q404" s="11"/>
      <c r="R404" s="11"/>
      <c r="S404" s="11"/>
      <c r="T404" s="11"/>
      <c r="U404" s="11"/>
      <c r="V404" s="11"/>
      <c r="W404" s="11"/>
      <c r="X404" s="11"/>
      <c r="Y404" s="11"/>
    </row>
    <row r="405" spans="1:25">
      <c r="A405" s="11"/>
      <c r="B405" s="11"/>
      <c r="C405" s="11"/>
      <c r="D405" s="11"/>
      <c r="E405" s="32"/>
      <c r="F405" s="32"/>
      <c r="G405" s="32"/>
      <c r="H405" s="11"/>
      <c r="I405" s="11"/>
      <c r="J405" s="11"/>
      <c r="K405" s="1"/>
      <c r="M405" s="11"/>
      <c r="N405" s="11"/>
      <c r="O405" s="11"/>
      <c r="P405" s="11"/>
      <c r="Q405" s="11"/>
      <c r="R405" s="11"/>
      <c r="S405" s="11"/>
      <c r="T405" s="11"/>
      <c r="U405" s="11"/>
      <c r="V405" s="11"/>
      <c r="W405" s="11"/>
      <c r="X405" s="11"/>
      <c r="Y405" s="11"/>
    </row>
    <row r="406" spans="1:25">
      <c r="A406" s="11"/>
      <c r="B406" s="11"/>
      <c r="C406" s="11"/>
      <c r="D406" s="11"/>
      <c r="E406" s="32"/>
      <c r="F406" s="32"/>
      <c r="G406" s="32"/>
      <c r="H406" s="11"/>
      <c r="I406" s="11"/>
      <c r="J406" s="11"/>
      <c r="K406" s="1"/>
      <c r="M406" s="11"/>
      <c r="N406" s="11"/>
      <c r="O406" s="11"/>
      <c r="P406" s="11"/>
      <c r="Q406" s="11"/>
      <c r="R406" s="11"/>
      <c r="S406" s="11"/>
      <c r="T406" s="11"/>
      <c r="U406" s="11"/>
      <c r="V406" s="11"/>
      <c r="W406" s="11"/>
      <c r="X406" s="11"/>
      <c r="Y406" s="11"/>
    </row>
    <row r="407" spans="1:25">
      <c r="A407" s="11"/>
      <c r="B407" s="11"/>
      <c r="C407" s="11"/>
      <c r="D407" s="11"/>
      <c r="E407" s="32"/>
      <c r="F407" s="32"/>
      <c r="G407" s="32"/>
      <c r="H407" s="11"/>
      <c r="I407" s="11"/>
      <c r="J407" s="11"/>
      <c r="K407" s="1"/>
      <c r="M407" s="11"/>
      <c r="N407" s="11"/>
      <c r="O407" s="11"/>
      <c r="P407" s="11"/>
      <c r="Q407" s="11"/>
      <c r="R407" s="11"/>
      <c r="S407" s="11"/>
      <c r="T407" s="11"/>
      <c r="U407" s="11"/>
      <c r="V407" s="11"/>
      <c r="W407" s="11"/>
      <c r="X407" s="11"/>
      <c r="Y407" s="11"/>
    </row>
    <row r="408" spans="1:25">
      <c r="A408" s="11"/>
      <c r="B408" s="11"/>
      <c r="C408" s="11"/>
      <c r="D408" s="11"/>
      <c r="E408" s="32"/>
      <c r="F408" s="32"/>
      <c r="G408" s="32"/>
      <c r="H408" s="11"/>
      <c r="I408" s="11"/>
      <c r="J408" s="11"/>
      <c r="K408" s="1"/>
      <c r="M408" s="11"/>
      <c r="N408" s="11"/>
      <c r="O408" s="11"/>
      <c r="P408" s="11"/>
      <c r="Q408" s="11"/>
      <c r="R408" s="11"/>
      <c r="S408" s="11"/>
      <c r="T408" s="11"/>
      <c r="U408" s="11"/>
      <c r="V408" s="11"/>
      <c r="W408" s="11"/>
      <c r="X408" s="11"/>
      <c r="Y408" s="11"/>
    </row>
    <row r="409" spans="1:25">
      <c r="A409" s="11"/>
      <c r="B409" s="11"/>
      <c r="C409" s="11"/>
      <c r="D409" s="11"/>
      <c r="E409" s="32"/>
      <c r="F409" s="32"/>
      <c r="G409" s="32"/>
      <c r="H409" s="11"/>
      <c r="I409" s="11"/>
      <c r="J409" s="11"/>
      <c r="K409" s="1"/>
      <c r="M409" s="11"/>
      <c r="N409" s="11"/>
      <c r="O409" s="11"/>
      <c r="P409" s="11"/>
      <c r="Q409" s="11"/>
      <c r="R409" s="11"/>
      <c r="S409" s="11"/>
      <c r="T409" s="11"/>
      <c r="U409" s="11"/>
      <c r="V409" s="11"/>
      <c r="W409" s="11"/>
      <c r="X409" s="11"/>
      <c r="Y409" s="11"/>
    </row>
    <row r="410" spans="1:25">
      <c r="A410" s="11"/>
      <c r="B410" s="11"/>
      <c r="C410" s="11"/>
      <c r="D410" s="11"/>
      <c r="E410" s="32"/>
      <c r="F410" s="32"/>
      <c r="G410" s="32"/>
      <c r="H410" s="11"/>
      <c r="I410" s="11"/>
      <c r="J410" s="11"/>
      <c r="K410" s="1"/>
      <c r="M410" s="11"/>
      <c r="N410" s="11"/>
      <c r="O410" s="11"/>
      <c r="P410" s="11"/>
      <c r="Q410" s="11"/>
      <c r="R410" s="11"/>
      <c r="S410" s="11"/>
      <c r="T410" s="11"/>
      <c r="U410" s="11"/>
      <c r="V410" s="11"/>
      <c r="W410" s="11"/>
      <c r="X410" s="11"/>
      <c r="Y410" s="11"/>
    </row>
    <row r="411" spans="1:25">
      <c r="A411" s="11"/>
      <c r="B411" s="11"/>
      <c r="C411" s="11"/>
      <c r="D411" s="11"/>
      <c r="E411" s="32"/>
      <c r="F411" s="32"/>
      <c r="G411" s="32"/>
      <c r="H411" s="11"/>
      <c r="I411" s="11"/>
      <c r="J411" s="11"/>
      <c r="K411" s="1"/>
      <c r="M411" s="11"/>
      <c r="N411" s="11"/>
      <c r="O411" s="11"/>
      <c r="P411" s="11"/>
      <c r="Q411" s="11"/>
      <c r="R411" s="11"/>
      <c r="S411" s="11"/>
      <c r="T411" s="11"/>
      <c r="U411" s="11"/>
      <c r="V411" s="11"/>
      <c r="W411" s="11"/>
      <c r="X411" s="11"/>
      <c r="Y411" s="11"/>
    </row>
    <row r="412" spans="1:25">
      <c r="A412" s="11"/>
      <c r="B412" s="11"/>
      <c r="C412" s="11"/>
      <c r="D412" s="11"/>
      <c r="E412" s="32"/>
      <c r="F412" s="32"/>
      <c r="G412" s="32"/>
      <c r="H412" s="11"/>
      <c r="I412" s="11"/>
      <c r="J412" s="11"/>
      <c r="K412" s="1"/>
      <c r="M412" s="11"/>
      <c r="N412" s="11"/>
      <c r="O412" s="11"/>
      <c r="P412" s="11"/>
      <c r="Q412" s="11"/>
      <c r="R412" s="11"/>
      <c r="S412" s="11"/>
      <c r="T412" s="11"/>
      <c r="U412" s="11"/>
      <c r="V412" s="11"/>
      <c r="W412" s="11"/>
      <c r="X412" s="11"/>
      <c r="Y412" s="11"/>
    </row>
    <row r="413" spans="1:25">
      <c r="A413" s="11"/>
      <c r="B413" s="11"/>
      <c r="C413" s="11"/>
      <c r="D413" s="11"/>
      <c r="E413" s="32"/>
      <c r="F413" s="32"/>
      <c r="G413" s="32"/>
      <c r="H413" s="11"/>
      <c r="I413" s="11"/>
      <c r="J413" s="11"/>
      <c r="K413" s="1"/>
      <c r="M413" s="11"/>
      <c r="N413" s="11"/>
      <c r="O413" s="11"/>
      <c r="P413" s="11"/>
      <c r="Q413" s="11"/>
      <c r="R413" s="11"/>
      <c r="S413" s="11"/>
      <c r="T413" s="11"/>
      <c r="U413" s="11"/>
      <c r="V413" s="11"/>
      <c r="W413" s="11"/>
      <c r="X413" s="11"/>
      <c r="Y413" s="11"/>
    </row>
    <row r="414" spans="1:25">
      <c r="A414" s="11"/>
      <c r="B414" s="11"/>
      <c r="C414" s="11"/>
      <c r="D414" s="11"/>
      <c r="E414" s="32"/>
      <c r="F414" s="32"/>
      <c r="G414" s="32"/>
      <c r="H414" s="11"/>
      <c r="I414" s="11"/>
      <c r="J414" s="11"/>
      <c r="K414" s="1"/>
      <c r="M414" s="11"/>
      <c r="N414" s="11"/>
      <c r="O414" s="11"/>
      <c r="P414" s="11"/>
      <c r="Q414" s="11"/>
      <c r="R414" s="11"/>
      <c r="S414" s="11"/>
      <c r="T414" s="11"/>
      <c r="U414" s="11"/>
      <c r="V414" s="11"/>
      <c r="W414" s="11"/>
      <c r="X414" s="11"/>
      <c r="Y414" s="11"/>
    </row>
    <row r="415" spans="1:25">
      <c r="A415" s="11"/>
      <c r="B415" s="11"/>
      <c r="C415" s="11"/>
      <c r="D415" s="11"/>
      <c r="E415" s="32"/>
      <c r="F415" s="32"/>
      <c r="G415" s="32"/>
      <c r="H415" s="11"/>
      <c r="I415" s="11"/>
      <c r="J415" s="11"/>
      <c r="K415" s="1"/>
      <c r="M415" s="11"/>
      <c r="N415" s="11"/>
      <c r="O415" s="11"/>
      <c r="P415" s="11"/>
      <c r="Q415" s="11"/>
      <c r="R415" s="11"/>
      <c r="S415" s="11"/>
      <c r="T415" s="11"/>
      <c r="U415" s="11"/>
      <c r="V415" s="11"/>
      <c r="W415" s="11"/>
      <c r="X415" s="11"/>
      <c r="Y415" s="11"/>
    </row>
    <row r="416" spans="1:25">
      <c r="A416" s="11"/>
      <c r="B416" s="11"/>
      <c r="C416" s="11"/>
      <c r="D416" s="11"/>
      <c r="E416" s="32"/>
      <c r="F416" s="32"/>
      <c r="G416" s="32"/>
      <c r="H416" s="11"/>
      <c r="I416" s="11"/>
      <c r="J416" s="11"/>
      <c r="K416" s="1"/>
      <c r="M416" s="11"/>
      <c r="N416" s="11"/>
      <c r="O416" s="11"/>
      <c r="P416" s="11"/>
      <c r="Q416" s="11"/>
      <c r="R416" s="11"/>
      <c r="S416" s="11"/>
      <c r="T416" s="11"/>
      <c r="U416" s="11"/>
      <c r="V416" s="11"/>
      <c r="W416" s="11"/>
      <c r="X416" s="11"/>
      <c r="Y416" s="11"/>
    </row>
    <row r="417" spans="1:25">
      <c r="A417" s="11"/>
      <c r="B417" s="11"/>
      <c r="C417" s="11"/>
      <c r="D417" s="11"/>
      <c r="E417" s="32"/>
      <c r="F417" s="32"/>
      <c r="G417" s="32"/>
      <c r="H417" s="11"/>
      <c r="I417" s="11"/>
      <c r="J417" s="11"/>
      <c r="K417" s="1"/>
      <c r="M417" s="11"/>
      <c r="N417" s="11"/>
      <c r="O417" s="11"/>
      <c r="P417" s="11"/>
      <c r="Q417" s="11"/>
      <c r="R417" s="11"/>
      <c r="S417" s="11"/>
      <c r="T417" s="11"/>
      <c r="U417" s="11"/>
      <c r="V417" s="11"/>
      <c r="W417" s="11"/>
      <c r="X417" s="11"/>
      <c r="Y417" s="11"/>
    </row>
    <row r="418" spans="1:25">
      <c r="A418" s="11"/>
      <c r="B418" s="11"/>
      <c r="C418" s="11"/>
      <c r="D418" s="11"/>
      <c r="E418" s="32"/>
      <c r="F418" s="32"/>
      <c r="G418" s="32"/>
      <c r="H418" s="11"/>
      <c r="I418" s="11"/>
      <c r="J418" s="11"/>
      <c r="K418" s="1"/>
      <c r="M418" s="11"/>
      <c r="N418" s="11"/>
      <c r="O418" s="11"/>
      <c r="P418" s="11"/>
      <c r="Q418" s="11"/>
      <c r="R418" s="11"/>
      <c r="S418" s="11"/>
      <c r="T418" s="11"/>
      <c r="U418" s="11"/>
      <c r="V418" s="11"/>
      <c r="W418" s="11"/>
      <c r="X418" s="11"/>
      <c r="Y418" s="11"/>
    </row>
    <row r="419" spans="1:25">
      <c r="A419" s="11"/>
      <c r="B419" s="11"/>
      <c r="C419" s="11"/>
      <c r="D419" s="11"/>
      <c r="E419" s="32"/>
      <c r="F419" s="32"/>
      <c r="G419" s="32"/>
      <c r="H419" s="11"/>
      <c r="I419" s="11"/>
      <c r="J419" s="11"/>
      <c r="K419" s="1"/>
      <c r="M419" s="11"/>
      <c r="N419" s="11"/>
      <c r="O419" s="11"/>
      <c r="P419" s="11"/>
      <c r="Q419" s="11"/>
      <c r="R419" s="11"/>
      <c r="S419" s="11"/>
      <c r="T419" s="11"/>
      <c r="U419" s="11"/>
      <c r="V419" s="11"/>
      <c r="W419" s="11"/>
      <c r="X419" s="11"/>
      <c r="Y419" s="11"/>
    </row>
    <row r="420" spans="1:25">
      <c r="A420" s="11"/>
      <c r="B420" s="11"/>
      <c r="C420" s="11"/>
      <c r="D420" s="11"/>
      <c r="E420" s="32"/>
      <c r="F420" s="32"/>
      <c r="G420" s="32"/>
      <c r="H420" s="11"/>
      <c r="I420" s="11"/>
      <c r="J420" s="11"/>
      <c r="K420" s="1"/>
      <c r="M420" s="11"/>
      <c r="N420" s="11"/>
      <c r="O420" s="11"/>
      <c r="P420" s="11"/>
      <c r="Q420" s="11"/>
      <c r="R420" s="11"/>
      <c r="S420" s="11"/>
      <c r="T420" s="11"/>
      <c r="U420" s="11"/>
      <c r="V420" s="11"/>
      <c r="W420" s="11"/>
      <c r="X420" s="11"/>
      <c r="Y420" s="11"/>
    </row>
    <row r="421" spans="1:25">
      <c r="A421" s="11"/>
      <c r="B421" s="11"/>
      <c r="C421" s="11"/>
      <c r="D421" s="11"/>
      <c r="E421" s="32"/>
      <c r="F421" s="32"/>
      <c r="G421" s="32"/>
      <c r="H421" s="11"/>
      <c r="I421" s="11"/>
      <c r="J421" s="11"/>
      <c r="K421" s="1"/>
      <c r="M421" s="11"/>
      <c r="N421" s="11"/>
      <c r="O421" s="11"/>
      <c r="P421" s="11"/>
      <c r="Q421" s="11"/>
      <c r="R421" s="11"/>
      <c r="S421" s="11"/>
      <c r="T421" s="11"/>
      <c r="U421" s="11"/>
      <c r="V421" s="11"/>
      <c r="W421" s="11"/>
      <c r="X421" s="11"/>
      <c r="Y421" s="11"/>
    </row>
    <row r="422" spans="1:25">
      <c r="A422" s="11"/>
      <c r="B422" s="11"/>
      <c r="C422" s="11"/>
      <c r="D422" s="11"/>
      <c r="E422" s="32"/>
      <c r="F422" s="32"/>
      <c r="G422" s="32"/>
      <c r="H422" s="11"/>
      <c r="I422" s="11"/>
      <c r="J422" s="11"/>
      <c r="K422" s="1"/>
      <c r="M422" s="11"/>
      <c r="N422" s="11"/>
      <c r="O422" s="11"/>
      <c r="P422" s="11"/>
      <c r="Q422" s="11"/>
      <c r="R422" s="11"/>
      <c r="S422" s="11"/>
      <c r="T422" s="11"/>
      <c r="U422" s="11"/>
      <c r="V422" s="11"/>
      <c r="W422" s="11"/>
      <c r="X422" s="11"/>
      <c r="Y422" s="11"/>
    </row>
    <row r="423" spans="1:25">
      <c r="A423" s="11"/>
      <c r="B423" s="11"/>
      <c r="C423" s="11"/>
      <c r="D423" s="11"/>
      <c r="E423" s="32"/>
      <c r="F423" s="32"/>
      <c r="G423" s="32"/>
      <c r="H423" s="11"/>
      <c r="I423" s="11"/>
      <c r="J423" s="11"/>
      <c r="K423" s="1"/>
      <c r="M423" s="11"/>
      <c r="N423" s="11"/>
      <c r="O423" s="11"/>
      <c r="P423" s="11"/>
      <c r="Q423" s="11"/>
      <c r="R423" s="11"/>
      <c r="S423" s="11"/>
      <c r="T423" s="11"/>
      <c r="U423" s="11"/>
      <c r="V423" s="11"/>
      <c r="W423" s="11"/>
      <c r="X423" s="11"/>
      <c r="Y423" s="11"/>
    </row>
    <row r="424" spans="1:25">
      <c r="A424" s="11"/>
      <c r="B424" s="11"/>
      <c r="C424" s="11"/>
      <c r="D424" s="11"/>
      <c r="E424" s="32"/>
      <c r="F424" s="32"/>
      <c r="G424" s="32"/>
      <c r="H424" s="11"/>
      <c r="I424" s="11"/>
      <c r="J424" s="11"/>
      <c r="K424" s="1"/>
      <c r="M424" s="11"/>
      <c r="N424" s="11"/>
      <c r="O424" s="11"/>
      <c r="P424" s="11"/>
      <c r="Q424" s="11"/>
      <c r="R424" s="11"/>
      <c r="S424" s="11"/>
      <c r="T424" s="11"/>
      <c r="U424" s="11"/>
      <c r="V424" s="11"/>
      <c r="W424" s="11"/>
      <c r="X424" s="11"/>
      <c r="Y424" s="11"/>
    </row>
    <row r="425" spans="1:25">
      <c r="A425" s="11"/>
      <c r="B425" s="11"/>
      <c r="C425" s="11"/>
      <c r="D425" s="11"/>
      <c r="E425" s="32"/>
      <c r="F425" s="32"/>
      <c r="G425" s="32"/>
      <c r="H425" s="11"/>
      <c r="I425" s="11"/>
      <c r="J425" s="11"/>
      <c r="K425" s="1"/>
      <c r="M425" s="11"/>
      <c r="N425" s="11"/>
      <c r="O425" s="11"/>
      <c r="P425" s="11"/>
      <c r="Q425" s="11"/>
      <c r="R425" s="11"/>
      <c r="S425" s="11"/>
      <c r="T425" s="11"/>
      <c r="U425" s="11"/>
      <c r="V425" s="11"/>
      <c r="W425" s="11"/>
      <c r="X425" s="11"/>
      <c r="Y425" s="11"/>
    </row>
    <row r="426" spans="1:25">
      <c r="A426" s="11"/>
      <c r="B426" s="11"/>
      <c r="C426" s="11"/>
      <c r="D426" s="11"/>
      <c r="E426" s="32"/>
      <c r="F426" s="32"/>
      <c r="G426" s="32"/>
      <c r="H426" s="11"/>
      <c r="I426" s="11"/>
      <c r="J426" s="11"/>
      <c r="K426" s="1"/>
      <c r="M426" s="11"/>
      <c r="N426" s="11"/>
      <c r="O426" s="11"/>
      <c r="P426" s="11"/>
      <c r="Q426" s="11"/>
      <c r="R426" s="11"/>
      <c r="S426" s="11"/>
      <c r="T426" s="11"/>
      <c r="U426" s="11"/>
      <c r="V426" s="11"/>
      <c r="W426" s="11"/>
      <c r="X426" s="11"/>
      <c r="Y426" s="11"/>
    </row>
    <row r="427" spans="1:25">
      <c r="A427" s="11"/>
      <c r="B427" s="11"/>
      <c r="C427" s="11"/>
      <c r="D427" s="11"/>
      <c r="E427" s="32"/>
      <c r="F427" s="32"/>
      <c r="G427" s="32"/>
      <c r="H427" s="11"/>
      <c r="I427" s="11"/>
      <c r="J427" s="11"/>
      <c r="K427" s="1"/>
      <c r="M427" s="11"/>
      <c r="N427" s="11"/>
      <c r="O427" s="11"/>
      <c r="P427" s="11"/>
      <c r="Q427" s="11"/>
      <c r="R427" s="11"/>
      <c r="S427" s="11"/>
      <c r="T427" s="11"/>
      <c r="U427" s="11"/>
      <c r="V427" s="11"/>
      <c r="W427" s="11"/>
      <c r="X427" s="11"/>
      <c r="Y427" s="11"/>
    </row>
    <row r="428" spans="1:25">
      <c r="A428" s="11"/>
      <c r="B428" s="11"/>
      <c r="C428" s="11"/>
      <c r="D428" s="11"/>
      <c r="E428" s="32"/>
      <c r="F428" s="32"/>
      <c r="G428" s="32"/>
      <c r="H428" s="11"/>
      <c r="I428" s="11"/>
      <c r="J428" s="11"/>
      <c r="K428" s="1"/>
      <c r="M428" s="11"/>
      <c r="N428" s="11"/>
      <c r="O428" s="11"/>
      <c r="P428" s="11"/>
      <c r="Q428" s="11"/>
      <c r="R428" s="11"/>
      <c r="S428" s="11"/>
      <c r="T428" s="11"/>
      <c r="U428" s="11"/>
      <c r="V428" s="11"/>
      <c r="W428" s="11"/>
      <c r="X428" s="11"/>
      <c r="Y428" s="11"/>
    </row>
    <row r="429" spans="1:25">
      <c r="A429" s="11"/>
      <c r="B429" s="11"/>
      <c r="C429" s="11"/>
      <c r="D429" s="11"/>
      <c r="E429" s="32"/>
      <c r="F429" s="32"/>
      <c r="G429" s="32"/>
      <c r="H429" s="11"/>
      <c r="I429" s="11"/>
      <c r="J429" s="11"/>
      <c r="K429" s="1"/>
      <c r="M429" s="11"/>
      <c r="N429" s="11"/>
      <c r="O429" s="11"/>
      <c r="P429" s="11"/>
      <c r="Q429" s="11"/>
      <c r="R429" s="11"/>
      <c r="S429" s="11"/>
      <c r="T429" s="11"/>
      <c r="U429" s="11"/>
      <c r="V429" s="11"/>
      <c r="W429" s="11"/>
      <c r="X429" s="11"/>
      <c r="Y429" s="11"/>
    </row>
    <row r="430" spans="1:25">
      <c r="A430" s="11"/>
      <c r="B430" s="11"/>
      <c r="C430" s="11"/>
      <c r="D430" s="11"/>
      <c r="E430" s="32"/>
      <c r="F430" s="32"/>
      <c r="G430" s="32"/>
      <c r="H430" s="11"/>
      <c r="I430" s="11"/>
      <c r="J430" s="11"/>
      <c r="K430" s="1"/>
      <c r="M430" s="11"/>
      <c r="N430" s="11"/>
      <c r="O430" s="11"/>
      <c r="P430" s="11"/>
      <c r="Q430" s="11"/>
      <c r="R430" s="11"/>
      <c r="S430" s="11"/>
      <c r="T430" s="11"/>
      <c r="U430" s="11"/>
      <c r="V430" s="11"/>
      <c r="W430" s="11"/>
      <c r="X430" s="11"/>
      <c r="Y430" s="11"/>
    </row>
    <row r="431" spans="1:25">
      <c r="A431" s="11"/>
      <c r="B431" s="11"/>
      <c r="C431" s="11"/>
      <c r="D431" s="11"/>
      <c r="E431" s="32"/>
      <c r="F431" s="32"/>
      <c r="G431" s="32"/>
      <c r="H431" s="11"/>
      <c r="I431" s="11"/>
      <c r="J431" s="11"/>
      <c r="K431" s="1"/>
      <c r="M431" s="11"/>
      <c r="N431" s="11"/>
      <c r="O431" s="11"/>
      <c r="P431" s="11"/>
      <c r="Q431" s="11"/>
      <c r="R431" s="11"/>
      <c r="S431" s="11"/>
      <c r="T431" s="11"/>
      <c r="U431" s="11"/>
      <c r="V431" s="11"/>
      <c r="W431" s="11"/>
      <c r="X431" s="11"/>
      <c r="Y431" s="11"/>
    </row>
    <row r="432" spans="1:25">
      <c r="A432" s="11"/>
      <c r="B432" s="11"/>
      <c r="C432" s="11"/>
      <c r="D432" s="11"/>
      <c r="E432" s="32"/>
      <c r="F432" s="32"/>
      <c r="G432" s="32"/>
      <c r="H432" s="11"/>
      <c r="I432" s="11"/>
      <c r="J432" s="11"/>
      <c r="K432" s="1"/>
      <c r="M432" s="11"/>
      <c r="N432" s="11"/>
      <c r="O432" s="11"/>
      <c r="P432" s="11"/>
      <c r="Q432" s="11"/>
      <c r="R432" s="11"/>
      <c r="S432" s="11"/>
      <c r="T432" s="11"/>
      <c r="U432" s="11"/>
      <c r="V432" s="11"/>
      <c r="W432" s="11"/>
      <c r="X432" s="11"/>
      <c r="Y432" s="11"/>
    </row>
    <row r="433" spans="1:25">
      <c r="A433" s="11"/>
      <c r="B433" s="11"/>
      <c r="C433" s="11"/>
      <c r="D433" s="11"/>
      <c r="E433" s="32"/>
      <c r="F433" s="32"/>
      <c r="G433" s="32"/>
      <c r="H433" s="11"/>
      <c r="I433" s="11"/>
      <c r="J433" s="11"/>
      <c r="K433" s="1"/>
      <c r="M433" s="11"/>
      <c r="N433" s="11"/>
      <c r="O433" s="11"/>
      <c r="P433" s="11"/>
      <c r="Q433" s="11"/>
      <c r="R433" s="11"/>
      <c r="S433" s="11"/>
      <c r="T433" s="11"/>
      <c r="U433" s="11"/>
      <c r="V433" s="11"/>
      <c r="W433" s="11"/>
      <c r="X433" s="11"/>
      <c r="Y433" s="11"/>
    </row>
    <row r="434" spans="1:25">
      <c r="A434" s="11"/>
      <c r="B434" s="11"/>
      <c r="C434" s="11"/>
      <c r="D434" s="11"/>
      <c r="E434" s="32"/>
      <c r="F434" s="32"/>
      <c r="G434" s="32"/>
      <c r="H434" s="11"/>
      <c r="I434" s="11"/>
      <c r="J434" s="11"/>
      <c r="K434" s="1"/>
      <c r="M434" s="11"/>
      <c r="N434" s="11"/>
      <c r="O434" s="11"/>
      <c r="P434" s="11"/>
      <c r="Q434" s="11"/>
      <c r="R434" s="11"/>
      <c r="S434" s="11"/>
      <c r="T434" s="11"/>
      <c r="U434" s="11"/>
      <c r="V434" s="11"/>
      <c r="W434" s="11"/>
      <c r="X434" s="11"/>
      <c r="Y434" s="11"/>
    </row>
    <row r="435" spans="1:25">
      <c r="A435" s="11"/>
      <c r="B435" s="11"/>
      <c r="C435" s="11"/>
      <c r="D435" s="11"/>
      <c r="E435" s="32"/>
      <c r="F435" s="32"/>
      <c r="G435" s="32"/>
      <c r="H435" s="11"/>
      <c r="I435" s="11"/>
      <c r="J435" s="11"/>
      <c r="K435" s="1"/>
      <c r="M435" s="11"/>
      <c r="N435" s="11"/>
      <c r="O435" s="11"/>
      <c r="P435" s="11"/>
      <c r="Q435" s="11"/>
      <c r="R435" s="11"/>
      <c r="S435" s="11"/>
      <c r="T435" s="11"/>
      <c r="U435" s="11"/>
      <c r="V435" s="11"/>
      <c r="W435" s="11"/>
      <c r="X435" s="11"/>
      <c r="Y435" s="11"/>
    </row>
    <row r="436" spans="1:25">
      <c r="A436" s="11"/>
      <c r="B436" s="11"/>
      <c r="C436" s="11"/>
      <c r="D436" s="11"/>
      <c r="E436" s="32"/>
      <c r="F436" s="32"/>
      <c r="G436" s="32"/>
      <c r="H436" s="11"/>
      <c r="I436" s="11"/>
      <c r="J436" s="11"/>
      <c r="K436" s="1"/>
      <c r="M436" s="11"/>
      <c r="N436" s="11"/>
      <c r="O436" s="11"/>
      <c r="P436" s="11"/>
      <c r="Q436" s="11"/>
      <c r="R436" s="11"/>
      <c r="S436" s="11"/>
      <c r="T436" s="11"/>
      <c r="U436" s="11"/>
      <c r="V436" s="11"/>
      <c r="W436" s="11"/>
      <c r="X436" s="11"/>
      <c r="Y436" s="11"/>
    </row>
    <row r="437" spans="1:25">
      <c r="A437" s="11"/>
      <c r="B437" s="11"/>
      <c r="C437" s="11"/>
      <c r="D437" s="11"/>
      <c r="E437" s="32"/>
      <c r="F437" s="32"/>
      <c r="G437" s="32"/>
      <c r="H437" s="11"/>
      <c r="I437" s="11"/>
      <c r="J437" s="11"/>
      <c r="K437" s="1"/>
      <c r="M437" s="11"/>
      <c r="N437" s="11"/>
      <c r="O437" s="11"/>
      <c r="P437" s="11"/>
      <c r="Q437" s="11"/>
      <c r="R437" s="11"/>
      <c r="S437" s="11"/>
      <c r="T437" s="11"/>
      <c r="U437" s="11"/>
      <c r="V437" s="11"/>
      <c r="W437" s="11"/>
      <c r="X437" s="11"/>
      <c r="Y437" s="11"/>
    </row>
    <row r="438" spans="1:25">
      <c r="A438" s="11"/>
      <c r="B438" s="11"/>
      <c r="C438" s="11"/>
      <c r="D438" s="11"/>
      <c r="E438" s="32"/>
      <c r="F438" s="32"/>
      <c r="G438" s="32"/>
      <c r="H438" s="11"/>
      <c r="I438" s="11"/>
      <c r="J438" s="11"/>
      <c r="K438" s="1"/>
      <c r="M438" s="11"/>
      <c r="N438" s="11"/>
      <c r="O438" s="11"/>
      <c r="P438" s="11"/>
      <c r="Q438" s="11"/>
      <c r="R438" s="11"/>
      <c r="S438" s="11"/>
      <c r="T438" s="11"/>
      <c r="U438" s="11"/>
      <c r="V438" s="11"/>
      <c r="W438" s="11"/>
      <c r="X438" s="11"/>
      <c r="Y438" s="11"/>
    </row>
    <row r="439" spans="1:25">
      <c r="A439" s="11"/>
      <c r="B439" s="11"/>
      <c r="C439" s="11"/>
      <c r="D439" s="11"/>
      <c r="E439" s="32"/>
      <c r="F439" s="32"/>
      <c r="G439" s="32"/>
      <c r="H439" s="11"/>
      <c r="I439" s="11"/>
      <c r="J439" s="11"/>
      <c r="K439" s="1"/>
      <c r="M439" s="11"/>
      <c r="N439" s="11"/>
      <c r="O439" s="11"/>
      <c r="P439" s="11"/>
      <c r="Q439" s="11"/>
      <c r="R439" s="11"/>
      <c r="S439" s="11"/>
      <c r="T439" s="11"/>
      <c r="U439" s="11"/>
      <c r="V439" s="11"/>
      <c r="W439" s="11"/>
      <c r="X439" s="11"/>
      <c r="Y439" s="11"/>
    </row>
    <row r="440" spans="1:25">
      <c r="A440" s="11"/>
      <c r="B440" s="11"/>
      <c r="C440" s="11"/>
      <c r="D440" s="11"/>
      <c r="E440" s="32"/>
      <c r="F440" s="32"/>
      <c r="G440" s="32"/>
      <c r="H440" s="11"/>
      <c r="I440" s="11"/>
      <c r="J440" s="11"/>
      <c r="K440" s="1"/>
      <c r="M440" s="11"/>
      <c r="N440" s="11"/>
      <c r="O440" s="11"/>
      <c r="P440" s="11"/>
      <c r="Q440" s="11"/>
      <c r="R440" s="11"/>
      <c r="S440" s="11"/>
      <c r="T440" s="11"/>
      <c r="U440" s="11"/>
      <c r="V440" s="11"/>
      <c r="W440" s="11"/>
      <c r="X440" s="11"/>
      <c r="Y440" s="11"/>
    </row>
    <row r="441" spans="1:25">
      <c r="A441" s="11"/>
      <c r="B441" s="11"/>
      <c r="C441" s="11"/>
      <c r="D441" s="11"/>
      <c r="E441" s="32"/>
      <c r="F441" s="32"/>
      <c r="G441" s="32"/>
      <c r="H441" s="11"/>
      <c r="I441" s="11"/>
      <c r="J441" s="11"/>
      <c r="K441" s="1"/>
      <c r="M441" s="11"/>
      <c r="N441" s="11"/>
      <c r="O441" s="11"/>
      <c r="P441" s="11"/>
      <c r="Q441" s="11"/>
      <c r="R441" s="11"/>
      <c r="S441" s="11"/>
      <c r="T441" s="11"/>
      <c r="U441" s="11"/>
      <c r="V441" s="11"/>
      <c r="W441" s="11"/>
      <c r="X441" s="11"/>
      <c r="Y441" s="11"/>
    </row>
    <row r="442" spans="1:25">
      <c r="A442" s="11"/>
      <c r="B442" s="11"/>
      <c r="C442" s="11"/>
      <c r="D442" s="11"/>
      <c r="E442" s="32"/>
      <c r="F442" s="32"/>
      <c r="G442" s="32"/>
      <c r="H442" s="11"/>
      <c r="I442" s="11"/>
      <c r="J442" s="11"/>
      <c r="K442" s="1"/>
      <c r="M442" s="11"/>
      <c r="N442" s="11"/>
      <c r="O442" s="11"/>
      <c r="P442" s="11"/>
      <c r="Q442" s="11"/>
      <c r="R442" s="11"/>
      <c r="S442" s="11"/>
      <c r="T442" s="11"/>
      <c r="U442" s="11"/>
      <c r="V442" s="11"/>
      <c r="W442" s="11"/>
      <c r="X442" s="11"/>
      <c r="Y442" s="11"/>
    </row>
    <row r="443" spans="1:25">
      <c r="A443" s="11"/>
      <c r="B443" s="11"/>
      <c r="C443" s="11"/>
      <c r="D443" s="11"/>
      <c r="E443" s="32"/>
      <c r="F443" s="32"/>
      <c r="G443" s="32"/>
      <c r="H443" s="11"/>
      <c r="I443" s="11"/>
      <c r="J443" s="11"/>
      <c r="K443" s="1"/>
      <c r="M443" s="11"/>
      <c r="N443" s="11"/>
      <c r="O443" s="11"/>
      <c r="P443" s="11"/>
      <c r="Q443" s="11"/>
      <c r="R443" s="11"/>
      <c r="S443" s="11"/>
      <c r="T443" s="11"/>
      <c r="U443" s="11"/>
      <c r="V443" s="11"/>
      <c r="W443" s="11"/>
      <c r="X443" s="11"/>
      <c r="Y443" s="11"/>
    </row>
    <row r="444" spans="1:25">
      <c r="A444" s="11"/>
      <c r="B444" s="11"/>
      <c r="C444" s="11"/>
      <c r="D444" s="11"/>
      <c r="E444" s="32"/>
      <c r="F444" s="32"/>
      <c r="G444" s="32"/>
      <c r="H444" s="11"/>
      <c r="I444" s="11"/>
      <c r="J444" s="11"/>
      <c r="K444" s="1"/>
      <c r="M444" s="11"/>
      <c r="N444" s="11"/>
      <c r="O444" s="11"/>
      <c r="P444" s="11"/>
      <c r="Q444" s="11"/>
      <c r="R444" s="11"/>
      <c r="S444" s="11"/>
      <c r="T444" s="11"/>
      <c r="U444" s="11"/>
      <c r="V444" s="11"/>
      <c r="W444" s="11"/>
      <c r="X444" s="11"/>
      <c r="Y444" s="11"/>
    </row>
    <row r="445" spans="1:25">
      <c r="A445" s="11"/>
      <c r="B445" s="11"/>
      <c r="C445" s="11"/>
      <c r="D445" s="11"/>
      <c r="E445" s="32"/>
      <c r="F445" s="32"/>
      <c r="G445" s="32"/>
      <c r="H445" s="11"/>
      <c r="I445" s="11"/>
      <c r="J445" s="11"/>
      <c r="K445" s="1"/>
      <c r="M445" s="11"/>
      <c r="N445" s="11"/>
      <c r="O445" s="11"/>
      <c r="P445" s="11"/>
      <c r="Q445" s="11"/>
      <c r="R445" s="11"/>
      <c r="S445" s="11"/>
      <c r="T445" s="11"/>
      <c r="U445" s="11"/>
      <c r="V445" s="11"/>
      <c r="W445" s="11"/>
      <c r="X445" s="11"/>
      <c r="Y445" s="11"/>
    </row>
    <row r="446" spans="1:25">
      <c r="A446" s="11"/>
      <c r="B446" s="11"/>
      <c r="C446" s="11"/>
      <c r="D446" s="11"/>
      <c r="E446" s="32"/>
      <c r="F446" s="32"/>
      <c r="G446" s="32"/>
      <c r="H446" s="11"/>
      <c r="I446" s="11"/>
      <c r="J446" s="11"/>
      <c r="K446" s="1"/>
      <c r="M446" s="11"/>
      <c r="N446" s="11"/>
      <c r="O446" s="11"/>
      <c r="P446" s="11"/>
      <c r="Q446" s="11"/>
      <c r="R446" s="11"/>
      <c r="S446" s="11"/>
      <c r="T446" s="11"/>
      <c r="U446" s="11"/>
      <c r="V446" s="11"/>
      <c r="W446" s="11"/>
      <c r="X446" s="11"/>
      <c r="Y446" s="11"/>
    </row>
    <row r="447" spans="1:25">
      <c r="A447" s="11"/>
      <c r="B447" s="11"/>
      <c r="C447" s="11"/>
      <c r="D447" s="11"/>
      <c r="E447" s="32"/>
      <c r="F447" s="32"/>
      <c r="G447" s="32"/>
      <c r="H447" s="11"/>
      <c r="I447" s="11"/>
      <c r="J447" s="11"/>
      <c r="K447" s="1"/>
      <c r="M447" s="11"/>
      <c r="N447" s="11"/>
      <c r="O447" s="11"/>
      <c r="P447" s="11"/>
      <c r="Q447" s="11"/>
      <c r="R447" s="11"/>
      <c r="S447" s="11"/>
      <c r="T447" s="11"/>
      <c r="U447" s="11"/>
      <c r="V447" s="11"/>
      <c r="W447" s="11"/>
      <c r="X447" s="11"/>
      <c r="Y447" s="11"/>
    </row>
    <row r="448" spans="1:25">
      <c r="A448" s="11"/>
      <c r="B448" s="11"/>
      <c r="C448" s="11"/>
      <c r="D448" s="11"/>
      <c r="E448" s="32"/>
      <c r="F448" s="32"/>
      <c r="G448" s="32"/>
      <c r="H448" s="11"/>
      <c r="I448" s="11"/>
      <c r="J448" s="11"/>
      <c r="K448" s="1"/>
      <c r="M448" s="11"/>
      <c r="N448" s="11"/>
      <c r="O448" s="11"/>
      <c r="P448" s="11"/>
      <c r="Q448" s="11"/>
      <c r="R448" s="11"/>
      <c r="S448" s="11"/>
      <c r="T448" s="11"/>
      <c r="U448" s="11"/>
      <c r="V448" s="11"/>
      <c r="W448" s="11"/>
      <c r="X448" s="11"/>
      <c r="Y448" s="11"/>
    </row>
    <row r="449" spans="1:25">
      <c r="A449" s="11"/>
      <c r="B449" s="11"/>
      <c r="C449" s="11"/>
      <c r="D449" s="11"/>
      <c r="E449" s="32"/>
      <c r="F449" s="32"/>
      <c r="G449" s="32"/>
      <c r="H449" s="11"/>
      <c r="I449" s="11"/>
      <c r="J449" s="11"/>
      <c r="K449" s="1"/>
      <c r="M449" s="11"/>
      <c r="N449" s="11"/>
      <c r="O449" s="11"/>
      <c r="P449" s="11"/>
      <c r="Q449" s="11"/>
      <c r="R449" s="11"/>
      <c r="S449" s="11"/>
      <c r="T449" s="11"/>
      <c r="U449" s="11"/>
      <c r="V449" s="11"/>
      <c r="W449" s="11"/>
      <c r="X449" s="11"/>
      <c r="Y449" s="11"/>
    </row>
    <row r="450" spans="1:25">
      <c r="A450" s="11"/>
      <c r="B450" s="11"/>
      <c r="C450" s="11"/>
      <c r="D450" s="11"/>
      <c r="E450" s="32"/>
      <c r="F450" s="32"/>
      <c r="G450" s="32"/>
      <c r="H450" s="11"/>
      <c r="I450" s="11"/>
      <c r="J450" s="11"/>
      <c r="K450" s="1"/>
      <c r="M450" s="11"/>
      <c r="N450" s="11"/>
      <c r="O450" s="11"/>
      <c r="P450" s="11"/>
      <c r="Q450" s="11"/>
      <c r="R450" s="11"/>
      <c r="S450" s="11"/>
      <c r="T450" s="11"/>
      <c r="U450" s="11"/>
      <c r="V450" s="11"/>
      <c r="W450" s="11"/>
      <c r="X450" s="11"/>
      <c r="Y450" s="11"/>
    </row>
    <row r="451" spans="1:25">
      <c r="A451" s="11"/>
      <c r="B451" s="11"/>
      <c r="C451" s="11"/>
      <c r="D451" s="11"/>
      <c r="E451" s="32"/>
      <c r="F451" s="32"/>
      <c r="G451" s="32"/>
      <c r="H451" s="11"/>
      <c r="I451" s="11"/>
      <c r="J451" s="11"/>
      <c r="K451" s="1"/>
      <c r="M451" s="11"/>
      <c r="N451" s="11"/>
      <c r="O451" s="11"/>
      <c r="P451" s="11"/>
      <c r="Q451" s="11"/>
      <c r="R451" s="11"/>
      <c r="S451" s="11"/>
      <c r="T451" s="11"/>
      <c r="U451" s="11"/>
      <c r="V451" s="11"/>
      <c r="W451" s="11"/>
      <c r="X451" s="11"/>
      <c r="Y451" s="11"/>
    </row>
    <row r="452" spans="1:25">
      <c r="A452" s="11"/>
      <c r="B452" s="11"/>
      <c r="C452" s="11"/>
      <c r="D452" s="11"/>
      <c r="E452" s="32"/>
      <c r="F452" s="32"/>
      <c r="G452" s="32"/>
      <c r="H452" s="11"/>
      <c r="I452" s="11"/>
      <c r="J452" s="11"/>
      <c r="K452" s="1"/>
      <c r="M452" s="11"/>
      <c r="N452" s="11"/>
      <c r="O452" s="11"/>
      <c r="P452" s="11"/>
      <c r="Q452" s="11"/>
      <c r="R452" s="11"/>
      <c r="S452" s="11"/>
      <c r="T452" s="11"/>
      <c r="U452" s="11"/>
      <c r="V452" s="11"/>
      <c r="W452" s="11"/>
      <c r="X452" s="11"/>
      <c r="Y452" s="11"/>
    </row>
    <row r="453" spans="1:25">
      <c r="A453" s="11"/>
      <c r="B453" s="11"/>
      <c r="C453" s="11"/>
      <c r="D453" s="11"/>
      <c r="E453" s="32"/>
      <c r="F453" s="32"/>
      <c r="G453" s="32"/>
      <c r="H453" s="11"/>
      <c r="I453" s="11"/>
      <c r="J453" s="11"/>
      <c r="K453" s="1"/>
      <c r="M453" s="11"/>
      <c r="N453" s="11"/>
      <c r="O453" s="11"/>
      <c r="P453" s="11"/>
      <c r="Q453" s="11"/>
      <c r="R453" s="11"/>
      <c r="S453" s="11"/>
      <c r="T453" s="11"/>
      <c r="U453" s="11"/>
      <c r="V453" s="11"/>
      <c r="W453" s="11"/>
      <c r="X453" s="11"/>
      <c r="Y453" s="11"/>
    </row>
    <row r="454" spans="1:25">
      <c r="A454" s="11"/>
      <c r="B454" s="11"/>
      <c r="C454" s="11"/>
      <c r="D454" s="11"/>
      <c r="E454" s="32"/>
      <c r="F454" s="32"/>
      <c r="G454" s="32"/>
      <c r="H454" s="11"/>
      <c r="I454" s="11"/>
      <c r="J454" s="11"/>
      <c r="K454" s="1"/>
      <c r="M454" s="11"/>
      <c r="N454" s="11"/>
      <c r="O454" s="11"/>
      <c r="P454" s="11"/>
      <c r="Q454" s="11"/>
      <c r="R454" s="11"/>
      <c r="S454" s="11"/>
      <c r="T454" s="11"/>
      <c r="U454" s="11"/>
      <c r="V454" s="11"/>
      <c r="W454" s="11"/>
      <c r="X454" s="11"/>
      <c r="Y454" s="11"/>
    </row>
    <row r="455" spans="1:25">
      <c r="A455" s="11"/>
      <c r="B455" s="11"/>
      <c r="C455" s="11"/>
      <c r="D455" s="11"/>
      <c r="E455" s="32"/>
      <c r="F455" s="32"/>
      <c r="G455" s="32"/>
      <c r="H455" s="11"/>
      <c r="I455" s="11"/>
      <c r="J455" s="11"/>
      <c r="K455" s="1"/>
      <c r="M455" s="11"/>
      <c r="N455" s="11"/>
      <c r="O455" s="11"/>
      <c r="P455" s="11"/>
      <c r="Q455" s="11"/>
      <c r="R455" s="11"/>
      <c r="S455" s="11"/>
      <c r="T455" s="11"/>
      <c r="U455" s="11"/>
      <c r="V455" s="11"/>
      <c r="W455" s="11"/>
      <c r="X455" s="11"/>
      <c r="Y455" s="11"/>
    </row>
    <row r="456" spans="1:25">
      <c r="A456" s="11"/>
      <c r="B456" s="11"/>
      <c r="C456" s="11"/>
      <c r="D456" s="11"/>
      <c r="E456" s="32"/>
      <c r="F456" s="32"/>
      <c r="G456" s="32"/>
      <c r="H456" s="11"/>
      <c r="I456" s="11"/>
      <c r="J456" s="11"/>
      <c r="K456" s="1"/>
      <c r="M456" s="11"/>
      <c r="N456" s="11"/>
      <c r="O456" s="11"/>
      <c r="P456" s="11"/>
      <c r="Q456" s="11"/>
      <c r="R456" s="11"/>
      <c r="S456" s="11"/>
      <c r="T456" s="11"/>
      <c r="U456" s="11"/>
      <c r="V456" s="11"/>
      <c r="W456" s="11"/>
      <c r="X456" s="11"/>
      <c r="Y456" s="11"/>
    </row>
    <row r="457" spans="1:25">
      <c r="A457" s="11"/>
      <c r="B457" s="11"/>
      <c r="C457" s="11"/>
      <c r="D457" s="11"/>
      <c r="E457" s="32"/>
      <c r="F457" s="32"/>
      <c r="G457" s="32"/>
      <c r="H457" s="11"/>
      <c r="I457" s="11"/>
      <c r="J457" s="11"/>
      <c r="K457" s="1"/>
      <c r="M457" s="11"/>
      <c r="N457" s="11"/>
      <c r="O457" s="11"/>
      <c r="P457" s="11"/>
      <c r="Q457" s="11"/>
      <c r="R457" s="11"/>
      <c r="S457" s="11"/>
      <c r="T457" s="11"/>
      <c r="U457" s="11"/>
      <c r="V457" s="11"/>
      <c r="W457" s="11"/>
      <c r="X457" s="11"/>
      <c r="Y457" s="11"/>
    </row>
    <row r="458" spans="1:25">
      <c r="A458" s="11"/>
      <c r="B458" s="11"/>
      <c r="C458" s="11"/>
      <c r="D458" s="11"/>
      <c r="E458" s="32"/>
      <c r="F458" s="32"/>
      <c r="G458" s="32"/>
      <c r="H458" s="11"/>
      <c r="I458" s="11"/>
      <c r="J458" s="11"/>
      <c r="K458" s="1"/>
      <c r="M458" s="11"/>
      <c r="N458" s="11"/>
      <c r="O458" s="11"/>
      <c r="P458" s="11"/>
      <c r="Q458" s="11"/>
      <c r="R458" s="11"/>
      <c r="S458" s="11"/>
      <c r="T458" s="11"/>
      <c r="U458" s="11"/>
      <c r="V458" s="11"/>
      <c r="W458" s="11"/>
      <c r="X458" s="11"/>
      <c r="Y458" s="11"/>
    </row>
    <row r="459" spans="1:25">
      <c r="A459" s="11"/>
      <c r="B459" s="11"/>
      <c r="C459" s="11"/>
      <c r="D459" s="11"/>
      <c r="E459" s="32"/>
      <c r="F459" s="32"/>
      <c r="G459" s="32"/>
      <c r="H459" s="11"/>
      <c r="I459" s="11"/>
      <c r="J459" s="11"/>
      <c r="K459" s="1"/>
      <c r="M459" s="11"/>
      <c r="N459" s="11"/>
      <c r="O459" s="11"/>
      <c r="P459" s="11"/>
      <c r="Q459" s="11"/>
      <c r="R459" s="11"/>
      <c r="S459" s="11"/>
      <c r="T459" s="11"/>
      <c r="U459" s="11"/>
      <c r="V459" s="11"/>
      <c r="W459" s="11"/>
      <c r="X459" s="11"/>
      <c r="Y459" s="11"/>
    </row>
    <row r="460" spans="1:25">
      <c r="A460" s="11"/>
      <c r="B460" s="11"/>
      <c r="C460" s="11"/>
      <c r="D460" s="11"/>
      <c r="E460" s="32"/>
      <c r="F460" s="32"/>
      <c r="G460" s="32"/>
      <c r="H460" s="11"/>
      <c r="I460" s="11"/>
      <c r="J460" s="11"/>
      <c r="K460" s="1"/>
      <c r="M460" s="11"/>
      <c r="N460" s="11"/>
      <c r="O460" s="11"/>
      <c r="P460" s="11"/>
      <c r="Q460" s="11"/>
      <c r="R460" s="11"/>
      <c r="S460" s="11"/>
      <c r="T460" s="11"/>
      <c r="U460" s="11"/>
      <c r="V460" s="11"/>
      <c r="W460" s="11"/>
      <c r="X460" s="11"/>
      <c r="Y460" s="11"/>
    </row>
    <row r="461" spans="1:25">
      <c r="A461" s="11"/>
      <c r="B461" s="11"/>
      <c r="C461" s="11"/>
      <c r="D461" s="11"/>
      <c r="E461" s="32"/>
      <c r="F461" s="32"/>
      <c r="G461" s="32"/>
      <c r="H461" s="11"/>
      <c r="I461" s="11"/>
      <c r="J461" s="11"/>
      <c r="K461" s="1"/>
      <c r="M461" s="11"/>
      <c r="N461" s="11"/>
      <c r="O461" s="11"/>
      <c r="P461" s="11"/>
      <c r="Q461" s="11"/>
      <c r="R461" s="11"/>
      <c r="S461" s="11"/>
      <c r="T461" s="11"/>
      <c r="U461" s="11"/>
      <c r="V461" s="11"/>
      <c r="W461" s="11"/>
      <c r="X461" s="11"/>
      <c r="Y461" s="11"/>
    </row>
    <row r="462" spans="1:25">
      <c r="A462" s="11"/>
      <c r="B462" s="11"/>
      <c r="C462" s="11"/>
      <c r="D462" s="11"/>
      <c r="E462" s="32"/>
      <c r="F462" s="32"/>
      <c r="G462" s="32"/>
      <c r="H462" s="11"/>
      <c r="I462" s="11"/>
      <c r="J462" s="11"/>
      <c r="K462" s="1"/>
      <c r="M462" s="11"/>
      <c r="N462" s="11"/>
      <c r="O462" s="11"/>
      <c r="P462" s="11"/>
      <c r="Q462" s="11"/>
      <c r="R462" s="11"/>
      <c r="S462" s="11"/>
      <c r="T462" s="11"/>
      <c r="U462" s="11"/>
      <c r="V462" s="11"/>
      <c r="W462" s="11"/>
      <c r="X462" s="11"/>
      <c r="Y462" s="11"/>
    </row>
    <row r="463" spans="1:25">
      <c r="A463" s="11"/>
      <c r="B463" s="11"/>
      <c r="C463" s="11"/>
      <c r="D463" s="11"/>
      <c r="E463" s="32"/>
      <c r="F463" s="32"/>
      <c r="G463" s="32"/>
      <c r="H463" s="11"/>
      <c r="I463" s="11"/>
      <c r="J463" s="11"/>
      <c r="K463" s="1"/>
      <c r="M463" s="11"/>
      <c r="N463" s="11"/>
      <c r="O463" s="11"/>
      <c r="P463" s="11"/>
      <c r="Q463" s="11"/>
      <c r="R463" s="11"/>
      <c r="S463" s="11"/>
      <c r="T463" s="11"/>
      <c r="U463" s="11"/>
      <c r="V463" s="11"/>
      <c r="W463" s="11"/>
      <c r="X463" s="11"/>
      <c r="Y463" s="11"/>
    </row>
    <row r="464" spans="1:25">
      <c r="A464" s="11"/>
      <c r="B464" s="11"/>
      <c r="C464" s="11"/>
      <c r="D464" s="11"/>
      <c r="E464" s="32"/>
      <c r="F464" s="32"/>
      <c r="G464" s="32"/>
      <c r="H464" s="11"/>
      <c r="I464" s="11"/>
      <c r="J464" s="11"/>
      <c r="K464" s="1"/>
      <c r="M464" s="11"/>
      <c r="N464" s="11"/>
      <c r="O464" s="11"/>
      <c r="P464" s="11"/>
      <c r="Q464" s="11"/>
      <c r="R464" s="11"/>
      <c r="S464" s="11"/>
      <c r="T464" s="11"/>
      <c r="U464" s="11"/>
      <c r="V464" s="11"/>
      <c r="W464" s="11"/>
      <c r="X464" s="11"/>
      <c r="Y464" s="11"/>
    </row>
    <row r="465" spans="1:25">
      <c r="A465" s="11"/>
      <c r="B465" s="11"/>
      <c r="C465" s="11"/>
      <c r="D465" s="11"/>
      <c r="E465" s="32"/>
      <c r="F465" s="32"/>
      <c r="G465" s="32"/>
      <c r="H465" s="11"/>
      <c r="I465" s="11"/>
      <c r="J465" s="11"/>
      <c r="K465" s="1"/>
      <c r="M465" s="11"/>
      <c r="N465" s="11"/>
      <c r="O465" s="11"/>
      <c r="P465" s="11"/>
      <c r="Q465" s="11"/>
      <c r="R465" s="11"/>
      <c r="S465" s="11"/>
      <c r="T465" s="11"/>
      <c r="U465" s="11"/>
      <c r="V465" s="11"/>
      <c r="W465" s="11"/>
      <c r="X465" s="11"/>
      <c r="Y465" s="11"/>
    </row>
    <row r="466" spans="1:25">
      <c r="A466" s="11"/>
      <c r="B466" s="11"/>
      <c r="C466" s="11"/>
      <c r="D466" s="11"/>
      <c r="E466" s="32"/>
      <c r="F466" s="32"/>
      <c r="G466" s="32"/>
      <c r="H466" s="11"/>
      <c r="I466" s="11"/>
      <c r="J466" s="11"/>
      <c r="K466" s="1"/>
      <c r="M466" s="11"/>
      <c r="N466" s="11"/>
      <c r="O466" s="11"/>
      <c r="P466" s="11"/>
      <c r="Q466" s="11"/>
      <c r="R466" s="11"/>
      <c r="S466" s="11"/>
      <c r="T466" s="11"/>
      <c r="U466" s="11"/>
      <c r="V466" s="11"/>
      <c r="W466" s="11"/>
      <c r="X466" s="11"/>
      <c r="Y466" s="11"/>
    </row>
    <row r="467" spans="1:25">
      <c r="A467" s="11"/>
      <c r="B467" s="11"/>
      <c r="C467" s="11"/>
      <c r="D467" s="11"/>
      <c r="E467" s="32"/>
      <c r="F467" s="32"/>
      <c r="G467" s="32"/>
      <c r="H467" s="11"/>
      <c r="I467" s="11"/>
      <c r="J467" s="11"/>
      <c r="K467" s="1"/>
      <c r="M467" s="11"/>
      <c r="N467" s="11"/>
      <c r="O467" s="11"/>
      <c r="P467" s="11"/>
      <c r="Q467" s="11"/>
      <c r="R467" s="11"/>
      <c r="S467" s="11"/>
      <c r="T467" s="11"/>
      <c r="U467" s="11"/>
      <c r="V467" s="11"/>
      <c r="W467" s="11"/>
      <c r="X467" s="11"/>
      <c r="Y467" s="11"/>
    </row>
    <row r="468" spans="1:25">
      <c r="A468" s="11"/>
      <c r="B468" s="11"/>
      <c r="C468" s="11"/>
      <c r="D468" s="11"/>
      <c r="E468" s="32"/>
      <c r="F468" s="32"/>
      <c r="G468" s="32"/>
      <c r="H468" s="11"/>
      <c r="I468" s="11"/>
      <c r="J468" s="11"/>
      <c r="K468" s="1"/>
      <c r="M468" s="11"/>
      <c r="N468" s="11"/>
      <c r="O468" s="11"/>
      <c r="P468" s="11"/>
      <c r="Q468" s="11"/>
      <c r="R468" s="11"/>
      <c r="S468" s="11"/>
      <c r="T468" s="11"/>
      <c r="U468" s="11"/>
      <c r="V468" s="11"/>
      <c r="W468" s="11"/>
      <c r="X468" s="11"/>
      <c r="Y468" s="11"/>
    </row>
    <row r="469" spans="1:25">
      <c r="A469" s="11"/>
      <c r="B469" s="11"/>
      <c r="C469" s="11"/>
      <c r="D469" s="11"/>
      <c r="E469" s="32"/>
      <c r="F469" s="32"/>
      <c r="G469" s="32"/>
      <c r="H469" s="11"/>
      <c r="I469" s="11"/>
      <c r="J469" s="11"/>
      <c r="K469" s="1"/>
      <c r="M469" s="11"/>
      <c r="N469" s="11"/>
      <c r="O469" s="11"/>
      <c r="P469" s="11"/>
      <c r="Q469" s="11"/>
      <c r="R469" s="11"/>
      <c r="S469" s="11"/>
      <c r="T469" s="11"/>
      <c r="U469" s="11"/>
      <c r="V469" s="11"/>
      <c r="W469" s="11"/>
      <c r="X469" s="11"/>
      <c r="Y469" s="11"/>
    </row>
    <row r="470" spans="1:25">
      <c r="A470" s="11"/>
      <c r="B470" s="11"/>
      <c r="C470" s="11"/>
      <c r="D470" s="11"/>
      <c r="E470" s="32"/>
      <c r="F470" s="32"/>
      <c r="G470" s="32"/>
      <c r="H470" s="11"/>
      <c r="I470" s="11"/>
      <c r="J470" s="11"/>
      <c r="K470" s="1"/>
      <c r="M470" s="11"/>
      <c r="N470" s="11"/>
      <c r="O470" s="11"/>
      <c r="P470" s="11"/>
      <c r="Q470" s="11"/>
      <c r="R470" s="11"/>
      <c r="S470" s="11"/>
      <c r="T470" s="11"/>
      <c r="U470" s="11"/>
      <c r="V470" s="11"/>
      <c r="W470" s="11"/>
      <c r="X470" s="11"/>
      <c r="Y470" s="11"/>
    </row>
    <row r="471" spans="1:25">
      <c r="A471" s="11"/>
      <c r="B471" s="11"/>
      <c r="C471" s="11"/>
      <c r="D471" s="11"/>
      <c r="E471" s="32"/>
      <c r="F471" s="32"/>
      <c r="G471" s="32"/>
      <c r="H471" s="11"/>
      <c r="I471" s="11"/>
      <c r="J471" s="11"/>
      <c r="K471" s="1"/>
      <c r="M471" s="11"/>
      <c r="N471" s="11"/>
      <c r="O471" s="11"/>
      <c r="P471" s="11"/>
      <c r="Q471" s="11"/>
      <c r="R471" s="11"/>
      <c r="S471" s="11"/>
      <c r="T471" s="11"/>
      <c r="U471" s="11"/>
      <c r="V471" s="11"/>
      <c r="W471" s="11"/>
      <c r="X471" s="11"/>
      <c r="Y471" s="11"/>
    </row>
    <row r="472" spans="1:25">
      <c r="A472" s="11"/>
      <c r="B472" s="11"/>
      <c r="C472" s="11"/>
      <c r="D472" s="11"/>
      <c r="E472" s="32"/>
      <c r="F472" s="32"/>
      <c r="G472" s="32"/>
      <c r="H472" s="11"/>
      <c r="I472" s="11"/>
      <c r="J472" s="11"/>
      <c r="K472" s="1"/>
      <c r="M472" s="11"/>
      <c r="N472" s="11"/>
      <c r="O472" s="11"/>
      <c r="P472" s="11"/>
      <c r="Q472" s="11"/>
      <c r="R472" s="11"/>
      <c r="S472" s="11"/>
      <c r="T472" s="11"/>
      <c r="U472" s="11"/>
      <c r="V472" s="11"/>
      <c r="W472" s="11"/>
      <c r="X472" s="11"/>
      <c r="Y472" s="11"/>
    </row>
    <row r="473" spans="1:25">
      <c r="A473" s="11"/>
      <c r="B473" s="11"/>
      <c r="C473" s="11"/>
      <c r="D473" s="11"/>
      <c r="E473" s="32"/>
      <c r="F473" s="32"/>
      <c r="G473" s="32"/>
      <c r="H473" s="11"/>
      <c r="I473" s="11"/>
      <c r="J473" s="11"/>
      <c r="K473" s="1"/>
      <c r="M473" s="11"/>
      <c r="N473" s="11"/>
      <c r="O473" s="11"/>
      <c r="P473" s="11"/>
      <c r="Q473" s="11"/>
      <c r="R473" s="11"/>
      <c r="S473" s="11"/>
      <c r="T473" s="11"/>
      <c r="U473" s="11"/>
      <c r="V473" s="11"/>
      <c r="W473" s="11"/>
      <c r="X473" s="11"/>
      <c r="Y473" s="11"/>
    </row>
    <row r="474" spans="1:25">
      <c r="A474" s="11"/>
      <c r="B474" s="11"/>
      <c r="C474" s="11"/>
      <c r="D474" s="11"/>
      <c r="E474" s="32"/>
      <c r="F474" s="32"/>
      <c r="G474" s="32"/>
      <c r="H474" s="11"/>
      <c r="I474" s="11"/>
      <c r="J474" s="11"/>
      <c r="K474" s="1"/>
      <c r="M474" s="11"/>
      <c r="N474" s="11"/>
      <c r="O474" s="11"/>
      <c r="P474" s="11"/>
      <c r="Q474" s="11"/>
      <c r="R474" s="11"/>
      <c r="S474" s="11"/>
      <c r="T474" s="11"/>
      <c r="U474" s="11"/>
      <c r="V474" s="11"/>
      <c r="W474" s="11"/>
      <c r="X474" s="11"/>
      <c r="Y474" s="11"/>
    </row>
    <row r="475" spans="1:25">
      <c r="A475" s="11"/>
      <c r="B475" s="11"/>
      <c r="C475" s="11"/>
      <c r="D475" s="11"/>
      <c r="E475" s="32"/>
      <c r="F475" s="32"/>
      <c r="G475" s="32"/>
      <c r="H475" s="11"/>
      <c r="I475" s="11"/>
      <c r="J475" s="11"/>
      <c r="K475" s="1"/>
      <c r="M475" s="11"/>
      <c r="N475" s="11"/>
      <c r="O475" s="11"/>
      <c r="P475" s="11"/>
      <c r="Q475" s="11"/>
      <c r="R475" s="11"/>
      <c r="S475" s="11"/>
      <c r="T475" s="11"/>
      <c r="U475" s="11"/>
      <c r="V475" s="11"/>
      <c r="W475" s="11"/>
      <c r="X475" s="11"/>
      <c r="Y475" s="11"/>
    </row>
    <row r="476" spans="1:25">
      <c r="A476" s="11"/>
      <c r="B476" s="11"/>
      <c r="C476" s="11"/>
      <c r="D476" s="11"/>
      <c r="E476" s="32"/>
      <c r="F476" s="32"/>
      <c r="G476" s="32"/>
      <c r="H476" s="11"/>
      <c r="I476" s="11"/>
      <c r="J476" s="11"/>
      <c r="K476" s="1"/>
      <c r="M476" s="11"/>
      <c r="N476" s="11"/>
      <c r="O476" s="11"/>
      <c r="P476" s="11"/>
      <c r="Q476" s="11"/>
      <c r="R476" s="11"/>
      <c r="S476" s="11"/>
      <c r="T476" s="11"/>
      <c r="U476" s="11"/>
      <c r="V476" s="11"/>
      <c r="W476" s="11"/>
      <c r="X476" s="11"/>
      <c r="Y476" s="11"/>
    </row>
    <row r="477" spans="1:25">
      <c r="A477" s="11"/>
      <c r="B477" s="11"/>
      <c r="C477" s="11"/>
      <c r="D477" s="11"/>
      <c r="E477" s="32"/>
      <c r="F477" s="32"/>
      <c r="G477" s="32"/>
      <c r="H477" s="11"/>
      <c r="I477" s="11"/>
      <c r="J477" s="11"/>
      <c r="K477" s="1"/>
      <c r="M477" s="11"/>
      <c r="N477" s="11"/>
      <c r="O477" s="11"/>
      <c r="P477" s="11"/>
      <c r="Q477" s="11"/>
      <c r="R477" s="11"/>
      <c r="S477" s="11"/>
      <c r="T477" s="11"/>
      <c r="U477" s="11"/>
      <c r="V477" s="11"/>
      <c r="W477" s="11"/>
      <c r="X477" s="11"/>
      <c r="Y477" s="11"/>
    </row>
    <row r="478" spans="1:25">
      <c r="A478" s="11"/>
      <c r="B478" s="11"/>
      <c r="C478" s="11"/>
      <c r="D478" s="11"/>
      <c r="E478" s="32"/>
      <c r="F478" s="32"/>
      <c r="G478" s="32"/>
      <c r="H478" s="11"/>
      <c r="I478" s="11"/>
      <c r="J478" s="11"/>
      <c r="K478" s="1"/>
      <c r="M478" s="11"/>
      <c r="N478" s="11"/>
      <c r="O478" s="11"/>
      <c r="P478" s="11"/>
      <c r="Q478" s="11"/>
      <c r="R478" s="11"/>
      <c r="S478" s="11"/>
      <c r="T478" s="11"/>
      <c r="U478" s="11"/>
      <c r="V478" s="11"/>
      <c r="W478" s="11"/>
      <c r="X478" s="11"/>
      <c r="Y478" s="11"/>
    </row>
    <row r="479" spans="1:25">
      <c r="A479" s="11"/>
      <c r="B479" s="11"/>
      <c r="C479" s="11"/>
      <c r="D479" s="11"/>
      <c r="E479" s="32"/>
      <c r="F479" s="32"/>
      <c r="G479" s="32"/>
      <c r="H479" s="11"/>
      <c r="I479" s="11"/>
      <c r="J479" s="11"/>
      <c r="K479" s="1"/>
      <c r="M479" s="11"/>
      <c r="N479" s="11"/>
      <c r="O479" s="11"/>
      <c r="P479" s="11"/>
      <c r="Q479" s="11"/>
      <c r="R479" s="11"/>
      <c r="S479" s="11"/>
      <c r="T479" s="11"/>
      <c r="U479" s="11"/>
      <c r="V479" s="11"/>
      <c r="W479" s="11"/>
      <c r="X479" s="11"/>
      <c r="Y479" s="11"/>
    </row>
    <row r="480" spans="1:25">
      <c r="A480" s="11"/>
      <c r="B480" s="11"/>
      <c r="C480" s="11"/>
      <c r="D480" s="11"/>
      <c r="E480" s="32"/>
      <c r="F480" s="32"/>
      <c r="G480" s="32"/>
      <c r="H480" s="11"/>
      <c r="I480" s="11"/>
      <c r="J480" s="11"/>
      <c r="K480" s="1"/>
      <c r="M480" s="11"/>
      <c r="N480" s="11"/>
      <c r="O480" s="11"/>
      <c r="P480" s="11"/>
      <c r="Q480" s="11"/>
      <c r="R480" s="11"/>
      <c r="S480" s="11"/>
      <c r="T480" s="11"/>
      <c r="U480" s="11"/>
      <c r="V480" s="11"/>
      <c r="W480" s="11"/>
      <c r="X480" s="11"/>
      <c r="Y480" s="11"/>
    </row>
    <row r="481" spans="1:25">
      <c r="A481" s="11"/>
      <c r="B481" s="11"/>
      <c r="C481" s="11"/>
      <c r="D481" s="11"/>
      <c r="E481" s="32"/>
      <c r="F481" s="32"/>
      <c r="G481" s="32"/>
      <c r="H481" s="11"/>
      <c r="I481" s="11"/>
      <c r="J481" s="11"/>
      <c r="K481" s="1"/>
      <c r="M481" s="11"/>
      <c r="N481" s="11"/>
      <c r="O481" s="11"/>
      <c r="P481" s="11"/>
      <c r="Q481" s="11"/>
      <c r="R481" s="11"/>
      <c r="S481" s="11"/>
      <c r="T481" s="11"/>
      <c r="U481" s="11"/>
      <c r="V481" s="11"/>
      <c r="W481" s="11"/>
      <c r="X481" s="11"/>
      <c r="Y481" s="11"/>
    </row>
    <row r="482" spans="1:25">
      <c r="A482" s="11"/>
      <c r="B482" s="11"/>
      <c r="C482" s="11"/>
      <c r="D482" s="11"/>
      <c r="E482" s="32"/>
      <c r="F482" s="32"/>
      <c r="G482" s="32"/>
      <c r="H482" s="11"/>
      <c r="I482" s="11"/>
      <c r="J482" s="11"/>
      <c r="K482" s="1"/>
      <c r="M482" s="11"/>
      <c r="N482" s="11"/>
      <c r="O482" s="11"/>
      <c r="P482" s="11"/>
      <c r="Q482" s="11"/>
      <c r="R482" s="11"/>
      <c r="S482" s="11"/>
      <c r="T482" s="11"/>
      <c r="U482" s="11"/>
      <c r="V482" s="11"/>
      <c r="W482" s="11"/>
      <c r="X482" s="11"/>
      <c r="Y482" s="11"/>
    </row>
    <row r="483" spans="1:25">
      <c r="A483" s="11"/>
      <c r="B483" s="11"/>
      <c r="C483" s="11"/>
      <c r="D483" s="11"/>
      <c r="E483" s="32"/>
      <c r="F483" s="32"/>
      <c r="G483" s="32"/>
      <c r="H483" s="11"/>
      <c r="I483" s="11"/>
      <c r="J483" s="11"/>
      <c r="K483" s="1"/>
      <c r="M483" s="11"/>
      <c r="N483" s="11"/>
      <c r="O483" s="11"/>
      <c r="P483" s="11"/>
      <c r="Q483" s="11"/>
      <c r="R483" s="11"/>
      <c r="S483" s="11"/>
      <c r="T483" s="11"/>
      <c r="U483" s="11"/>
      <c r="V483" s="11"/>
      <c r="W483" s="11"/>
      <c r="X483" s="11"/>
      <c r="Y483" s="11"/>
    </row>
    <row r="484" spans="1:25">
      <c r="A484" s="11"/>
      <c r="B484" s="11"/>
      <c r="C484" s="11"/>
      <c r="D484" s="11"/>
      <c r="E484" s="32"/>
      <c r="F484" s="32"/>
      <c r="G484" s="32"/>
      <c r="H484" s="11"/>
      <c r="I484" s="11"/>
      <c r="J484" s="11"/>
      <c r="K484" s="1"/>
      <c r="M484" s="11"/>
      <c r="N484" s="11"/>
      <c r="O484" s="11"/>
      <c r="P484" s="11"/>
      <c r="Q484" s="11"/>
      <c r="R484" s="11"/>
      <c r="S484" s="11"/>
      <c r="T484" s="11"/>
      <c r="U484" s="11"/>
      <c r="V484" s="11"/>
      <c r="W484" s="11"/>
      <c r="X484" s="11"/>
      <c r="Y484" s="11"/>
    </row>
    <row r="485" spans="1:25">
      <c r="A485" s="11"/>
      <c r="B485" s="11"/>
      <c r="C485" s="11"/>
      <c r="D485" s="11"/>
      <c r="E485" s="32"/>
      <c r="F485" s="32"/>
      <c r="G485" s="32"/>
      <c r="H485" s="11"/>
      <c r="I485" s="11"/>
      <c r="J485" s="11"/>
      <c r="K485" s="1"/>
      <c r="M485" s="11"/>
      <c r="N485" s="11"/>
      <c r="O485" s="11"/>
      <c r="P485" s="11"/>
      <c r="Q485" s="11"/>
      <c r="R485" s="11"/>
      <c r="S485" s="11"/>
      <c r="T485" s="11"/>
      <c r="U485" s="11"/>
      <c r="V485" s="11"/>
      <c r="W485" s="11"/>
      <c r="X485" s="11"/>
      <c r="Y485" s="11"/>
    </row>
    <row r="486" spans="1:25">
      <c r="A486" s="11"/>
      <c r="B486" s="11"/>
      <c r="C486" s="11"/>
      <c r="D486" s="11"/>
      <c r="E486" s="32"/>
      <c r="F486" s="32"/>
      <c r="G486" s="32"/>
      <c r="H486" s="11"/>
      <c r="I486" s="11"/>
      <c r="J486" s="11"/>
      <c r="K486" s="1"/>
      <c r="M486" s="11"/>
      <c r="N486" s="11"/>
      <c r="O486" s="11"/>
      <c r="P486" s="11"/>
      <c r="Q486" s="11"/>
      <c r="R486" s="11"/>
      <c r="S486" s="11"/>
      <c r="T486" s="11"/>
      <c r="U486" s="11"/>
      <c r="V486" s="11"/>
      <c r="W486" s="11"/>
      <c r="X486" s="11"/>
      <c r="Y486" s="11"/>
    </row>
    <row r="487" spans="1:25">
      <c r="A487" s="11"/>
      <c r="B487" s="11"/>
      <c r="C487" s="11"/>
      <c r="D487" s="11"/>
      <c r="E487" s="32"/>
      <c r="F487" s="32"/>
      <c r="G487" s="32"/>
      <c r="H487" s="11"/>
      <c r="I487" s="11"/>
      <c r="J487" s="11"/>
      <c r="K487" s="1"/>
      <c r="M487" s="11"/>
      <c r="N487" s="11"/>
      <c r="O487" s="11"/>
      <c r="P487" s="11"/>
      <c r="Q487" s="11"/>
      <c r="R487" s="11"/>
      <c r="S487" s="11"/>
      <c r="T487" s="11"/>
      <c r="U487" s="11"/>
      <c r="V487" s="11"/>
      <c r="W487" s="11"/>
      <c r="X487" s="11"/>
      <c r="Y487" s="11"/>
    </row>
    <row r="488" spans="1:25">
      <c r="A488" s="11"/>
      <c r="B488" s="11"/>
      <c r="C488" s="11"/>
      <c r="D488" s="11"/>
      <c r="E488" s="32"/>
      <c r="F488" s="32"/>
      <c r="G488" s="32"/>
      <c r="H488" s="11"/>
      <c r="I488" s="11"/>
      <c r="J488" s="11"/>
      <c r="K488" s="1"/>
      <c r="M488" s="11"/>
      <c r="N488" s="11"/>
      <c r="O488" s="11"/>
      <c r="P488" s="11"/>
      <c r="Q488" s="11"/>
      <c r="R488" s="11"/>
      <c r="S488" s="11"/>
      <c r="T488" s="11"/>
      <c r="U488" s="11"/>
      <c r="V488" s="11"/>
      <c r="W488" s="11"/>
      <c r="X488" s="11"/>
      <c r="Y488" s="11"/>
    </row>
    <row r="489" spans="1:25">
      <c r="A489" s="11"/>
      <c r="B489" s="11"/>
      <c r="C489" s="11"/>
      <c r="D489" s="11"/>
      <c r="E489" s="32"/>
      <c r="F489" s="32"/>
      <c r="G489" s="32"/>
      <c r="H489" s="11"/>
      <c r="I489" s="11"/>
      <c r="J489" s="11"/>
      <c r="K489" s="1"/>
      <c r="M489" s="11"/>
      <c r="N489" s="11"/>
      <c r="O489" s="11"/>
      <c r="P489" s="11"/>
      <c r="Q489" s="11"/>
      <c r="R489" s="11"/>
      <c r="S489" s="11"/>
      <c r="T489" s="11"/>
      <c r="U489" s="11"/>
      <c r="V489" s="11"/>
      <c r="W489" s="11"/>
      <c r="X489" s="11"/>
      <c r="Y489" s="11"/>
    </row>
    <row r="490" spans="1:25">
      <c r="A490" s="11"/>
      <c r="B490" s="11"/>
      <c r="C490" s="11"/>
      <c r="D490" s="11"/>
      <c r="E490" s="32"/>
      <c r="F490" s="32"/>
      <c r="G490" s="32"/>
      <c r="H490" s="11"/>
      <c r="I490" s="11"/>
      <c r="J490" s="11"/>
      <c r="K490" s="1"/>
      <c r="M490" s="11"/>
      <c r="N490" s="11"/>
      <c r="O490" s="11"/>
      <c r="P490" s="11"/>
      <c r="Q490" s="11"/>
      <c r="R490" s="11"/>
      <c r="S490" s="11"/>
      <c r="T490" s="11"/>
      <c r="U490" s="11"/>
      <c r="V490" s="11"/>
      <c r="W490" s="11"/>
      <c r="X490" s="11"/>
      <c r="Y490" s="11"/>
    </row>
    <row r="491" spans="1:25">
      <c r="A491" s="11"/>
      <c r="B491" s="11"/>
      <c r="C491" s="11"/>
      <c r="D491" s="11"/>
      <c r="E491" s="32"/>
      <c r="F491" s="32"/>
      <c r="G491" s="32"/>
      <c r="H491" s="11"/>
      <c r="I491" s="11"/>
      <c r="J491" s="11"/>
      <c r="K491" s="1"/>
      <c r="M491" s="11"/>
      <c r="N491" s="11"/>
      <c r="O491" s="11"/>
      <c r="P491" s="11"/>
      <c r="Q491" s="11"/>
      <c r="R491" s="11"/>
      <c r="S491" s="11"/>
      <c r="T491" s="11"/>
      <c r="U491" s="11"/>
      <c r="V491" s="11"/>
      <c r="W491" s="11"/>
      <c r="X491" s="11"/>
      <c r="Y491" s="11"/>
    </row>
    <row r="492" spans="1:25">
      <c r="A492" s="11"/>
      <c r="B492" s="11"/>
      <c r="C492" s="11"/>
      <c r="D492" s="11"/>
      <c r="E492" s="32"/>
      <c r="F492" s="32"/>
      <c r="G492" s="32"/>
      <c r="H492" s="11"/>
      <c r="I492" s="11"/>
      <c r="J492" s="11"/>
      <c r="K492" s="1"/>
      <c r="M492" s="11"/>
      <c r="N492" s="11"/>
      <c r="O492" s="11"/>
      <c r="P492" s="11"/>
      <c r="Q492" s="11"/>
      <c r="R492" s="11"/>
      <c r="S492" s="11"/>
      <c r="T492" s="11"/>
      <c r="U492" s="11"/>
      <c r="V492" s="11"/>
      <c r="W492" s="11"/>
      <c r="X492" s="11"/>
      <c r="Y492" s="11"/>
    </row>
    <row r="493" spans="1:25">
      <c r="A493" s="11"/>
      <c r="B493" s="11"/>
      <c r="C493" s="11"/>
      <c r="D493" s="11"/>
      <c r="E493" s="32"/>
      <c r="F493" s="32"/>
      <c r="G493" s="32"/>
      <c r="H493" s="11"/>
      <c r="I493" s="11"/>
      <c r="J493" s="11"/>
      <c r="K493" s="1"/>
      <c r="M493" s="11"/>
      <c r="N493" s="11"/>
      <c r="O493" s="11"/>
      <c r="P493" s="11"/>
      <c r="Q493" s="11"/>
      <c r="R493" s="11"/>
      <c r="S493" s="11"/>
      <c r="T493" s="11"/>
      <c r="U493" s="11"/>
      <c r="V493" s="11"/>
      <c r="W493" s="11"/>
      <c r="X493" s="11"/>
      <c r="Y493" s="11"/>
    </row>
    <row r="494" spans="1:25">
      <c r="A494" s="11"/>
      <c r="B494" s="11"/>
      <c r="C494" s="11"/>
      <c r="D494" s="11"/>
      <c r="E494" s="32"/>
      <c r="F494" s="32"/>
      <c r="G494" s="32"/>
      <c r="H494" s="11"/>
      <c r="I494" s="11"/>
      <c r="J494" s="11"/>
      <c r="K494" s="1"/>
      <c r="M494" s="11"/>
      <c r="N494" s="11"/>
      <c r="O494" s="11"/>
      <c r="P494" s="11"/>
      <c r="Q494" s="11"/>
      <c r="R494" s="11"/>
      <c r="S494" s="11"/>
      <c r="T494" s="11"/>
      <c r="U494" s="11"/>
      <c r="V494" s="11"/>
      <c r="W494" s="11"/>
      <c r="X494" s="11"/>
      <c r="Y494" s="11"/>
    </row>
    <row r="495" spans="1:25">
      <c r="A495" s="11"/>
      <c r="B495" s="11"/>
      <c r="C495" s="11"/>
      <c r="D495" s="11"/>
      <c r="E495" s="32"/>
      <c r="F495" s="32"/>
      <c r="G495" s="32"/>
      <c r="H495" s="11"/>
      <c r="I495" s="11"/>
      <c r="J495" s="11"/>
      <c r="K495" s="1"/>
      <c r="M495" s="11"/>
      <c r="N495" s="11"/>
      <c r="O495" s="11"/>
      <c r="P495" s="11"/>
      <c r="Q495" s="11"/>
      <c r="R495" s="11"/>
      <c r="S495" s="11"/>
      <c r="T495" s="11"/>
      <c r="U495" s="11"/>
      <c r="V495" s="11"/>
      <c r="W495" s="11"/>
      <c r="X495" s="11"/>
      <c r="Y495" s="11"/>
    </row>
    <row r="496" spans="1:25">
      <c r="A496" s="11"/>
      <c r="B496" s="11"/>
      <c r="C496" s="11"/>
      <c r="D496" s="11"/>
      <c r="E496" s="32"/>
      <c r="F496" s="32"/>
      <c r="G496" s="32"/>
      <c r="H496" s="11"/>
      <c r="I496" s="11"/>
      <c r="J496" s="11"/>
      <c r="K496" s="1"/>
      <c r="M496" s="11"/>
      <c r="N496" s="11"/>
      <c r="O496" s="11"/>
      <c r="P496" s="11"/>
      <c r="Q496" s="11"/>
      <c r="R496" s="11"/>
      <c r="S496" s="11"/>
      <c r="T496" s="11"/>
      <c r="U496" s="11"/>
      <c r="V496" s="11"/>
      <c r="W496" s="11"/>
      <c r="X496" s="11"/>
      <c r="Y496" s="11"/>
    </row>
    <row r="497" spans="1:25">
      <c r="A497" s="11"/>
      <c r="B497" s="11"/>
      <c r="C497" s="11"/>
      <c r="D497" s="11"/>
      <c r="E497" s="32"/>
      <c r="F497" s="32"/>
      <c r="G497" s="32"/>
      <c r="H497" s="11"/>
      <c r="I497" s="11"/>
      <c r="J497" s="11"/>
      <c r="K497" s="1"/>
      <c r="M497" s="11"/>
      <c r="N497" s="11"/>
      <c r="O497" s="11"/>
      <c r="P497" s="11"/>
      <c r="Q497" s="11"/>
      <c r="R497" s="11"/>
      <c r="S497" s="11"/>
      <c r="T497" s="11"/>
      <c r="U497" s="11"/>
      <c r="V497" s="11"/>
      <c r="W497" s="11"/>
      <c r="X497" s="11"/>
      <c r="Y497" s="11"/>
    </row>
    <row r="498" spans="1:25">
      <c r="A498" s="11"/>
      <c r="B498" s="11"/>
      <c r="C498" s="11"/>
      <c r="D498" s="11"/>
      <c r="E498" s="32"/>
      <c r="F498" s="32"/>
      <c r="G498" s="32"/>
      <c r="H498" s="11"/>
      <c r="I498" s="11"/>
      <c r="J498" s="11"/>
      <c r="K498" s="1"/>
      <c r="M498" s="11"/>
      <c r="N498" s="11"/>
      <c r="O498" s="11"/>
      <c r="P498" s="11"/>
      <c r="Q498" s="11"/>
      <c r="R498" s="11"/>
      <c r="S498" s="11"/>
      <c r="T498" s="11"/>
      <c r="U498" s="11"/>
      <c r="V498" s="11"/>
      <c r="W498" s="11"/>
      <c r="X498" s="11"/>
      <c r="Y498" s="11"/>
    </row>
    <row r="499" spans="1:25">
      <c r="A499" s="11"/>
      <c r="B499" s="11"/>
      <c r="C499" s="11"/>
      <c r="D499" s="11"/>
      <c r="E499" s="32"/>
      <c r="F499" s="32"/>
      <c r="G499" s="32"/>
      <c r="H499" s="11"/>
      <c r="I499" s="11"/>
      <c r="J499" s="11"/>
      <c r="K499" s="1"/>
      <c r="M499" s="11"/>
      <c r="N499" s="11"/>
      <c r="O499" s="11"/>
      <c r="P499" s="11"/>
      <c r="Q499" s="11"/>
      <c r="R499" s="11"/>
      <c r="S499" s="11"/>
      <c r="T499" s="11"/>
      <c r="U499" s="11"/>
      <c r="V499" s="11"/>
      <c r="W499" s="11"/>
      <c r="X499" s="11"/>
      <c r="Y499" s="11"/>
    </row>
    <row r="500" spans="1:25">
      <c r="A500" s="11"/>
      <c r="B500" s="11"/>
      <c r="C500" s="11"/>
      <c r="D500" s="11"/>
      <c r="E500" s="32"/>
      <c r="F500" s="32"/>
      <c r="G500" s="32"/>
      <c r="H500" s="11"/>
      <c r="I500" s="11"/>
      <c r="J500" s="11"/>
      <c r="K500" s="1"/>
      <c r="M500" s="11"/>
      <c r="N500" s="11"/>
      <c r="O500" s="11"/>
      <c r="P500" s="11"/>
      <c r="Q500" s="11"/>
      <c r="R500" s="11"/>
      <c r="S500" s="11"/>
      <c r="T500" s="11"/>
      <c r="U500" s="11"/>
      <c r="V500" s="11"/>
      <c r="W500" s="11"/>
      <c r="X500" s="11"/>
      <c r="Y500" s="11"/>
    </row>
    <row r="501" spans="1:25">
      <c r="A501" s="11"/>
      <c r="B501" s="11"/>
      <c r="C501" s="11"/>
      <c r="D501" s="11"/>
      <c r="E501" s="32"/>
      <c r="F501" s="32"/>
      <c r="G501" s="32"/>
      <c r="H501" s="11"/>
      <c r="I501" s="11"/>
      <c r="J501" s="11"/>
      <c r="K501" s="1"/>
      <c r="M501" s="11"/>
      <c r="N501" s="11"/>
      <c r="O501" s="11"/>
      <c r="P501" s="11"/>
      <c r="Q501" s="11"/>
      <c r="R501" s="11"/>
      <c r="S501" s="11"/>
      <c r="T501" s="11"/>
      <c r="U501" s="11"/>
      <c r="V501" s="11"/>
      <c r="W501" s="11"/>
      <c r="X501" s="11"/>
      <c r="Y501" s="11"/>
    </row>
    <row r="502" spans="1:25">
      <c r="A502" s="11"/>
      <c r="B502" s="11"/>
      <c r="C502" s="11"/>
      <c r="D502" s="11"/>
      <c r="E502" s="32"/>
      <c r="F502" s="32"/>
      <c r="G502" s="32"/>
      <c r="H502" s="11"/>
      <c r="I502" s="11"/>
      <c r="J502" s="11"/>
      <c r="K502" s="1"/>
      <c r="M502" s="11"/>
      <c r="N502" s="11"/>
      <c r="O502" s="11"/>
      <c r="P502" s="11"/>
      <c r="Q502" s="11"/>
      <c r="R502" s="11"/>
      <c r="S502" s="11"/>
      <c r="T502" s="11"/>
      <c r="U502" s="11"/>
      <c r="V502" s="11"/>
      <c r="W502" s="11"/>
      <c r="X502" s="11"/>
      <c r="Y502" s="11"/>
    </row>
    <row r="503" spans="1:25">
      <c r="A503" s="11"/>
      <c r="B503" s="11"/>
      <c r="C503" s="11"/>
      <c r="D503" s="11"/>
      <c r="E503" s="32"/>
      <c r="F503" s="32"/>
      <c r="G503" s="32"/>
      <c r="H503" s="11"/>
      <c r="I503" s="11"/>
      <c r="J503" s="11"/>
      <c r="K503" s="1"/>
      <c r="M503" s="11"/>
      <c r="N503" s="11"/>
      <c r="O503" s="11"/>
      <c r="P503" s="11"/>
      <c r="Q503" s="11"/>
      <c r="R503" s="11"/>
      <c r="S503" s="11"/>
      <c r="T503" s="11"/>
      <c r="U503" s="11"/>
      <c r="V503" s="11"/>
      <c r="W503" s="11"/>
      <c r="X503" s="11"/>
      <c r="Y503" s="11"/>
    </row>
    <row r="504" spans="1:25">
      <c r="A504" s="11"/>
      <c r="B504" s="11"/>
      <c r="C504" s="11"/>
      <c r="D504" s="11"/>
      <c r="E504" s="32"/>
      <c r="F504" s="32"/>
      <c r="G504" s="32"/>
      <c r="H504" s="11"/>
      <c r="I504" s="11"/>
      <c r="J504" s="11"/>
      <c r="K504" s="1"/>
      <c r="M504" s="11"/>
      <c r="N504" s="11"/>
      <c r="O504" s="11"/>
      <c r="P504" s="11"/>
      <c r="Q504" s="11"/>
      <c r="R504" s="11"/>
      <c r="S504" s="11"/>
      <c r="T504" s="11"/>
      <c r="U504" s="11"/>
      <c r="V504" s="11"/>
      <c r="W504" s="11"/>
      <c r="X504" s="11"/>
      <c r="Y504" s="11"/>
    </row>
    <row r="505" spans="1:25">
      <c r="A505" s="11"/>
      <c r="B505" s="11"/>
      <c r="C505" s="11"/>
      <c r="D505" s="11"/>
      <c r="E505" s="32"/>
      <c r="F505" s="32"/>
      <c r="G505" s="32"/>
      <c r="H505" s="11"/>
      <c r="I505" s="11"/>
      <c r="J505" s="11"/>
      <c r="K505" s="1"/>
      <c r="M505" s="11"/>
      <c r="N505" s="11"/>
      <c r="O505" s="11"/>
      <c r="P505" s="11"/>
      <c r="Q505" s="11"/>
      <c r="R505" s="11"/>
      <c r="S505" s="11"/>
      <c r="T505" s="11"/>
      <c r="U505" s="11"/>
      <c r="V505" s="11"/>
      <c r="W505" s="11"/>
      <c r="X505" s="11"/>
      <c r="Y505" s="11"/>
    </row>
    <row r="506" spans="1:25">
      <c r="A506" s="11"/>
      <c r="B506" s="11"/>
      <c r="C506" s="11"/>
      <c r="D506" s="11"/>
      <c r="E506" s="32"/>
      <c r="F506" s="32"/>
      <c r="G506" s="32"/>
      <c r="H506" s="11"/>
      <c r="I506" s="11"/>
      <c r="J506" s="11"/>
      <c r="K506" s="1"/>
      <c r="M506" s="11"/>
      <c r="N506" s="11"/>
      <c r="O506" s="11"/>
      <c r="P506" s="11"/>
      <c r="Q506" s="11"/>
      <c r="R506" s="11"/>
      <c r="S506" s="11"/>
      <c r="T506" s="11"/>
      <c r="U506" s="11"/>
      <c r="V506" s="11"/>
      <c r="W506" s="11"/>
      <c r="X506" s="11"/>
      <c r="Y506" s="11"/>
    </row>
    <row r="507" spans="1:25">
      <c r="A507" s="11"/>
      <c r="B507" s="11"/>
      <c r="C507" s="11"/>
      <c r="D507" s="11"/>
      <c r="E507" s="32"/>
      <c r="F507" s="32"/>
      <c r="G507" s="32"/>
      <c r="H507" s="11"/>
      <c r="I507" s="11"/>
      <c r="J507" s="11"/>
      <c r="K507" s="1"/>
      <c r="M507" s="11"/>
      <c r="N507" s="11"/>
      <c r="O507" s="11"/>
      <c r="P507" s="11"/>
      <c r="Q507" s="11"/>
      <c r="R507" s="11"/>
      <c r="S507" s="11"/>
      <c r="T507" s="11"/>
      <c r="U507" s="11"/>
      <c r="V507" s="11"/>
      <c r="W507" s="11"/>
      <c r="X507" s="11"/>
      <c r="Y507" s="11"/>
    </row>
    <row r="508" spans="1:25">
      <c r="A508" s="11"/>
      <c r="B508" s="11"/>
      <c r="C508" s="11"/>
      <c r="D508" s="11"/>
      <c r="E508" s="32"/>
      <c r="F508" s="32"/>
      <c r="G508" s="32"/>
      <c r="H508" s="11"/>
      <c r="I508" s="11"/>
      <c r="J508" s="11"/>
      <c r="K508" s="1"/>
      <c r="M508" s="11"/>
      <c r="N508" s="11"/>
      <c r="O508" s="11"/>
      <c r="P508" s="11"/>
      <c r="Q508" s="11"/>
      <c r="R508" s="11"/>
      <c r="S508" s="11"/>
      <c r="T508" s="11"/>
      <c r="U508" s="11"/>
      <c r="V508" s="11"/>
      <c r="W508" s="11"/>
      <c r="X508" s="11"/>
      <c r="Y508" s="11"/>
    </row>
    <row r="509" spans="1:25">
      <c r="A509" s="11"/>
      <c r="B509" s="11"/>
      <c r="C509" s="11"/>
      <c r="D509" s="11"/>
      <c r="E509" s="32"/>
      <c r="F509" s="32"/>
      <c r="G509" s="32"/>
      <c r="H509" s="11"/>
      <c r="I509" s="11"/>
      <c r="J509" s="11"/>
      <c r="K509" s="1"/>
      <c r="M509" s="11"/>
      <c r="N509" s="11"/>
      <c r="O509" s="11"/>
      <c r="P509" s="11"/>
      <c r="Q509" s="11"/>
      <c r="R509" s="11"/>
      <c r="S509" s="11"/>
      <c r="T509" s="11"/>
      <c r="U509" s="11"/>
      <c r="V509" s="11"/>
      <c r="W509" s="11"/>
      <c r="X509" s="11"/>
      <c r="Y509" s="11"/>
    </row>
    <row r="510" spans="1:25">
      <c r="A510" s="11"/>
      <c r="B510" s="11"/>
      <c r="C510" s="11"/>
      <c r="D510" s="11"/>
      <c r="E510" s="32"/>
      <c r="F510" s="32"/>
      <c r="G510" s="32"/>
      <c r="H510" s="11"/>
      <c r="I510" s="11"/>
      <c r="J510" s="11"/>
      <c r="K510" s="1"/>
      <c r="M510" s="11"/>
      <c r="N510" s="11"/>
      <c r="O510" s="11"/>
      <c r="P510" s="11"/>
      <c r="Q510" s="11"/>
      <c r="R510" s="11"/>
      <c r="S510" s="11"/>
      <c r="T510" s="11"/>
      <c r="U510" s="11"/>
      <c r="V510" s="11"/>
      <c r="W510" s="11"/>
      <c r="X510" s="11"/>
      <c r="Y510" s="11"/>
    </row>
    <row r="511" spans="1:25">
      <c r="A511" s="11"/>
      <c r="B511" s="11"/>
      <c r="C511" s="11"/>
      <c r="D511" s="11"/>
      <c r="E511" s="32"/>
      <c r="F511" s="32"/>
      <c r="G511" s="32"/>
      <c r="H511" s="11"/>
      <c r="I511" s="11"/>
      <c r="J511" s="11"/>
      <c r="K511" s="1"/>
      <c r="M511" s="11"/>
      <c r="N511" s="11"/>
      <c r="O511" s="11"/>
      <c r="P511" s="11"/>
      <c r="Q511" s="11"/>
      <c r="R511" s="11"/>
      <c r="S511" s="11"/>
      <c r="T511" s="11"/>
      <c r="U511" s="11"/>
      <c r="V511" s="11"/>
      <c r="W511" s="11"/>
      <c r="X511" s="11"/>
      <c r="Y511" s="11"/>
    </row>
    <row r="512" spans="1:25">
      <c r="A512" s="11"/>
      <c r="B512" s="11"/>
      <c r="C512" s="11"/>
      <c r="D512" s="11"/>
      <c r="E512" s="32"/>
      <c r="F512" s="32"/>
      <c r="G512" s="32"/>
      <c r="H512" s="11"/>
      <c r="I512" s="11"/>
      <c r="J512" s="11"/>
      <c r="K512" s="1"/>
      <c r="M512" s="11"/>
      <c r="N512" s="11"/>
      <c r="O512" s="11"/>
      <c r="P512" s="11"/>
      <c r="Q512" s="11"/>
      <c r="R512" s="11"/>
      <c r="S512" s="11"/>
      <c r="T512" s="11"/>
      <c r="U512" s="11"/>
      <c r="V512" s="11"/>
      <c r="W512" s="11"/>
      <c r="X512" s="11"/>
      <c r="Y512" s="11"/>
    </row>
    <row r="513" spans="1:25">
      <c r="A513" s="11"/>
      <c r="B513" s="11"/>
      <c r="C513" s="11"/>
      <c r="D513" s="11"/>
      <c r="E513" s="32"/>
      <c r="F513" s="32"/>
      <c r="G513" s="32"/>
      <c r="H513" s="11"/>
      <c r="I513" s="11"/>
      <c r="J513" s="11"/>
      <c r="K513" s="1"/>
      <c r="M513" s="11"/>
      <c r="N513" s="11"/>
      <c r="O513" s="11"/>
      <c r="P513" s="11"/>
      <c r="Q513" s="11"/>
      <c r="R513" s="11"/>
      <c r="S513" s="11"/>
      <c r="T513" s="11"/>
      <c r="U513" s="11"/>
      <c r="V513" s="11"/>
      <c r="W513" s="11"/>
      <c r="X513" s="11"/>
      <c r="Y513" s="11"/>
    </row>
    <row r="514" spans="1:25">
      <c r="A514" s="11"/>
      <c r="B514" s="11"/>
      <c r="C514" s="11"/>
      <c r="D514" s="11"/>
      <c r="E514" s="32"/>
      <c r="F514" s="32"/>
      <c r="G514" s="32"/>
      <c r="H514" s="11"/>
      <c r="I514" s="11"/>
      <c r="J514" s="11"/>
      <c r="K514" s="1"/>
      <c r="M514" s="11"/>
      <c r="N514" s="11"/>
      <c r="O514" s="11"/>
      <c r="P514" s="11"/>
      <c r="Q514" s="11"/>
      <c r="R514" s="11"/>
      <c r="S514" s="11"/>
      <c r="T514" s="11"/>
      <c r="U514" s="11"/>
      <c r="V514" s="11"/>
      <c r="W514" s="11"/>
      <c r="X514" s="11"/>
      <c r="Y514" s="11"/>
    </row>
    <row r="515" spans="1:25">
      <c r="A515" s="11"/>
      <c r="B515" s="11"/>
      <c r="C515" s="11"/>
      <c r="D515" s="11"/>
      <c r="E515" s="32"/>
      <c r="F515" s="32"/>
      <c r="G515" s="32"/>
      <c r="H515" s="11"/>
      <c r="I515" s="11"/>
      <c r="J515" s="11"/>
      <c r="K515" s="1"/>
      <c r="M515" s="11"/>
      <c r="N515" s="11"/>
      <c r="O515" s="11"/>
      <c r="P515" s="11"/>
      <c r="Q515" s="11"/>
      <c r="R515" s="11"/>
      <c r="S515" s="11"/>
      <c r="T515" s="11"/>
      <c r="U515" s="11"/>
      <c r="V515" s="11"/>
      <c r="W515" s="11"/>
      <c r="X515" s="11"/>
      <c r="Y515" s="11"/>
    </row>
    <row r="516" spans="1:25">
      <c r="A516" s="11"/>
      <c r="B516" s="11"/>
      <c r="C516" s="11"/>
      <c r="D516" s="11"/>
      <c r="E516" s="32"/>
      <c r="F516" s="32"/>
      <c r="G516" s="32"/>
      <c r="H516" s="11"/>
      <c r="I516" s="11"/>
      <c r="J516" s="11"/>
      <c r="K516" s="1"/>
      <c r="M516" s="11"/>
      <c r="N516" s="11"/>
      <c r="O516" s="11"/>
      <c r="P516" s="11"/>
      <c r="Q516" s="11"/>
      <c r="R516" s="11"/>
      <c r="S516" s="11"/>
      <c r="T516" s="11"/>
      <c r="U516" s="11"/>
      <c r="V516" s="11"/>
      <c r="W516" s="11"/>
      <c r="X516" s="11"/>
      <c r="Y516" s="11"/>
    </row>
    <row r="517" spans="1:25">
      <c r="A517" s="11"/>
      <c r="B517" s="11"/>
      <c r="C517" s="11"/>
      <c r="D517" s="11"/>
      <c r="E517" s="32"/>
      <c r="F517" s="32"/>
      <c r="G517" s="32"/>
      <c r="H517" s="11"/>
      <c r="I517" s="11"/>
      <c r="J517" s="11"/>
      <c r="K517" s="1"/>
      <c r="M517" s="11"/>
      <c r="N517" s="11"/>
      <c r="O517" s="11"/>
      <c r="P517" s="11"/>
      <c r="Q517" s="11"/>
      <c r="R517" s="11"/>
      <c r="S517" s="11"/>
      <c r="T517" s="11"/>
      <c r="U517" s="11"/>
      <c r="V517" s="11"/>
      <c r="W517" s="11"/>
      <c r="X517" s="11"/>
      <c r="Y517" s="11"/>
    </row>
    <row r="518" spans="1:25">
      <c r="A518" s="11"/>
      <c r="B518" s="11"/>
      <c r="C518" s="11"/>
      <c r="D518" s="11"/>
      <c r="E518" s="32"/>
      <c r="F518" s="32"/>
      <c r="G518" s="32"/>
      <c r="H518" s="11"/>
      <c r="I518" s="11"/>
      <c r="J518" s="11"/>
      <c r="K518" s="1"/>
      <c r="M518" s="11"/>
      <c r="N518" s="11"/>
      <c r="O518" s="11"/>
      <c r="P518" s="11"/>
      <c r="Q518" s="11"/>
      <c r="R518" s="11"/>
      <c r="S518" s="11"/>
      <c r="T518" s="11"/>
      <c r="U518" s="11"/>
      <c r="V518" s="11"/>
      <c r="W518" s="11"/>
      <c r="X518" s="11"/>
      <c r="Y518" s="11"/>
    </row>
    <row r="519" spans="1:25">
      <c r="A519" s="11"/>
      <c r="B519" s="11"/>
      <c r="C519" s="11"/>
      <c r="D519" s="11"/>
      <c r="E519" s="32"/>
      <c r="F519" s="32"/>
      <c r="G519" s="32"/>
      <c r="H519" s="11"/>
      <c r="I519" s="11"/>
      <c r="J519" s="11"/>
      <c r="K519" s="1"/>
      <c r="M519" s="11"/>
      <c r="N519" s="11"/>
      <c r="O519" s="11"/>
      <c r="P519" s="11"/>
      <c r="Q519" s="11"/>
      <c r="R519" s="11"/>
      <c r="S519" s="11"/>
      <c r="T519" s="11"/>
      <c r="U519" s="11"/>
      <c r="V519" s="11"/>
      <c r="W519" s="11"/>
      <c r="X519" s="11"/>
      <c r="Y519" s="11"/>
    </row>
    <row r="520" spans="1:25">
      <c r="A520" s="11"/>
      <c r="B520" s="11"/>
      <c r="C520" s="11"/>
      <c r="D520" s="11"/>
      <c r="E520" s="32"/>
      <c r="F520" s="32"/>
      <c r="G520" s="32"/>
      <c r="H520" s="11"/>
      <c r="I520" s="11"/>
      <c r="J520" s="11"/>
      <c r="K520" s="1"/>
      <c r="M520" s="11"/>
      <c r="N520" s="11"/>
      <c r="O520" s="11"/>
      <c r="P520" s="11"/>
      <c r="Q520" s="11"/>
      <c r="R520" s="11"/>
      <c r="S520" s="11"/>
      <c r="T520" s="11"/>
      <c r="U520" s="11"/>
      <c r="V520" s="11"/>
      <c r="W520" s="11"/>
      <c r="X520" s="11"/>
      <c r="Y520" s="11"/>
    </row>
    <row r="521" spans="1:25">
      <c r="A521" s="11"/>
      <c r="B521" s="11"/>
      <c r="C521" s="11"/>
      <c r="D521" s="11"/>
      <c r="E521" s="32"/>
      <c r="F521" s="32"/>
      <c r="G521" s="32"/>
      <c r="H521" s="11"/>
      <c r="I521" s="11"/>
      <c r="J521" s="11"/>
      <c r="K521" s="1"/>
      <c r="M521" s="11"/>
      <c r="N521" s="11"/>
      <c r="O521" s="11"/>
      <c r="P521" s="11"/>
      <c r="Q521" s="11"/>
      <c r="R521" s="11"/>
      <c r="S521" s="11"/>
      <c r="T521" s="11"/>
      <c r="U521" s="11"/>
      <c r="V521" s="11"/>
      <c r="W521" s="11"/>
      <c r="X521" s="11"/>
      <c r="Y521" s="11"/>
    </row>
    <row r="522" spans="1:25">
      <c r="A522" s="11"/>
      <c r="B522" s="11"/>
      <c r="C522" s="11"/>
      <c r="D522" s="11"/>
      <c r="E522" s="32"/>
      <c r="F522" s="32"/>
      <c r="G522" s="32"/>
      <c r="H522" s="11"/>
      <c r="I522" s="11"/>
      <c r="J522" s="11"/>
      <c r="K522" s="1"/>
      <c r="M522" s="11"/>
      <c r="N522" s="11"/>
      <c r="O522" s="11"/>
      <c r="P522" s="11"/>
      <c r="Q522" s="11"/>
      <c r="R522" s="11"/>
      <c r="S522" s="11"/>
      <c r="T522" s="11"/>
      <c r="U522" s="11"/>
      <c r="V522" s="11"/>
      <c r="W522" s="11"/>
      <c r="X522" s="11"/>
      <c r="Y522" s="11"/>
    </row>
    <row r="523" spans="1:25">
      <c r="A523" s="11"/>
      <c r="B523" s="11"/>
      <c r="C523" s="11"/>
      <c r="D523" s="11"/>
      <c r="E523" s="32"/>
      <c r="F523" s="32"/>
      <c r="G523" s="32"/>
      <c r="H523" s="11"/>
      <c r="I523" s="11"/>
      <c r="J523" s="11"/>
      <c r="K523" s="1"/>
      <c r="M523" s="11"/>
      <c r="N523" s="11"/>
      <c r="O523" s="11"/>
      <c r="P523" s="11"/>
      <c r="Q523" s="11"/>
      <c r="R523" s="11"/>
      <c r="S523" s="11"/>
      <c r="T523" s="11"/>
      <c r="U523" s="11"/>
      <c r="V523" s="11"/>
      <c r="W523" s="11"/>
      <c r="X523" s="11"/>
      <c r="Y523" s="11"/>
    </row>
    <row r="524" spans="1:25">
      <c r="A524" s="11"/>
      <c r="B524" s="11"/>
      <c r="C524" s="11"/>
      <c r="D524" s="11"/>
      <c r="E524" s="32"/>
      <c r="F524" s="32"/>
      <c r="G524" s="32"/>
      <c r="H524" s="11"/>
      <c r="I524" s="11"/>
      <c r="J524" s="11"/>
      <c r="K524" s="1"/>
      <c r="M524" s="11"/>
      <c r="N524" s="11"/>
      <c r="O524" s="11"/>
      <c r="P524" s="11"/>
      <c r="Q524" s="11"/>
      <c r="R524" s="11"/>
      <c r="S524" s="11"/>
      <c r="T524" s="11"/>
      <c r="U524" s="11"/>
      <c r="V524" s="11"/>
      <c r="W524" s="11"/>
      <c r="X524" s="11"/>
      <c r="Y524" s="11"/>
    </row>
    <row r="525" spans="1:25">
      <c r="A525" s="11"/>
      <c r="B525" s="11"/>
      <c r="C525" s="11"/>
      <c r="D525" s="11"/>
      <c r="E525" s="32"/>
      <c r="F525" s="32"/>
      <c r="G525" s="32"/>
      <c r="H525" s="11"/>
      <c r="I525" s="11"/>
      <c r="J525" s="11"/>
      <c r="K525" s="1"/>
      <c r="M525" s="11"/>
      <c r="N525" s="11"/>
      <c r="O525" s="11"/>
      <c r="P525" s="11"/>
      <c r="Q525" s="11"/>
      <c r="R525" s="11"/>
      <c r="S525" s="11"/>
      <c r="T525" s="11"/>
      <c r="U525" s="11"/>
      <c r="V525" s="11"/>
      <c r="W525" s="11"/>
      <c r="X525" s="11"/>
      <c r="Y525" s="11"/>
    </row>
    <row r="526" spans="1:25">
      <c r="A526" s="11"/>
      <c r="B526" s="11"/>
      <c r="C526" s="11"/>
      <c r="D526" s="11"/>
      <c r="E526" s="32"/>
      <c r="F526" s="32"/>
      <c r="G526" s="32"/>
      <c r="H526" s="11"/>
      <c r="I526" s="11"/>
      <c r="J526" s="11"/>
      <c r="K526" s="1"/>
      <c r="M526" s="11"/>
      <c r="N526" s="11"/>
      <c r="O526" s="11"/>
      <c r="P526" s="11"/>
      <c r="Q526" s="11"/>
      <c r="R526" s="11"/>
      <c r="S526" s="11"/>
      <c r="T526" s="11"/>
      <c r="U526" s="11"/>
      <c r="V526" s="11"/>
      <c r="W526" s="11"/>
      <c r="X526" s="11"/>
      <c r="Y526" s="11"/>
    </row>
    <row r="527" spans="1:25">
      <c r="A527" s="11"/>
      <c r="B527" s="11"/>
      <c r="C527" s="11"/>
      <c r="D527" s="11"/>
      <c r="E527" s="32"/>
      <c r="F527" s="32"/>
      <c r="G527" s="32"/>
      <c r="H527" s="11"/>
      <c r="I527" s="11"/>
      <c r="J527" s="11"/>
      <c r="K527" s="1"/>
      <c r="M527" s="11"/>
      <c r="N527" s="11"/>
      <c r="O527" s="11"/>
      <c r="P527" s="11"/>
      <c r="Q527" s="11"/>
      <c r="R527" s="11"/>
      <c r="S527" s="11"/>
      <c r="T527" s="11"/>
      <c r="U527" s="11"/>
      <c r="V527" s="11"/>
      <c r="W527" s="11"/>
      <c r="X527" s="11"/>
      <c r="Y527" s="11"/>
    </row>
    <row r="528" spans="1:25">
      <c r="A528" s="11"/>
      <c r="B528" s="11"/>
      <c r="C528" s="11"/>
      <c r="D528" s="11"/>
      <c r="E528" s="32"/>
      <c r="F528" s="32"/>
      <c r="G528" s="32"/>
      <c r="H528" s="11"/>
      <c r="I528" s="11"/>
      <c r="J528" s="11"/>
      <c r="K528" s="1"/>
      <c r="M528" s="11"/>
      <c r="N528" s="11"/>
      <c r="O528" s="11"/>
      <c r="P528" s="11"/>
      <c r="Q528" s="11"/>
      <c r="R528" s="11"/>
      <c r="S528" s="11"/>
      <c r="T528" s="11"/>
      <c r="U528" s="11"/>
      <c r="V528" s="11"/>
      <c r="W528" s="11"/>
      <c r="X528" s="11"/>
      <c r="Y528" s="11"/>
    </row>
    <row r="529" spans="1:25">
      <c r="A529" s="11"/>
      <c r="B529" s="11"/>
      <c r="C529" s="11"/>
      <c r="D529" s="11"/>
      <c r="E529" s="32"/>
      <c r="F529" s="32"/>
      <c r="G529" s="32"/>
      <c r="H529" s="11"/>
      <c r="I529" s="11"/>
      <c r="J529" s="11"/>
      <c r="K529" s="1"/>
      <c r="M529" s="11"/>
      <c r="N529" s="11"/>
      <c r="O529" s="11"/>
      <c r="P529" s="11"/>
      <c r="Q529" s="11"/>
      <c r="R529" s="11"/>
      <c r="S529" s="11"/>
      <c r="T529" s="11"/>
      <c r="U529" s="11"/>
      <c r="V529" s="11"/>
      <c r="W529" s="11"/>
      <c r="X529" s="11"/>
      <c r="Y529" s="11"/>
    </row>
    <row r="530" spans="1:25">
      <c r="A530" s="11"/>
      <c r="B530" s="11"/>
      <c r="C530" s="11"/>
      <c r="D530" s="11"/>
      <c r="E530" s="32"/>
      <c r="F530" s="32"/>
      <c r="G530" s="32"/>
      <c r="H530" s="11"/>
      <c r="I530" s="11"/>
      <c r="J530" s="11"/>
      <c r="K530" s="1"/>
      <c r="M530" s="11"/>
      <c r="N530" s="11"/>
      <c r="O530" s="11"/>
      <c r="P530" s="11"/>
      <c r="Q530" s="11"/>
      <c r="R530" s="11"/>
      <c r="S530" s="11"/>
      <c r="T530" s="11"/>
      <c r="U530" s="11"/>
      <c r="V530" s="11"/>
      <c r="W530" s="11"/>
      <c r="X530" s="11"/>
      <c r="Y530" s="11"/>
    </row>
    <row r="531" spans="1:25">
      <c r="A531" s="11"/>
      <c r="B531" s="11"/>
      <c r="C531" s="11"/>
      <c r="D531" s="11"/>
      <c r="E531" s="32"/>
      <c r="F531" s="32"/>
      <c r="G531" s="32"/>
      <c r="H531" s="11"/>
      <c r="I531" s="11"/>
      <c r="J531" s="11"/>
      <c r="K531" s="1"/>
      <c r="M531" s="11"/>
      <c r="N531" s="11"/>
      <c r="O531" s="11"/>
      <c r="P531" s="11"/>
      <c r="Q531" s="11"/>
      <c r="R531" s="11"/>
      <c r="S531" s="11"/>
      <c r="T531" s="11"/>
      <c r="U531" s="11"/>
      <c r="V531" s="11"/>
      <c r="W531" s="11"/>
      <c r="X531" s="11"/>
      <c r="Y531" s="11"/>
    </row>
    <row r="532" spans="1:25">
      <c r="A532" s="11"/>
      <c r="B532" s="11"/>
      <c r="C532" s="11"/>
      <c r="D532" s="11"/>
      <c r="E532" s="32"/>
      <c r="F532" s="32"/>
      <c r="G532" s="32"/>
      <c r="H532" s="11"/>
      <c r="I532" s="11"/>
      <c r="J532" s="11"/>
      <c r="K532" s="1"/>
      <c r="M532" s="11"/>
      <c r="N532" s="11"/>
      <c r="O532" s="11"/>
      <c r="P532" s="11"/>
      <c r="Q532" s="11"/>
      <c r="R532" s="11"/>
      <c r="S532" s="11"/>
      <c r="T532" s="11"/>
      <c r="U532" s="11"/>
      <c r="V532" s="11"/>
      <c r="W532" s="11"/>
      <c r="X532" s="11"/>
      <c r="Y532" s="11"/>
    </row>
    <row r="533" spans="1:25">
      <c r="A533" s="11"/>
      <c r="B533" s="11"/>
      <c r="C533" s="11"/>
      <c r="D533" s="11"/>
      <c r="E533" s="32"/>
      <c r="F533" s="32"/>
      <c r="G533" s="32"/>
      <c r="H533" s="11"/>
      <c r="I533" s="11"/>
      <c r="J533" s="11"/>
      <c r="K533" s="1"/>
      <c r="M533" s="11"/>
      <c r="N533" s="11"/>
      <c r="O533" s="11"/>
      <c r="P533" s="11"/>
      <c r="Q533" s="11"/>
      <c r="R533" s="11"/>
      <c r="S533" s="11"/>
      <c r="T533" s="11"/>
      <c r="U533" s="11"/>
      <c r="V533" s="11"/>
      <c r="W533" s="11"/>
      <c r="X533" s="11"/>
      <c r="Y533" s="11"/>
    </row>
    <row r="534" spans="1:25">
      <c r="A534" s="11"/>
      <c r="B534" s="11"/>
      <c r="C534" s="11"/>
      <c r="D534" s="11"/>
      <c r="E534" s="32"/>
      <c r="F534" s="32"/>
      <c r="G534" s="32"/>
      <c r="H534" s="11"/>
      <c r="I534" s="11"/>
      <c r="J534" s="11"/>
      <c r="K534" s="1"/>
      <c r="M534" s="11"/>
      <c r="N534" s="11"/>
      <c r="O534" s="11"/>
      <c r="P534" s="11"/>
      <c r="Q534" s="11"/>
      <c r="R534" s="11"/>
      <c r="S534" s="11"/>
      <c r="T534" s="11"/>
      <c r="U534" s="11"/>
      <c r="V534" s="11"/>
      <c r="W534" s="11"/>
      <c r="X534" s="11"/>
      <c r="Y534" s="11"/>
    </row>
    <row r="535" spans="1:25">
      <c r="A535" s="11"/>
      <c r="B535" s="11"/>
      <c r="C535" s="11"/>
      <c r="D535" s="11"/>
      <c r="E535" s="32"/>
      <c r="F535" s="32"/>
      <c r="G535" s="32"/>
      <c r="H535" s="11"/>
      <c r="I535" s="11"/>
      <c r="J535" s="11"/>
      <c r="K535" s="1"/>
      <c r="M535" s="11"/>
      <c r="N535" s="11"/>
      <c r="O535" s="11"/>
      <c r="P535" s="11"/>
      <c r="Q535" s="11"/>
      <c r="R535" s="11"/>
      <c r="S535" s="11"/>
      <c r="T535" s="11"/>
      <c r="U535" s="11"/>
      <c r="V535" s="11"/>
      <c r="W535" s="11"/>
      <c r="X535" s="11"/>
      <c r="Y535" s="11"/>
    </row>
    <row r="536" spans="1:25">
      <c r="A536" s="11"/>
      <c r="B536" s="11"/>
      <c r="C536" s="11"/>
      <c r="D536" s="11"/>
      <c r="E536" s="32"/>
      <c r="F536" s="32"/>
      <c r="G536" s="32"/>
      <c r="H536" s="11"/>
      <c r="I536" s="11"/>
      <c r="J536" s="11"/>
      <c r="K536" s="1"/>
      <c r="M536" s="11"/>
      <c r="N536" s="11"/>
      <c r="O536" s="11"/>
      <c r="P536" s="11"/>
      <c r="Q536" s="11"/>
      <c r="R536" s="11"/>
      <c r="S536" s="11"/>
      <c r="T536" s="11"/>
      <c r="U536" s="11"/>
      <c r="V536" s="11"/>
      <c r="W536" s="11"/>
      <c r="X536" s="11"/>
      <c r="Y536" s="11"/>
    </row>
    <row r="537" spans="1:25">
      <c r="A537" s="11"/>
      <c r="B537" s="11"/>
      <c r="C537" s="11"/>
      <c r="D537" s="11"/>
      <c r="E537" s="32"/>
      <c r="F537" s="32"/>
      <c r="G537" s="32"/>
      <c r="H537" s="11"/>
      <c r="I537" s="11"/>
      <c r="J537" s="11"/>
      <c r="K537" s="1"/>
      <c r="M537" s="11"/>
      <c r="N537" s="11"/>
      <c r="O537" s="11"/>
      <c r="P537" s="11"/>
      <c r="Q537" s="11"/>
      <c r="R537" s="11"/>
      <c r="S537" s="11"/>
      <c r="T537" s="11"/>
      <c r="U537" s="11"/>
      <c r="V537" s="11"/>
      <c r="W537" s="11"/>
      <c r="X537" s="11"/>
      <c r="Y537" s="11"/>
    </row>
    <row r="538" spans="1:25">
      <c r="A538" s="11"/>
      <c r="B538" s="11"/>
      <c r="C538" s="11"/>
      <c r="D538" s="11"/>
      <c r="E538" s="32"/>
      <c r="F538" s="32"/>
      <c r="G538" s="32"/>
      <c r="H538" s="11"/>
      <c r="I538" s="11"/>
      <c r="J538" s="11"/>
      <c r="K538" s="1"/>
      <c r="M538" s="11"/>
      <c r="N538" s="11"/>
      <c r="O538" s="11"/>
      <c r="P538" s="11"/>
      <c r="Q538" s="11"/>
      <c r="R538" s="11"/>
      <c r="S538" s="11"/>
      <c r="T538" s="11"/>
      <c r="U538" s="11"/>
      <c r="V538" s="11"/>
      <c r="W538" s="11"/>
      <c r="X538" s="11"/>
      <c r="Y538" s="11"/>
    </row>
    <row r="539" spans="1:25">
      <c r="A539" s="11"/>
      <c r="B539" s="11"/>
      <c r="C539" s="11"/>
      <c r="D539" s="11"/>
      <c r="E539" s="32"/>
      <c r="F539" s="32"/>
      <c r="G539" s="32"/>
      <c r="H539" s="11"/>
      <c r="I539" s="11"/>
      <c r="J539" s="11"/>
      <c r="K539" s="1"/>
      <c r="M539" s="11"/>
      <c r="N539" s="11"/>
      <c r="O539" s="11"/>
      <c r="P539" s="11"/>
      <c r="Q539" s="11"/>
      <c r="R539" s="11"/>
      <c r="S539" s="11"/>
      <c r="T539" s="11"/>
      <c r="U539" s="11"/>
      <c r="V539" s="11"/>
      <c r="W539" s="11"/>
      <c r="X539" s="11"/>
      <c r="Y539" s="11"/>
    </row>
    <row r="540" spans="1:25">
      <c r="A540" s="11"/>
      <c r="B540" s="11"/>
      <c r="C540" s="11"/>
      <c r="D540" s="11"/>
      <c r="E540" s="32"/>
      <c r="F540" s="32"/>
      <c r="G540" s="32"/>
      <c r="H540" s="11"/>
      <c r="I540" s="11"/>
      <c r="J540" s="11"/>
      <c r="K540" s="1"/>
      <c r="M540" s="11"/>
      <c r="N540" s="11"/>
      <c r="O540" s="11"/>
      <c r="P540" s="11"/>
      <c r="Q540" s="11"/>
      <c r="R540" s="11"/>
      <c r="S540" s="11"/>
      <c r="T540" s="11"/>
      <c r="U540" s="11"/>
      <c r="V540" s="11"/>
      <c r="W540" s="11"/>
      <c r="X540" s="11"/>
      <c r="Y540" s="11"/>
    </row>
    <row r="541" spans="1:25">
      <c r="A541" s="11"/>
      <c r="B541" s="11"/>
      <c r="C541" s="11"/>
      <c r="D541" s="11"/>
      <c r="E541" s="32"/>
      <c r="F541" s="32"/>
      <c r="G541" s="32"/>
      <c r="H541" s="11"/>
      <c r="I541" s="11"/>
      <c r="J541" s="11"/>
      <c r="K541" s="1"/>
      <c r="M541" s="11"/>
      <c r="N541" s="11"/>
      <c r="O541" s="11"/>
      <c r="P541" s="11"/>
      <c r="Q541" s="11"/>
      <c r="R541" s="11"/>
      <c r="S541" s="11"/>
      <c r="T541" s="11"/>
      <c r="U541" s="11"/>
      <c r="V541" s="11"/>
      <c r="W541" s="11"/>
      <c r="X541" s="11"/>
      <c r="Y541" s="11"/>
    </row>
    <row r="542" spans="1:25">
      <c r="A542" s="11"/>
      <c r="B542" s="11"/>
      <c r="C542" s="11"/>
      <c r="D542" s="11"/>
      <c r="E542" s="32"/>
      <c r="F542" s="32"/>
      <c r="G542" s="32"/>
      <c r="H542" s="11"/>
      <c r="I542" s="11"/>
      <c r="J542" s="11"/>
      <c r="K542" s="1"/>
      <c r="M542" s="11"/>
      <c r="N542" s="11"/>
      <c r="O542" s="11"/>
      <c r="P542" s="11"/>
      <c r="Q542" s="11"/>
      <c r="R542" s="11"/>
      <c r="S542" s="11"/>
      <c r="T542" s="11"/>
      <c r="U542" s="11"/>
      <c r="V542" s="11"/>
      <c r="W542" s="11"/>
      <c r="X542" s="11"/>
      <c r="Y542" s="11"/>
    </row>
    <row r="543" spans="1:25">
      <c r="A543" s="11"/>
      <c r="B543" s="11"/>
      <c r="C543" s="11"/>
      <c r="D543" s="11"/>
      <c r="E543" s="32"/>
      <c r="F543" s="32"/>
      <c r="G543" s="32"/>
      <c r="H543" s="11"/>
      <c r="I543" s="11"/>
      <c r="J543" s="11"/>
      <c r="K543" s="1"/>
      <c r="M543" s="11"/>
      <c r="N543" s="11"/>
      <c r="O543" s="11"/>
      <c r="P543" s="11"/>
      <c r="Q543" s="11"/>
      <c r="R543" s="11"/>
      <c r="S543" s="11"/>
      <c r="T543" s="11"/>
      <c r="U543" s="11"/>
      <c r="V543" s="11"/>
      <c r="W543" s="11"/>
      <c r="X543" s="11"/>
      <c r="Y543" s="11"/>
    </row>
    <row r="544" spans="1:25">
      <c r="A544" s="11"/>
      <c r="B544" s="11"/>
      <c r="C544" s="11"/>
      <c r="D544" s="11"/>
      <c r="E544" s="32"/>
      <c r="F544" s="32"/>
      <c r="G544" s="32"/>
      <c r="H544" s="11"/>
      <c r="I544" s="11"/>
      <c r="J544" s="11"/>
      <c r="K544" s="1"/>
      <c r="M544" s="11"/>
      <c r="N544" s="11"/>
      <c r="O544" s="11"/>
      <c r="P544" s="11"/>
      <c r="Q544" s="11"/>
      <c r="R544" s="11"/>
      <c r="S544" s="11"/>
      <c r="T544" s="11"/>
      <c r="U544" s="11"/>
      <c r="V544" s="11"/>
      <c r="W544" s="11"/>
      <c r="X544" s="11"/>
      <c r="Y544" s="11"/>
    </row>
    <row r="545" spans="1:25">
      <c r="A545" s="11"/>
      <c r="B545" s="11"/>
      <c r="C545" s="11"/>
      <c r="D545" s="11"/>
      <c r="E545" s="32"/>
      <c r="F545" s="32"/>
      <c r="G545" s="32"/>
      <c r="H545" s="11"/>
      <c r="I545" s="11"/>
      <c r="J545" s="11"/>
      <c r="K545" s="1"/>
      <c r="M545" s="11"/>
      <c r="N545" s="11"/>
      <c r="O545" s="11"/>
      <c r="P545" s="11"/>
      <c r="Q545" s="11"/>
      <c r="R545" s="11"/>
      <c r="S545" s="11"/>
      <c r="T545" s="11"/>
      <c r="U545" s="11"/>
      <c r="V545" s="11"/>
      <c r="W545" s="11"/>
      <c r="X545" s="11"/>
      <c r="Y545" s="11"/>
    </row>
    <row r="546" spans="1:25">
      <c r="A546" s="11"/>
      <c r="B546" s="11"/>
      <c r="C546" s="11"/>
      <c r="D546" s="11"/>
      <c r="E546" s="32"/>
      <c r="F546" s="32"/>
      <c r="G546" s="32"/>
      <c r="H546" s="11"/>
      <c r="I546" s="11"/>
      <c r="J546" s="11"/>
      <c r="K546" s="1"/>
      <c r="M546" s="11"/>
      <c r="N546" s="11"/>
      <c r="O546" s="11"/>
      <c r="P546" s="11"/>
      <c r="Q546" s="11"/>
      <c r="R546" s="11"/>
      <c r="S546" s="11"/>
      <c r="T546" s="11"/>
      <c r="U546" s="11"/>
      <c r="V546" s="11"/>
      <c r="W546" s="11"/>
      <c r="X546" s="11"/>
      <c r="Y546" s="11"/>
    </row>
    <row r="547" spans="1:25">
      <c r="A547" s="11"/>
      <c r="B547" s="11"/>
      <c r="C547" s="11"/>
      <c r="D547" s="11"/>
      <c r="E547" s="32"/>
      <c r="F547" s="32"/>
      <c r="G547" s="32"/>
      <c r="H547" s="11"/>
      <c r="I547" s="11"/>
      <c r="J547" s="11"/>
      <c r="K547" s="1"/>
      <c r="M547" s="11"/>
      <c r="N547" s="11"/>
      <c r="O547" s="11"/>
      <c r="P547" s="11"/>
      <c r="Q547" s="11"/>
      <c r="R547" s="11"/>
      <c r="S547" s="11"/>
      <c r="T547" s="11"/>
      <c r="U547" s="11"/>
      <c r="V547" s="11"/>
      <c r="W547" s="11"/>
      <c r="X547" s="11"/>
      <c r="Y547" s="11"/>
    </row>
    <row r="548" spans="1:25">
      <c r="A548" s="11"/>
      <c r="B548" s="11"/>
      <c r="C548" s="11"/>
      <c r="D548" s="11"/>
      <c r="E548" s="32"/>
      <c r="F548" s="32"/>
      <c r="G548" s="32"/>
      <c r="H548" s="11"/>
      <c r="I548" s="11"/>
      <c r="J548" s="11"/>
      <c r="K548" s="1"/>
      <c r="M548" s="11"/>
      <c r="N548" s="11"/>
      <c r="O548" s="11"/>
      <c r="P548" s="11"/>
      <c r="Q548" s="11"/>
      <c r="R548" s="11"/>
      <c r="S548" s="11"/>
      <c r="T548" s="11"/>
      <c r="U548" s="11"/>
      <c r="V548" s="11"/>
      <c r="W548" s="11"/>
      <c r="X548" s="11"/>
      <c r="Y548" s="11"/>
    </row>
    <row r="549" spans="1:25">
      <c r="A549" s="11"/>
      <c r="B549" s="11"/>
      <c r="C549" s="11"/>
      <c r="D549" s="11"/>
      <c r="E549" s="32"/>
      <c r="F549" s="32"/>
      <c r="G549" s="32"/>
      <c r="H549" s="11"/>
      <c r="I549" s="11"/>
      <c r="J549" s="11"/>
      <c r="K549" s="1"/>
      <c r="M549" s="11"/>
      <c r="N549" s="11"/>
      <c r="O549" s="11"/>
      <c r="P549" s="11"/>
      <c r="Q549" s="11"/>
      <c r="R549" s="11"/>
      <c r="S549" s="11"/>
      <c r="T549" s="11"/>
      <c r="U549" s="11"/>
      <c r="V549" s="11"/>
      <c r="W549" s="11"/>
      <c r="X549" s="11"/>
      <c r="Y549" s="11"/>
    </row>
    <row r="550" spans="1:25">
      <c r="A550" s="11"/>
      <c r="B550" s="11"/>
      <c r="C550" s="11"/>
      <c r="D550" s="11"/>
      <c r="E550" s="32"/>
      <c r="F550" s="32"/>
      <c r="G550" s="32"/>
      <c r="H550" s="11"/>
      <c r="I550" s="11"/>
      <c r="J550" s="11"/>
      <c r="K550" s="1"/>
      <c r="M550" s="11"/>
      <c r="N550" s="11"/>
      <c r="O550" s="11"/>
      <c r="P550" s="11"/>
      <c r="Q550" s="11"/>
      <c r="R550" s="11"/>
      <c r="S550" s="11"/>
      <c r="T550" s="11"/>
      <c r="U550" s="11"/>
      <c r="V550" s="11"/>
      <c r="W550" s="11"/>
      <c r="X550" s="11"/>
      <c r="Y550" s="11"/>
    </row>
    <row r="551" spans="1:25">
      <c r="A551" s="11"/>
      <c r="B551" s="11"/>
      <c r="C551" s="11"/>
      <c r="D551" s="11"/>
      <c r="E551" s="32"/>
      <c r="F551" s="32"/>
      <c r="G551" s="32"/>
      <c r="H551" s="11"/>
      <c r="I551" s="11"/>
      <c r="J551" s="11"/>
      <c r="K551" s="1"/>
      <c r="M551" s="11"/>
      <c r="N551" s="11"/>
      <c r="O551" s="11"/>
      <c r="P551" s="11"/>
      <c r="Q551" s="11"/>
      <c r="R551" s="11"/>
      <c r="S551" s="11"/>
      <c r="T551" s="11"/>
      <c r="U551" s="11"/>
      <c r="V551" s="11"/>
      <c r="W551" s="11"/>
      <c r="X551" s="11"/>
      <c r="Y551" s="11"/>
    </row>
    <row r="552" spans="1:25">
      <c r="A552" s="11"/>
      <c r="B552" s="11"/>
      <c r="C552" s="11"/>
      <c r="D552" s="11"/>
      <c r="E552" s="32"/>
      <c r="F552" s="32"/>
      <c r="G552" s="32"/>
      <c r="H552" s="11"/>
      <c r="I552" s="11"/>
      <c r="J552" s="11"/>
      <c r="K552" s="1"/>
      <c r="M552" s="11"/>
      <c r="N552" s="11"/>
      <c r="O552" s="11"/>
      <c r="P552" s="11"/>
      <c r="Q552" s="11"/>
      <c r="R552" s="11"/>
      <c r="S552" s="11"/>
      <c r="T552" s="11"/>
      <c r="U552" s="11"/>
      <c r="V552" s="11"/>
      <c r="W552" s="11"/>
      <c r="X552" s="11"/>
      <c r="Y552" s="11"/>
    </row>
    <row r="553" spans="1:25">
      <c r="A553" s="11"/>
      <c r="B553" s="11"/>
      <c r="C553" s="11"/>
      <c r="D553" s="11"/>
      <c r="E553" s="32"/>
      <c r="F553" s="32"/>
      <c r="G553" s="32"/>
      <c r="H553" s="11"/>
      <c r="I553" s="11"/>
      <c r="J553" s="11"/>
      <c r="K553" s="1"/>
      <c r="M553" s="11"/>
      <c r="N553" s="11"/>
      <c r="O553" s="11"/>
      <c r="P553" s="11"/>
      <c r="Q553" s="11"/>
      <c r="R553" s="11"/>
      <c r="S553" s="11"/>
      <c r="T553" s="11"/>
      <c r="U553" s="11"/>
      <c r="V553" s="11"/>
      <c r="W553" s="11"/>
      <c r="X553" s="11"/>
      <c r="Y553" s="11"/>
    </row>
    <row r="554" spans="1:25">
      <c r="A554" s="11"/>
      <c r="B554" s="11"/>
      <c r="C554" s="11"/>
      <c r="D554" s="11"/>
      <c r="E554" s="32"/>
      <c r="F554" s="32"/>
      <c r="G554" s="32"/>
      <c r="H554" s="11"/>
      <c r="I554" s="11"/>
      <c r="J554" s="11"/>
      <c r="K554" s="1"/>
      <c r="M554" s="11"/>
      <c r="N554" s="11"/>
      <c r="O554" s="11"/>
      <c r="P554" s="11"/>
      <c r="Q554" s="11"/>
      <c r="R554" s="11"/>
      <c r="S554" s="11"/>
      <c r="T554" s="11"/>
      <c r="U554" s="11"/>
      <c r="V554" s="11"/>
      <c r="W554" s="11"/>
      <c r="X554" s="11"/>
      <c r="Y554" s="11"/>
    </row>
    <row r="555" spans="1:25">
      <c r="A555" s="11"/>
      <c r="B555" s="11"/>
      <c r="C555" s="11"/>
      <c r="D555" s="11"/>
      <c r="E555" s="32"/>
      <c r="F555" s="32"/>
      <c r="G555" s="32"/>
      <c r="H555" s="11"/>
      <c r="I555" s="11"/>
      <c r="J555" s="11"/>
      <c r="K555" s="1"/>
      <c r="M555" s="11"/>
      <c r="N555" s="11"/>
      <c r="O555" s="11"/>
      <c r="P555" s="11"/>
      <c r="Q555" s="11"/>
      <c r="R555" s="11"/>
      <c r="S555" s="11"/>
      <c r="T555" s="11"/>
      <c r="U555" s="11"/>
      <c r="V555" s="11"/>
      <c r="W555" s="11"/>
      <c r="X555" s="11"/>
      <c r="Y555" s="11"/>
    </row>
    <row r="556" spans="1:25">
      <c r="A556" s="11"/>
      <c r="B556" s="11"/>
      <c r="C556" s="11"/>
      <c r="D556" s="11"/>
      <c r="E556" s="32"/>
      <c r="F556" s="32"/>
      <c r="G556" s="32"/>
      <c r="H556" s="11"/>
      <c r="I556" s="11"/>
      <c r="J556" s="11"/>
      <c r="K556" s="1"/>
      <c r="M556" s="11"/>
      <c r="N556" s="11"/>
      <c r="O556" s="11"/>
      <c r="P556" s="11"/>
      <c r="Q556" s="11"/>
      <c r="R556" s="11"/>
      <c r="S556" s="11"/>
      <c r="T556" s="11"/>
      <c r="U556" s="11"/>
      <c r="V556" s="11"/>
      <c r="W556" s="11"/>
      <c r="X556" s="11"/>
      <c r="Y556" s="11"/>
    </row>
    <row r="557" spans="1:25">
      <c r="A557" s="11"/>
      <c r="B557" s="11"/>
      <c r="C557" s="11"/>
      <c r="D557" s="11"/>
      <c r="E557" s="32"/>
      <c r="F557" s="32"/>
      <c r="G557" s="32"/>
      <c r="H557" s="11"/>
      <c r="I557" s="11"/>
      <c r="J557" s="11"/>
      <c r="K557" s="1"/>
      <c r="M557" s="11"/>
      <c r="N557" s="11"/>
      <c r="O557" s="11"/>
      <c r="P557" s="11"/>
      <c r="Q557" s="11"/>
      <c r="R557" s="11"/>
      <c r="S557" s="11"/>
      <c r="T557" s="11"/>
      <c r="U557" s="11"/>
      <c r="V557" s="11"/>
      <c r="W557" s="11"/>
      <c r="X557" s="11"/>
      <c r="Y557" s="11"/>
    </row>
    <row r="558" spans="1:25">
      <c r="A558" s="11"/>
      <c r="B558" s="11"/>
      <c r="C558" s="11"/>
      <c r="D558" s="11"/>
      <c r="E558" s="32"/>
      <c r="F558" s="32"/>
      <c r="G558" s="32"/>
      <c r="H558" s="11"/>
      <c r="I558" s="11"/>
      <c r="J558" s="11"/>
      <c r="K558" s="1"/>
      <c r="M558" s="11"/>
      <c r="N558" s="11"/>
      <c r="O558" s="11"/>
      <c r="P558" s="11"/>
      <c r="Q558" s="11"/>
      <c r="R558" s="11"/>
      <c r="S558" s="11"/>
      <c r="T558" s="11"/>
      <c r="U558" s="11"/>
      <c r="V558" s="11"/>
      <c r="W558" s="11"/>
      <c r="X558" s="11"/>
      <c r="Y558" s="11"/>
    </row>
    <row r="559" spans="1:25">
      <c r="A559" s="11"/>
      <c r="B559" s="11"/>
      <c r="C559" s="11"/>
      <c r="D559" s="11"/>
      <c r="E559" s="32"/>
      <c r="F559" s="32"/>
      <c r="G559" s="32"/>
      <c r="H559" s="11"/>
      <c r="I559" s="11"/>
      <c r="J559" s="11"/>
      <c r="K559" s="1"/>
      <c r="M559" s="11"/>
      <c r="N559" s="11"/>
      <c r="O559" s="11"/>
      <c r="P559" s="11"/>
      <c r="Q559" s="11"/>
      <c r="R559" s="11"/>
      <c r="S559" s="11"/>
      <c r="T559" s="11"/>
      <c r="U559" s="11"/>
      <c r="V559" s="11"/>
      <c r="W559" s="11"/>
      <c r="X559" s="11"/>
      <c r="Y559" s="11"/>
    </row>
    <row r="560" spans="1:25">
      <c r="A560" s="11"/>
      <c r="B560" s="11"/>
      <c r="C560" s="11"/>
      <c r="D560" s="11"/>
      <c r="E560" s="32"/>
      <c r="F560" s="32"/>
      <c r="G560" s="32"/>
      <c r="H560" s="11"/>
      <c r="I560" s="11"/>
      <c r="J560" s="11"/>
      <c r="K560" s="1"/>
      <c r="M560" s="11"/>
      <c r="N560" s="11"/>
      <c r="O560" s="11"/>
      <c r="P560" s="11"/>
      <c r="Q560" s="11"/>
      <c r="R560" s="11"/>
      <c r="S560" s="11"/>
      <c r="T560" s="11"/>
      <c r="U560" s="11"/>
      <c r="V560" s="11"/>
      <c r="W560" s="11"/>
      <c r="X560" s="11"/>
      <c r="Y560" s="11"/>
    </row>
    <row r="561" spans="1:25">
      <c r="A561" s="11"/>
      <c r="B561" s="11"/>
      <c r="C561" s="11"/>
      <c r="D561" s="11"/>
      <c r="E561" s="32"/>
      <c r="F561" s="32"/>
      <c r="G561" s="32"/>
      <c r="H561" s="11"/>
      <c r="I561" s="11"/>
      <c r="J561" s="11"/>
      <c r="K561" s="1"/>
      <c r="M561" s="11"/>
      <c r="N561" s="11"/>
      <c r="O561" s="11"/>
      <c r="P561" s="11"/>
      <c r="Q561" s="11"/>
      <c r="R561" s="11"/>
      <c r="S561" s="11"/>
      <c r="T561" s="11"/>
      <c r="U561" s="11"/>
      <c r="V561" s="11"/>
      <c r="W561" s="11"/>
      <c r="X561" s="11"/>
      <c r="Y561" s="11"/>
    </row>
    <row r="562" spans="1:25">
      <c r="A562" s="11"/>
      <c r="B562" s="11"/>
      <c r="C562" s="11"/>
      <c r="D562" s="11"/>
      <c r="E562" s="32"/>
      <c r="F562" s="32"/>
      <c r="G562" s="32"/>
      <c r="H562" s="11"/>
      <c r="I562" s="11"/>
      <c r="J562" s="11"/>
      <c r="K562" s="1"/>
      <c r="M562" s="11"/>
      <c r="N562" s="11"/>
      <c r="O562" s="11"/>
      <c r="P562" s="11"/>
      <c r="Q562" s="11"/>
      <c r="R562" s="11"/>
      <c r="S562" s="11"/>
      <c r="T562" s="11"/>
      <c r="U562" s="11"/>
      <c r="V562" s="11"/>
      <c r="W562" s="11"/>
      <c r="X562" s="11"/>
      <c r="Y562" s="11"/>
    </row>
    <row r="563" spans="1:25">
      <c r="A563" s="11"/>
      <c r="B563" s="11"/>
      <c r="C563" s="11"/>
      <c r="D563" s="11"/>
      <c r="E563" s="32"/>
      <c r="F563" s="32"/>
      <c r="G563" s="32"/>
      <c r="H563" s="11"/>
      <c r="I563" s="11"/>
      <c r="J563" s="11"/>
      <c r="K563" s="1"/>
      <c r="M563" s="11"/>
      <c r="N563" s="11"/>
      <c r="O563" s="11"/>
      <c r="P563" s="11"/>
      <c r="Q563" s="11"/>
      <c r="R563" s="11"/>
      <c r="S563" s="11"/>
      <c r="T563" s="11"/>
      <c r="U563" s="11"/>
      <c r="V563" s="11"/>
      <c r="W563" s="11"/>
      <c r="X563" s="11"/>
      <c r="Y563" s="11"/>
    </row>
    <row r="564" spans="1:25">
      <c r="A564" s="11"/>
      <c r="B564" s="11"/>
      <c r="C564" s="11"/>
      <c r="D564" s="11"/>
      <c r="E564" s="32"/>
      <c r="F564" s="32"/>
      <c r="G564" s="32"/>
      <c r="H564" s="11"/>
      <c r="I564" s="11"/>
      <c r="J564" s="11"/>
      <c r="K564" s="1"/>
      <c r="M564" s="11"/>
      <c r="N564" s="11"/>
      <c r="O564" s="11"/>
      <c r="P564" s="11"/>
      <c r="Q564" s="11"/>
      <c r="R564" s="11"/>
      <c r="S564" s="11"/>
      <c r="T564" s="11"/>
      <c r="U564" s="11"/>
      <c r="V564" s="11"/>
      <c r="W564" s="11"/>
      <c r="X564" s="11"/>
      <c r="Y564" s="11"/>
    </row>
    <row r="565" spans="1:25">
      <c r="A565" s="11"/>
      <c r="B565" s="11"/>
      <c r="C565" s="11"/>
      <c r="D565" s="11"/>
      <c r="E565" s="32"/>
      <c r="F565" s="32"/>
      <c r="G565" s="32"/>
      <c r="H565" s="11"/>
      <c r="I565" s="11"/>
      <c r="J565" s="11"/>
      <c r="K565" s="1"/>
      <c r="M565" s="11"/>
      <c r="N565" s="11"/>
      <c r="O565" s="11"/>
      <c r="P565" s="11"/>
      <c r="Q565" s="11"/>
      <c r="R565" s="11"/>
      <c r="S565" s="11"/>
      <c r="T565" s="11"/>
      <c r="U565" s="11"/>
      <c r="V565" s="11"/>
      <c r="W565" s="11"/>
      <c r="X565" s="11"/>
      <c r="Y565" s="11"/>
    </row>
    <row r="566" spans="1:25">
      <c r="A566" s="11"/>
      <c r="B566" s="11"/>
      <c r="C566" s="11"/>
      <c r="D566" s="11"/>
      <c r="E566" s="32"/>
      <c r="F566" s="32"/>
      <c r="G566" s="32"/>
      <c r="H566" s="11"/>
      <c r="I566" s="11"/>
      <c r="J566" s="11"/>
      <c r="K566" s="1"/>
      <c r="M566" s="11"/>
      <c r="N566" s="11"/>
      <c r="O566" s="11"/>
      <c r="P566" s="11"/>
      <c r="Q566" s="11"/>
      <c r="R566" s="11"/>
      <c r="S566" s="11"/>
      <c r="T566" s="11"/>
      <c r="U566" s="11"/>
      <c r="V566" s="11"/>
      <c r="W566" s="11"/>
      <c r="X566" s="11"/>
      <c r="Y566" s="11"/>
    </row>
    <row r="567" spans="1:25">
      <c r="A567" s="11"/>
      <c r="B567" s="11"/>
      <c r="C567" s="11"/>
      <c r="D567" s="11"/>
      <c r="E567" s="32"/>
      <c r="F567" s="32"/>
      <c r="G567" s="32"/>
      <c r="H567" s="11"/>
      <c r="I567" s="11"/>
      <c r="J567" s="11"/>
      <c r="K567" s="1"/>
      <c r="M567" s="11"/>
      <c r="N567" s="11"/>
      <c r="O567" s="11"/>
      <c r="P567" s="11"/>
      <c r="Q567" s="11"/>
      <c r="R567" s="11"/>
      <c r="S567" s="11"/>
      <c r="T567" s="11"/>
      <c r="U567" s="11"/>
      <c r="V567" s="11"/>
      <c r="W567" s="11"/>
      <c r="X567" s="11"/>
      <c r="Y567" s="11"/>
    </row>
    <row r="568" spans="1:25">
      <c r="A568" s="11"/>
      <c r="B568" s="11"/>
      <c r="C568" s="11"/>
      <c r="D568" s="11"/>
      <c r="E568" s="32"/>
      <c r="F568" s="32"/>
      <c r="G568" s="32"/>
      <c r="H568" s="11"/>
      <c r="I568" s="11"/>
      <c r="J568" s="11"/>
      <c r="K568" s="1"/>
      <c r="M568" s="11"/>
      <c r="N568" s="11"/>
      <c r="O568" s="11"/>
      <c r="P568" s="11"/>
      <c r="Q568" s="11"/>
      <c r="R568" s="11"/>
      <c r="S568" s="11"/>
      <c r="T568" s="11"/>
      <c r="U568" s="11"/>
      <c r="V568" s="11"/>
      <c r="W568" s="11"/>
      <c r="X568" s="11"/>
      <c r="Y568" s="11"/>
    </row>
    <row r="569" spans="1:25">
      <c r="A569" s="11"/>
      <c r="B569" s="11"/>
      <c r="C569" s="11"/>
      <c r="D569" s="11"/>
      <c r="E569" s="32"/>
      <c r="F569" s="32"/>
      <c r="G569" s="32"/>
      <c r="H569" s="11"/>
      <c r="I569" s="11"/>
      <c r="J569" s="11"/>
      <c r="K569" s="1"/>
      <c r="M569" s="11"/>
      <c r="N569" s="11"/>
      <c r="O569" s="11"/>
      <c r="P569" s="11"/>
      <c r="Q569" s="11"/>
      <c r="R569" s="11"/>
      <c r="S569" s="11"/>
      <c r="T569" s="11"/>
      <c r="U569" s="11"/>
      <c r="V569" s="11"/>
      <c r="W569" s="11"/>
      <c r="X569" s="11"/>
      <c r="Y569" s="11"/>
    </row>
    <row r="570" spans="1:25">
      <c r="A570" s="11"/>
      <c r="B570" s="11"/>
      <c r="C570" s="11"/>
      <c r="D570" s="11"/>
      <c r="E570" s="32"/>
      <c r="F570" s="32"/>
      <c r="G570" s="32"/>
      <c r="H570" s="11"/>
      <c r="I570" s="11"/>
      <c r="J570" s="11"/>
      <c r="K570" s="1"/>
      <c r="M570" s="11"/>
      <c r="N570" s="11"/>
      <c r="O570" s="11"/>
      <c r="P570" s="11"/>
      <c r="Q570" s="11"/>
      <c r="R570" s="11"/>
      <c r="S570" s="11"/>
      <c r="T570" s="11"/>
      <c r="U570" s="11"/>
      <c r="V570" s="11"/>
      <c r="W570" s="11"/>
      <c r="X570" s="11"/>
      <c r="Y570" s="11"/>
    </row>
    <row r="571" spans="1:25">
      <c r="A571" s="11"/>
      <c r="B571" s="11"/>
      <c r="C571" s="11"/>
      <c r="D571" s="11"/>
      <c r="E571" s="32"/>
      <c r="F571" s="32"/>
      <c r="G571" s="32"/>
      <c r="H571" s="11"/>
      <c r="I571" s="11"/>
      <c r="J571" s="11"/>
      <c r="K571" s="1"/>
      <c r="M571" s="11"/>
      <c r="N571" s="11"/>
      <c r="O571" s="11"/>
      <c r="P571" s="11"/>
      <c r="Q571" s="11"/>
      <c r="R571" s="11"/>
      <c r="S571" s="11"/>
      <c r="T571" s="11"/>
      <c r="U571" s="11"/>
      <c r="V571" s="11"/>
      <c r="W571" s="11"/>
      <c r="X571" s="11"/>
      <c r="Y571" s="11"/>
    </row>
    <row r="572" spans="1:25">
      <c r="A572" s="11"/>
      <c r="B572" s="11"/>
      <c r="C572" s="11"/>
      <c r="D572" s="11"/>
      <c r="E572" s="32"/>
      <c r="F572" s="32"/>
      <c r="G572" s="32"/>
      <c r="H572" s="11"/>
      <c r="I572" s="11"/>
      <c r="J572" s="11"/>
      <c r="K572" s="1"/>
      <c r="M572" s="11"/>
      <c r="N572" s="11"/>
      <c r="O572" s="11"/>
      <c r="P572" s="11"/>
      <c r="Q572" s="11"/>
      <c r="R572" s="11"/>
      <c r="S572" s="11"/>
      <c r="T572" s="11"/>
      <c r="U572" s="11"/>
      <c r="V572" s="11"/>
      <c r="W572" s="11"/>
      <c r="X572" s="11"/>
      <c r="Y572" s="11"/>
    </row>
    <row r="573" spans="1:25">
      <c r="A573" s="11"/>
      <c r="B573" s="11"/>
      <c r="C573" s="11"/>
      <c r="D573" s="11"/>
      <c r="E573" s="32"/>
      <c r="F573" s="32"/>
      <c r="G573" s="32"/>
      <c r="H573" s="11"/>
      <c r="I573" s="11"/>
      <c r="J573" s="11"/>
      <c r="K573" s="1"/>
      <c r="M573" s="11"/>
      <c r="N573" s="11"/>
      <c r="O573" s="11"/>
      <c r="P573" s="11"/>
      <c r="Q573" s="11"/>
      <c r="R573" s="11"/>
      <c r="S573" s="11"/>
      <c r="T573" s="11"/>
      <c r="U573" s="11"/>
      <c r="V573" s="11"/>
      <c r="W573" s="11"/>
      <c r="X573" s="11"/>
      <c r="Y573" s="11"/>
    </row>
    <row r="574" spans="1:25">
      <c r="A574" s="11"/>
      <c r="B574" s="11"/>
      <c r="C574" s="11"/>
      <c r="D574" s="11"/>
      <c r="E574" s="32"/>
      <c r="F574" s="32"/>
      <c r="G574" s="32"/>
      <c r="H574" s="11"/>
      <c r="I574" s="11"/>
      <c r="J574" s="11"/>
      <c r="K574" s="1"/>
      <c r="M574" s="11"/>
      <c r="N574" s="11"/>
      <c r="O574" s="11"/>
      <c r="P574" s="11"/>
      <c r="Q574" s="11"/>
      <c r="R574" s="11"/>
      <c r="S574" s="11"/>
      <c r="T574" s="11"/>
      <c r="U574" s="11"/>
      <c r="V574" s="11"/>
      <c r="W574" s="11"/>
      <c r="X574" s="11"/>
      <c r="Y574" s="11"/>
    </row>
    <row r="575" spans="1:25">
      <c r="A575" s="11"/>
      <c r="B575" s="11"/>
      <c r="C575" s="11"/>
      <c r="D575" s="11"/>
      <c r="E575" s="32"/>
      <c r="F575" s="32"/>
      <c r="G575" s="32"/>
      <c r="H575" s="11"/>
      <c r="I575" s="11"/>
      <c r="J575" s="11"/>
      <c r="K575" s="1"/>
      <c r="M575" s="11"/>
      <c r="N575" s="11"/>
      <c r="O575" s="11"/>
      <c r="P575" s="11"/>
      <c r="Q575" s="11"/>
      <c r="R575" s="11"/>
      <c r="S575" s="11"/>
      <c r="T575" s="11"/>
      <c r="U575" s="11"/>
      <c r="V575" s="11"/>
      <c r="W575" s="11"/>
      <c r="X575" s="11"/>
      <c r="Y575" s="11"/>
    </row>
    <row r="576" spans="1:25">
      <c r="A576" s="11"/>
      <c r="B576" s="11"/>
      <c r="C576" s="11"/>
      <c r="D576" s="11"/>
      <c r="E576" s="32"/>
      <c r="F576" s="32"/>
      <c r="G576" s="32"/>
      <c r="H576" s="11"/>
      <c r="I576" s="11"/>
      <c r="J576" s="11"/>
      <c r="K576" s="1"/>
      <c r="M576" s="11"/>
      <c r="N576" s="11"/>
      <c r="O576" s="11"/>
      <c r="P576" s="11"/>
      <c r="Q576" s="11"/>
      <c r="R576" s="11"/>
      <c r="S576" s="11"/>
      <c r="T576" s="11"/>
      <c r="U576" s="11"/>
      <c r="V576" s="11"/>
      <c r="W576" s="11"/>
      <c r="X576" s="11"/>
      <c r="Y576" s="11"/>
    </row>
    <row r="577" spans="1:25">
      <c r="A577" s="11"/>
      <c r="B577" s="11"/>
      <c r="C577" s="11"/>
      <c r="D577" s="11"/>
      <c r="E577" s="32"/>
      <c r="F577" s="32"/>
      <c r="G577" s="32"/>
      <c r="H577" s="11"/>
      <c r="I577" s="11"/>
      <c r="J577" s="11"/>
      <c r="K577" s="1"/>
      <c r="M577" s="11"/>
      <c r="N577" s="11"/>
      <c r="O577" s="11"/>
      <c r="P577" s="11"/>
      <c r="Q577" s="11"/>
      <c r="R577" s="11"/>
      <c r="S577" s="11"/>
      <c r="T577" s="11"/>
      <c r="U577" s="11"/>
      <c r="V577" s="11"/>
      <c r="W577" s="11"/>
      <c r="X577" s="11"/>
      <c r="Y577" s="11"/>
    </row>
    <row r="578" spans="1:25">
      <c r="A578" s="11"/>
      <c r="B578" s="11"/>
      <c r="C578" s="11"/>
      <c r="D578" s="11"/>
      <c r="E578" s="32"/>
      <c r="F578" s="32"/>
      <c r="G578" s="32"/>
      <c r="H578" s="11"/>
      <c r="I578" s="11"/>
      <c r="J578" s="11"/>
      <c r="K578" s="1"/>
      <c r="M578" s="11"/>
      <c r="N578" s="11"/>
      <c r="O578" s="11"/>
      <c r="P578" s="11"/>
      <c r="Q578" s="11"/>
      <c r="R578" s="11"/>
      <c r="S578" s="11"/>
      <c r="T578" s="11"/>
      <c r="U578" s="11"/>
      <c r="V578" s="11"/>
      <c r="W578" s="11"/>
      <c r="X578" s="11"/>
      <c r="Y578" s="11"/>
    </row>
    <row r="579" spans="1:25">
      <c r="A579" s="11"/>
      <c r="B579" s="11"/>
      <c r="C579" s="11"/>
      <c r="D579" s="11"/>
      <c r="E579" s="32"/>
      <c r="F579" s="32"/>
      <c r="G579" s="32"/>
      <c r="H579" s="11"/>
      <c r="I579" s="11"/>
      <c r="J579" s="11"/>
      <c r="K579" s="1"/>
      <c r="M579" s="11"/>
      <c r="N579" s="11"/>
      <c r="O579" s="11"/>
      <c r="P579" s="11"/>
      <c r="Q579" s="11"/>
      <c r="R579" s="11"/>
      <c r="S579" s="11"/>
      <c r="T579" s="11"/>
      <c r="U579" s="11"/>
      <c r="V579" s="11"/>
      <c r="W579" s="11"/>
      <c r="X579" s="11"/>
      <c r="Y579" s="11"/>
    </row>
    <row r="580" spans="1:25">
      <c r="A580" s="11"/>
      <c r="B580" s="11"/>
      <c r="C580" s="11"/>
      <c r="D580" s="11"/>
      <c r="E580" s="32"/>
      <c r="F580" s="32"/>
      <c r="G580" s="32"/>
      <c r="H580" s="11"/>
      <c r="I580" s="11"/>
      <c r="J580" s="11"/>
      <c r="K580" s="1"/>
      <c r="M580" s="11"/>
      <c r="N580" s="11"/>
      <c r="O580" s="11"/>
      <c r="P580" s="11"/>
      <c r="Q580" s="11"/>
      <c r="R580" s="11"/>
      <c r="S580" s="11"/>
      <c r="T580" s="11"/>
      <c r="U580" s="11"/>
      <c r="V580" s="11"/>
      <c r="W580" s="11"/>
      <c r="X580" s="11"/>
      <c r="Y580" s="11"/>
    </row>
    <row r="581" spans="1:25">
      <c r="A581" s="11"/>
      <c r="B581" s="11"/>
      <c r="C581" s="11"/>
      <c r="D581" s="11"/>
      <c r="E581" s="32"/>
      <c r="F581" s="32"/>
      <c r="G581" s="32"/>
      <c r="H581" s="11"/>
      <c r="I581" s="11"/>
      <c r="J581" s="11"/>
      <c r="K581" s="1"/>
      <c r="M581" s="11"/>
      <c r="N581" s="11"/>
      <c r="O581" s="11"/>
      <c r="P581" s="11"/>
      <c r="Q581" s="11"/>
      <c r="R581" s="11"/>
      <c r="S581" s="11"/>
      <c r="T581" s="11"/>
      <c r="U581" s="11"/>
      <c r="V581" s="11"/>
      <c r="W581" s="11"/>
      <c r="X581" s="11"/>
      <c r="Y581" s="11"/>
    </row>
    <row r="582" spans="1:25">
      <c r="A582" s="11"/>
      <c r="B582" s="11"/>
      <c r="C582" s="11"/>
      <c r="D582" s="11"/>
      <c r="E582" s="32"/>
      <c r="F582" s="32"/>
      <c r="G582" s="32"/>
      <c r="H582" s="11"/>
      <c r="I582" s="11"/>
      <c r="J582" s="11"/>
      <c r="K582" s="1"/>
      <c r="M582" s="11"/>
      <c r="N582" s="11"/>
      <c r="O582" s="11"/>
      <c r="P582" s="11"/>
      <c r="Q582" s="11"/>
      <c r="R582" s="11"/>
      <c r="S582" s="11"/>
      <c r="T582" s="11"/>
      <c r="U582" s="11"/>
      <c r="V582" s="11"/>
      <c r="W582" s="11"/>
      <c r="X582" s="11"/>
      <c r="Y582" s="11"/>
    </row>
    <row r="583" spans="1:25">
      <c r="A583" s="11"/>
      <c r="B583" s="11"/>
      <c r="C583" s="11"/>
      <c r="D583" s="11"/>
      <c r="E583" s="32"/>
      <c r="F583" s="32"/>
      <c r="G583" s="32"/>
      <c r="H583" s="11"/>
      <c r="I583" s="11"/>
      <c r="J583" s="11"/>
      <c r="K583" s="1"/>
      <c r="M583" s="11"/>
      <c r="N583" s="11"/>
      <c r="O583" s="11"/>
      <c r="P583" s="11"/>
      <c r="Q583" s="11"/>
      <c r="R583" s="11"/>
      <c r="S583" s="11"/>
      <c r="T583" s="11"/>
      <c r="U583" s="11"/>
      <c r="V583" s="11"/>
      <c r="W583" s="11"/>
      <c r="X583" s="11"/>
      <c r="Y583" s="11"/>
    </row>
    <row r="584" spans="1:25">
      <c r="A584" s="11"/>
      <c r="B584" s="11"/>
      <c r="C584" s="11"/>
      <c r="D584" s="11"/>
      <c r="E584" s="32"/>
      <c r="F584" s="32"/>
      <c r="G584" s="32"/>
      <c r="H584" s="11"/>
      <c r="I584" s="11"/>
      <c r="J584" s="11"/>
      <c r="K584" s="1"/>
      <c r="M584" s="11"/>
      <c r="N584" s="11"/>
      <c r="O584" s="11"/>
      <c r="P584" s="11"/>
      <c r="Q584" s="11"/>
      <c r="R584" s="11"/>
      <c r="S584" s="11"/>
      <c r="T584" s="11"/>
      <c r="U584" s="11"/>
      <c r="V584" s="11"/>
      <c r="W584" s="11"/>
      <c r="X584" s="11"/>
      <c r="Y584" s="11"/>
    </row>
    <row r="585" spans="1:25">
      <c r="A585" s="11"/>
      <c r="B585" s="11"/>
      <c r="C585" s="11"/>
      <c r="D585" s="11"/>
      <c r="E585" s="32"/>
      <c r="F585" s="32"/>
      <c r="G585" s="32"/>
      <c r="H585" s="11"/>
      <c r="I585" s="11"/>
      <c r="J585" s="11"/>
      <c r="K585" s="1"/>
      <c r="M585" s="11"/>
      <c r="N585" s="11"/>
      <c r="O585" s="11"/>
      <c r="P585" s="11"/>
      <c r="Q585" s="11"/>
      <c r="R585" s="11"/>
      <c r="S585" s="11"/>
      <c r="T585" s="11"/>
      <c r="U585" s="11"/>
      <c r="V585" s="11"/>
      <c r="W585" s="11"/>
      <c r="X585" s="11"/>
      <c r="Y585" s="11"/>
    </row>
    <row r="586" spans="1:25">
      <c r="A586" s="11"/>
      <c r="B586" s="11"/>
      <c r="C586" s="11"/>
      <c r="D586" s="11"/>
      <c r="E586" s="32"/>
      <c r="F586" s="32"/>
      <c r="G586" s="32"/>
      <c r="H586" s="11"/>
      <c r="I586" s="11"/>
      <c r="J586" s="11"/>
      <c r="K586" s="1"/>
      <c r="M586" s="11"/>
      <c r="N586" s="11"/>
      <c r="O586" s="11"/>
      <c r="P586" s="11"/>
      <c r="Q586" s="11"/>
      <c r="R586" s="11"/>
      <c r="S586" s="11"/>
      <c r="T586" s="11"/>
      <c r="U586" s="11"/>
      <c r="V586" s="11"/>
      <c r="W586" s="11"/>
      <c r="X586" s="11"/>
      <c r="Y586" s="11"/>
    </row>
    <row r="587" spans="1:25">
      <c r="A587" s="11"/>
      <c r="B587" s="11"/>
      <c r="C587" s="11"/>
      <c r="D587" s="11"/>
      <c r="E587" s="32"/>
      <c r="F587" s="32"/>
      <c r="G587" s="32"/>
      <c r="H587" s="11"/>
      <c r="I587" s="11"/>
      <c r="J587" s="11"/>
      <c r="K587" s="1"/>
      <c r="M587" s="11"/>
      <c r="N587" s="11"/>
      <c r="O587" s="11"/>
      <c r="P587" s="11"/>
      <c r="Q587" s="11"/>
      <c r="R587" s="11"/>
      <c r="S587" s="11"/>
      <c r="T587" s="11"/>
      <c r="U587" s="11"/>
      <c r="V587" s="11"/>
      <c r="W587" s="11"/>
      <c r="X587" s="11"/>
      <c r="Y587" s="11"/>
    </row>
    <row r="588" spans="1:25">
      <c r="A588" s="11"/>
      <c r="B588" s="11"/>
      <c r="C588" s="11"/>
      <c r="D588" s="11"/>
      <c r="E588" s="32"/>
      <c r="F588" s="32"/>
      <c r="G588" s="32"/>
      <c r="H588" s="11"/>
      <c r="I588" s="11"/>
      <c r="J588" s="11"/>
      <c r="K588" s="1"/>
      <c r="M588" s="11"/>
      <c r="N588" s="11"/>
      <c r="O588" s="11"/>
      <c r="P588" s="11"/>
      <c r="Q588" s="11"/>
      <c r="R588" s="11"/>
      <c r="S588" s="11"/>
      <c r="T588" s="11"/>
      <c r="U588" s="11"/>
      <c r="V588" s="11"/>
      <c r="W588" s="11"/>
      <c r="X588" s="11"/>
      <c r="Y588" s="11"/>
    </row>
    <row r="589" spans="1:25">
      <c r="A589" s="11"/>
      <c r="B589" s="11"/>
      <c r="C589" s="11"/>
      <c r="D589" s="11"/>
      <c r="E589" s="32"/>
      <c r="F589" s="32"/>
      <c r="G589" s="32"/>
      <c r="H589" s="11"/>
      <c r="I589" s="11"/>
      <c r="J589" s="11"/>
      <c r="K589" s="1"/>
      <c r="M589" s="11"/>
      <c r="N589" s="11"/>
      <c r="O589" s="11"/>
      <c r="P589" s="11"/>
      <c r="Q589" s="11"/>
      <c r="R589" s="11"/>
      <c r="S589" s="11"/>
      <c r="T589" s="11"/>
      <c r="U589" s="11"/>
      <c r="V589" s="11"/>
      <c r="W589" s="11"/>
      <c r="X589" s="11"/>
      <c r="Y589" s="11"/>
    </row>
    <row r="590" spans="1:25">
      <c r="A590" s="11"/>
      <c r="B590" s="11"/>
      <c r="C590" s="11"/>
      <c r="D590" s="11"/>
      <c r="E590" s="32"/>
      <c r="F590" s="32"/>
      <c r="G590" s="32"/>
      <c r="H590" s="11"/>
      <c r="I590" s="11"/>
      <c r="J590" s="11"/>
      <c r="K590" s="1"/>
      <c r="M590" s="11"/>
      <c r="N590" s="11"/>
      <c r="O590" s="11"/>
      <c r="P590" s="11"/>
      <c r="Q590" s="11"/>
      <c r="R590" s="11"/>
      <c r="S590" s="11"/>
      <c r="T590" s="11"/>
      <c r="U590" s="11"/>
      <c r="V590" s="11"/>
      <c r="W590" s="11"/>
      <c r="X590" s="11"/>
      <c r="Y590" s="11"/>
    </row>
    <row r="591" spans="1:25">
      <c r="A591" s="11"/>
      <c r="B591" s="11"/>
      <c r="C591" s="11"/>
      <c r="D591" s="11"/>
      <c r="E591" s="32"/>
      <c r="F591" s="32"/>
      <c r="G591" s="32"/>
      <c r="H591" s="11"/>
      <c r="I591" s="11"/>
      <c r="J591" s="11"/>
      <c r="K591" s="1"/>
      <c r="M591" s="11"/>
      <c r="N591" s="11"/>
      <c r="O591" s="11"/>
      <c r="P591" s="11"/>
      <c r="Q591" s="11"/>
      <c r="R591" s="11"/>
      <c r="S591" s="11"/>
      <c r="T591" s="11"/>
      <c r="U591" s="11"/>
      <c r="V591" s="11"/>
      <c r="W591" s="11"/>
      <c r="X591" s="11"/>
      <c r="Y591" s="11"/>
    </row>
    <row r="592" spans="1:25">
      <c r="A592" s="11"/>
      <c r="B592" s="11"/>
      <c r="C592" s="11"/>
      <c r="D592" s="11"/>
      <c r="E592" s="32"/>
      <c r="F592" s="32"/>
      <c r="G592" s="32"/>
      <c r="H592" s="11"/>
      <c r="I592" s="11"/>
      <c r="J592" s="11"/>
      <c r="K592" s="1"/>
      <c r="M592" s="11"/>
      <c r="N592" s="11"/>
      <c r="O592" s="11"/>
      <c r="P592" s="11"/>
      <c r="Q592" s="11"/>
      <c r="R592" s="11"/>
      <c r="S592" s="11"/>
      <c r="T592" s="11"/>
      <c r="U592" s="11"/>
      <c r="V592" s="11"/>
      <c r="W592" s="11"/>
      <c r="X592" s="11"/>
      <c r="Y592" s="11"/>
    </row>
    <row r="593" spans="1:25">
      <c r="A593" s="11"/>
      <c r="B593" s="11"/>
      <c r="C593" s="11"/>
      <c r="D593" s="11"/>
      <c r="E593" s="32"/>
      <c r="F593" s="32"/>
      <c r="G593" s="32"/>
      <c r="H593" s="11"/>
      <c r="I593" s="11"/>
      <c r="J593" s="11"/>
      <c r="K593" s="1"/>
      <c r="M593" s="11"/>
      <c r="N593" s="11"/>
      <c r="O593" s="11"/>
      <c r="P593" s="11"/>
      <c r="Q593" s="11"/>
      <c r="R593" s="11"/>
      <c r="S593" s="11"/>
      <c r="T593" s="11"/>
      <c r="U593" s="11"/>
      <c r="V593" s="11"/>
      <c r="W593" s="11"/>
      <c r="X593" s="11"/>
      <c r="Y593" s="11"/>
    </row>
    <row r="594" spans="1:25">
      <c r="A594" s="11"/>
      <c r="B594" s="11"/>
      <c r="C594" s="11"/>
      <c r="D594" s="11"/>
      <c r="E594" s="32"/>
      <c r="F594" s="32"/>
      <c r="G594" s="32"/>
      <c r="H594" s="11"/>
      <c r="I594" s="11"/>
      <c r="J594" s="11"/>
      <c r="K594" s="1"/>
      <c r="M594" s="11"/>
      <c r="N594" s="11"/>
      <c r="O594" s="11"/>
      <c r="P594" s="11"/>
      <c r="Q594" s="11"/>
      <c r="R594" s="11"/>
      <c r="S594" s="11"/>
      <c r="T594" s="11"/>
      <c r="U594" s="11"/>
      <c r="V594" s="11"/>
      <c r="W594" s="11"/>
      <c r="X594" s="11"/>
      <c r="Y594" s="11"/>
    </row>
    <row r="595" spans="1:25">
      <c r="A595" s="11"/>
      <c r="B595" s="11"/>
      <c r="C595" s="11"/>
      <c r="D595" s="11"/>
      <c r="E595" s="32"/>
      <c r="F595" s="32"/>
      <c r="G595" s="32"/>
      <c r="H595" s="11"/>
      <c r="I595" s="11"/>
      <c r="J595" s="11"/>
      <c r="K595" s="1"/>
      <c r="M595" s="11"/>
      <c r="N595" s="11"/>
      <c r="O595" s="11"/>
      <c r="P595" s="11"/>
      <c r="Q595" s="11"/>
      <c r="R595" s="11"/>
      <c r="S595" s="11"/>
      <c r="T595" s="11"/>
      <c r="U595" s="11"/>
      <c r="V595" s="11"/>
      <c r="W595" s="11"/>
      <c r="X595" s="11"/>
      <c r="Y595" s="11"/>
    </row>
    <row r="596" spans="1:25">
      <c r="A596" s="11"/>
      <c r="B596" s="11"/>
      <c r="C596" s="11"/>
      <c r="D596" s="11"/>
      <c r="E596" s="32"/>
      <c r="F596" s="32"/>
      <c r="G596" s="32"/>
      <c r="H596" s="11"/>
      <c r="I596" s="11"/>
      <c r="J596" s="11"/>
      <c r="K596" s="1"/>
      <c r="M596" s="11"/>
      <c r="N596" s="11"/>
      <c r="O596" s="11"/>
      <c r="P596" s="11"/>
      <c r="Q596" s="11"/>
      <c r="R596" s="11"/>
      <c r="S596" s="11"/>
      <c r="T596" s="11"/>
      <c r="U596" s="11"/>
      <c r="V596" s="11"/>
      <c r="W596" s="11"/>
      <c r="X596" s="11"/>
      <c r="Y596" s="11"/>
    </row>
    <row r="597" spans="1:25">
      <c r="A597" s="11"/>
      <c r="B597" s="11"/>
      <c r="C597" s="11"/>
      <c r="D597" s="11"/>
      <c r="E597" s="32"/>
      <c r="F597" s="32"/>
      <c r="G597" s="32"/>
      <c r="H597" s="11"/>
      <c r="I597" s="11"/>
      <c r="J597" s="11"/>
      <c r="K597" s="1"/>
      <c r="M597" s="11"/>
      <c r="N597" s="11"/>
      <c r="O597" s="11"/>
      <c r="P597" s="11"/>
      <c r="Q597" s="11"/>
      <c r="R597" s="11"/>
      <c r="S597" s="11"/>
      <c r="T597" s="11"/>
      <c r="U597" s="11"/>
      <c r="V597" s="11"/>
      <c r="W597" s="11"/>
      <c r="X597" s="11"/>
      <c r="Y597" s="11"/>
    </row>
    <row r="598" spans="1:25">
      <c r="A598" s="11"/>
      <c r="B598" s="11"/>
      <c r="C598" s="11"/>
      <c r="D598" s="11"/>
      <c r="E598" s="32"/>
      <c r="F598" s="32"/>
      <c r="G598" s="32"/>
      <c r="H598" s="11"/>
      <c r="I598" s="11"/>
      <c r="J598" s="11"/>
      <c r="K598" s="1"/>
      <c r="M598" s="11"/>
      <c r="N598" s="11"/>
      <c r="O598" s="11"/>
      <c r="P598" s="11"/>
      <c r="Q598" s="11"/>
      <c r="R598" s="11"/>
      <c r="S598" s="11"/>
      <c r="T598" s="11"/>
      <c r="U598" s="11"/>
      <c r="V598" s="11"/>
      <c r="W598" s="11"/>
      <c r="X598" s="11"/>
      <c r="Y598" s="11"/>
    </row>
    <row r="599" spans="1:25">
      <c r="A599" s="11"/>
      <c r="B599" s="11"/>
      <c r="C599" s="11"/>
      <c r="D599" s="11"/>
      <c r="E599" s="32"/>
      <c r="F599" s="32"/>
      <c r="G599" s="32"/>
      <c r="H599" s="11"/>
      <c r="I599" s="11"/>
      <c r="J599" s="11"/>
      <c r="K599" s="1"/>
      <c r="M599" s="11"/>
      <c r="N599" s="11"/>
      <c r="O599" s="11"/>
      <c r="P599" s="11"/>
      <c r="Q599" s="11"/>
      <c r="R599" s="11"/>
      <c r="S599" s="11"/>
      <c r="T599" s="11"/>
      <c r="U599" s="11"/>
      <c r="V599" s="11"/>
      <c r="W599" s="11"/>
      <c r="X599" s="11"/>
      <c r="Y599" s="11"/>
    </row>
    <row r="600" spans="1:25">
      <c r="A600" s="11"/>
      <c r="B600" s="11"/>
      <c r="C600" s="11"/>
      <c r="D600" s="11"/>
      <c r="E600" s="32"/>
      <c r="F600" s="32"/>
      <c r="G600" s="32"/>
      <c r="H600" s="11"/>
      <c r="I600" s="11"/>
      <c r="J600" s="11"/>
      <c r="K600" s="1"/>
      <c r="M600" s="11"/>
      <c r="N600" s="11"/>
      <c r="O600" s="11"/>
      <c r="P600" s="11"/>
      <c r="Q600" s="11"/>
      <c r="R600" s="11"/>
      <c r="S600" s="11"/>
      <c r="T600" s="11"/>
      <c r="U600" s="11"/>
      <c r="V600" s="11"/>
      <c r="W600" s="11"/>
      <c r="X600" s="11"/>
      <c r="Y600" s="11"/>
    </row>
    <row r="601" spans="1:25">
      <c r="A601" s="11"/>
      <c r="B601" s="11"/>
      <c r="C601" s="11"/>
      <c r="D601" s="11"/>
      <c r="E601" s="32"/>
      <c r="F601" s="32"/>
      <c r="G601" s="32"/>
      <c r="H601" s="11"/>
      <c r="I601" s="11"/>
      <c r="J601" s="11"/>
      <c r="K601" s="1"/>
      <c r="M601" s="11"/>
      <c r="N601" s="11"/>
      <c r="O601" s="11"/>
      <c r="P601" s="11"/>
      <c r="Q601" s="11"/>
      <c r="R601" s="11"/>
      <c r="S601" s="11"/>
      <c r="T601" s="11"/>
      <c r="U601" s="11"/>
      <c r="V601" s="11"/>
      <c r="W601" s="11"/>
      <c r="X601" s="11"/>
      <c r="Y601" s="11"/>
    </row>
    <row r="602" spans="1:25">
      <c r="A602" s="11"/>
      <c r="B602" s="11"/>
      <c r="C602" s="11"/>
      <c r="D602" s="11"/>
      <c r="E602" s="32"/>
      <c r="F602" s="32"/>
      <c r="G602" s="32"/>
      <c r="H602" s="11"/>
      <c r="I602" s="11"/>
      <c r="J602" s="11"/>
      <c r="K602" s="1"/>
      <c r="M602" s="11"/>
      <c r="N602" s="11"/>
      <c r="O602" s="11"/>
      <c r="P602" s="11"/>
      <c r="Q602" s="11"/>
      <c r="R602" s="11"/>
      <c r="S602" s="11"/>
      <c r="T602" s="11"/>
      <c r="U602" s="11"/>
      <c r="V602" s="11"/>
      <c r="W602" s="11"/>
      <c r="X602" s="11"/>
      <c r="Y602" s="11"/>
    </row>
    <row r="603" spans="1:25">
      <c r="A603" s="11"/>
      <c r="B603" s="11"/>
      <c r="C603" s="11"/>
      <c r="D603" s="11"/>
      <c r="E603" s="32"/>
      <c r="F603" s="32"/>
      <c r="G603" s="32"/>
      <c r="H603" s="11"/>
      <c r="I603" s="11"/>
      <c r="J603" s="11"/>
      <c r="K603" s="1"/>
      <c r="M603" s="11"/>
      <c r="N603" s="11"/>
      <c r="O603" s="11"/>
      <c r="P603" s="11"/>
      <c r="Q603" s="11"/>
      <c r="R603" s="11"/>
      <c r="S603" s="11"/>
      <c r="T603" s="11"/>
      <c r="U603" s="11"/>
      <c r="V603" s="11"/>
      <c r="W603" s="11"/>
      <c r="X603" s="11"/>
      <c r="Y603" s="11"/>
    </row>
    <row r="604" spans="1:25">
      <c r="A604" s="11"/>
      <c r="B604" s="11"/>
      <c r="C604" s="11"/>
      <c r="D604" s="11"/>
      <c r="E604" s="32"/>
      <c r="F604" s="32"/>
      <c r="G604" s="32"/>
      <c r="H604" s="11"/>
      <c r="I604" s="11"/>
      <c r="J604" s="11"/>
      <c r="K604" s="1"/>
      <c r="M604" s="11"/>
      <c r="N604" s="11"/>
      <c r="O604" s="11"/>
      <c r="P604" s="11"/>
      <c r="Q604" s="11"/>
      <c r="R604" s="11"/>
      <c r="S604" s="11"/>
      <c r="T604" s="11"/>
      <c r="U604" s="11"/>
      <c r="V604" s="11"/>
      <c r="W604" s="11"/>
      <c r="X604" s="11"/>
      <c r="Y604" s="11"/>
    </row>
    <row r="605" spans="1:25">
      <c r="A605" s="11"/>
      <c r="B605" s="11"/>
      <c r="C605" s="11"/>
      <c r="D605" s="11"/>
      <c r="E605" s="32"/>
      <c r="F605" s="32"/>
      <c r="G605" s="32"/>
      <c r="H605" s="11"/>
      <c r="I605" s="11"/>
      <c r="J605" s="11"/>
      <c r="K605" s="1"/>
      <c r="M605" s="11"/>
      <c r="N605" s="11"/>
      <c r="O605" s="11"/>
      <c r="P605" s="11"/>
      <c r="Q605" s="11"/>
      <c r="R605" s="11"/>
      <c r="S605" s="11"/>
      <c r="T605" s="11"/>
      <c r="U605" s="11"/>
      <c r="V605" s="11"/>
      <c r="W605" s="11"/>
      <c r="X605" s="11"/>
      <c r="Y605" s="11"/>
    </row>
    <row r="606" spans="1:25">
      <c r="A606" s="11"/>
      <c r="B606" s="11"/>
      <c r="C606" s="11"/>
      <c r="D606" s="11"/>
      <c r="E606" s="32"/>
      <c r="F606" s="32"/>
      <c r="G606" s="32"/>
      <c r="H606" s="11"/>
      <c r="I606" s="11"/>
      <c r="J606" s="11"/>
      <c r="K606" s="1"/>
      <c r="M606" s="11"/>
      <c r="N606" s="11"/>
      <c r="O606" s="11"/>
      <c r="P606" s="11"/>
      <c r="Q606" s="11"/>
      <c r="R606" s="11"/>
      <c r="S606" s="11"/>
      <c r="T606" s="11"/>
      <c r="U606" s="11"/>
      <c r="V606" s="11"/>
      <c r="W606" s="11"/>
      <c r="X606" s="11"/>
      <c r="Y606" s="11"/>
    </row>
    <row r="607" spans="1:25">
      <c r="A607" s="11"/>
      <c r="B607" s="11"/>
      <c r="C607" s="11"/>
      <c r="D607" s="11"/>
      <c r="E607" s="32"/>
      <c r="F607" s="32"/>
      <c r="G607" s="32"/>
      <c r="H607" s="11"/>
      <c r="I607" s="11"/>
      <c r="J607" s="11"/>
      <c r="K607" s="1"/>
      <c r="M607" s="11"/>
      <c r="N607" s="11"/>
      <c r="O607" s="11"/>
      <c r="P607" s="11"/>
      <c r="Q607" s="11"/>
      <c r="R607" s="11"/>
      <c r="S607" s="11"/>
      <c r="T607" s="11"/>
      <c r="U607" s="11"/>
      <c r="V607" s="11"/>
      <c r="W607" s="11"/>
      <c r="X607" s="11"/>
      <c r="Y607" s="11"/>
    </row>
    <row r="608" spans="1:25">
      <c r="A608" s="11"/>
      <c r="B608" s="11"/>
      <c r="C608" s="11"/>
      <c r="D608" s="11"/>
      <c r="E608" s="32"/>
      <c r="F608" s="32"/>
      <c r="G608" s="32"/>
      <c r="H608" s="11"/>
      <c r="I608" s="11"/>
      <c r="J608" s="11"/>
      <c r="K608" s="1"/>
      <c r="M608" s="11"/>
      <c r="N608" s="11"/>
      <c r="O608" s="11"/>
      <c r="P608" s="11"/>
      <c r="Q608" s="11"/>
      <c r="R608" s="11"/>
      <c r="S608" s="11"/>
      <c r="T608" s="11"/>
      <c r="U608" s="11"/>
      <c r="V608" s="11"/>
      <c r="W608" s="11"/>
      <c r="X608" s="11"/>
      <c r="Y608" s="11"/>
    </row>
    <row r="609" spans="1:25">
      <c r="A609" s="11"/>
      <c r="B609" s="11"/>
      <c r="C609" s="11"/>
      <c r="D609" s="11"/>
      <c r="E609" s="32"/>
      <c r="F609" s="32"/>
      <c r="G609" s="32"/>
      <c r="H609" s="11"/>
      <c r="I609" s="11"/>
      <c r="J609" s="11"/>
      <c r="K609" s="1"/>
      <c r="M609" s="11"/>
      <c r="N609" s="11"/>
      <c r="O609" s="11"/>
      <c r="P609" s="11"/>
      <c r="Q609" s="11"/>
      <c r="R609" s="11"/>
      <c r="S609" s="11"/>
      <c r="T609" s="11"/>
      <c r="U609" s="11"/>
      <c r="V609" s="11"/>
      <c r="W609" s="11"/>
      <c r="X609" s="11"/>
      <c r="Y609" s="11"/>
    </row>
    <row r="610" spans="1:25">
      <c r="A610" s="11"/>
      <c r="B610" s="11"/>
      <c r="C610" s="11"/>
      <c r="D610" s="11"/>
      <c r="E610" s="32"/>
      <c r="F610" s="32"/>
      <c r="G610" s="32"/>
      <c r="H610" s="11"/>
      <c r="I610" s="11"/>
      <c r="J610" s="11"/>
      <c r="K610" s="1"/>
      <c r="M610" s="11"/>
      <c r="N610" s="11"/>
      <c r="O610" s="11"/>
      <c r="P610" s="11"/>
      <c r="Q610" s="11"/>
      <c r="R610" s="11"/>
      <c r="S610" s="11"/>
      <c r="T610" s="11"/>
      <c r="U610" s="11"/>
      <c r="V610" s="11"/>
      <c r="W610" s="11"/>
      <c r="X610" s="11"/>
      <c r="Y610" s="11"/>
    </row>
    <row r="611" spans="1:25">
      <c r="A611" s="11"/>
      <c r="B611" s="11"/>
      <c r="C611" s="11"/>
      <c r="D611" s="11"/>
      <c r="E611" s="32"/>
      <c r="F611" s="32"/>
      <c r="G611" s="32"/>
      <c r="H611" s="11"/>
      <c r="I611" s="11"/>
      <c r="J611" s="11"/>
      <c r="K611" s="1"/>
      <c r="M611" s="11"/>
      <c r="N611" s="11"/>
      <c r="O611" s="11"/>
      <c r="P611" s="11"/>
      <c r="Q611" s="11"/>
      <c r="R611" s="11"/>
      <c r="S611" s="11"/>
      <c r="T611" s="11"/>
      <c r="U611" s="11"/>
      <c r="V611" s="11"/>
      <c r="W611" s="11"/>
      <c r="X611" s="11"/>
      <c r="Y611" s="11"/>
    </row>
    <row r="612" spans="1:25">
      <c r="A612" s="11"/>
      <c r="B612" s="11"/>
      <c r="C612" s="11"/>
      <c r="D612" s="11"/>
      <c r="E612" s="32"/>
      <c r="F612" s="32"/>
      <c r="G612" s="32"/>
      <c r="H612" s="11"/>
      <c r="I612" s="11"/>
      <c r="J612" s="11"/>
      <c r="K612" s="1"/>
      <c r="M612" s="11"/>
      <c r="N612" s="11"/>
      <c r="O612" s="11"/>
      <c r="P612" s="11"/>
      <c r="Q612" s="11"/>
      <c r="R612" s="11"/>
      <c r="S612" s="11"/>
      <c r="T612" s="11"/>
      <c r="U612" s="11"/>
      <c r="V612" s="11"/>
      <c r="W612" s="11"/>
      <c r="X612" s="11"/>
      <c r="Y612" s="11"/>
    </row>
    <row r="613" spans="1:25">
      <c r="A613" s="11"/>
      <c r="B613" s="11"/>
      <c r="C613" s="11"/>
      <c r="D613" s="11"/>
      <c r="E613" s="32"/>
      <c r="F613" s="32"/>
      <c r="G613" s="32"/>
      <c r="H613" s="11"/>
      <c r="I613" s="11"/>
      <c r="J613" s="11"/>
      <c r="K613" s="1"/>
      <c r="M613" s="11"/>
      <c r="N613" s="11"/>
      <c r="O613" s="11"/>
      <c r="P613" s="11"/>
      <c r="Q613" s="11"/>
      <c r="R613" s="11"/>
      <c r="S613" s="11"/>
      <c r="T613" s="11"/>
      <c r="U613" s="11"/>
      <c r="V613" s="11"/>
      <c r="W613" s="11"/>
      <c r="X613" s="11"/>
      <c r="Y613" s="11"/>
    </row>
    <row r="614" spans="1:25">
      <c r="A614" s="11"/>
      <c r="B614" s="11"/>
      <c r="C614" s="11"/>
      <c r="D614" s="11"/>
      <c r="E614" s="32"/>
      <c r="F614" s="32"/>
      <c r="G614" s="32"/>
      <c r="H614" s="11"/>
      <c r="I614" s="11"/>
      <c r="J614" s="11"/>
      <c r="K614" s="1"/>
      <c r="M614" s="11"/>
      <c r="N614" s="11"/>
      <c r="O614" s="11"/>
      <c r="P614" s="11"/>
      <c r="Q614" s="11"/>
      <c r="R614" s="11"/>
      <c r="S614" s="11"/>
      <c r="T614" s="11"/>
      <c r="U614" s="11"/>
      <c r="V614" s="11"/>
      <c r="W614" s="11"/>
      <c r="X614" s="11"/>
      <c r="Y614" s="11"/>
    </row>
    <row r="615" spans="1:25">
      <c r="A615" s="11"/>
      <c r="B615" s="11"/>
      <c r="C615" s="11"/>
      <c r="D615" s="11"/>
      <c r="E615" s="32"/>
      <c r="F615" s="32"/>
      <c r="G615" s="32"/>
      <c r="H615" s="11"/>
      <c r="I615" s="11"/>
      <c r="J615" s="11"/>
      <c r="K615" s="1"/>
      <c r="M615" s="11"/>
      <c r="N615" s="11"/>
      <c r="O615" s="11"/>
      <c r="P615" s="11"/>
      <c r="Q615" s="11"/>
      <c r="R615" s="11"/>
      <c r="S615" s="11"/>
      <c r="T615" s="11"/>
      <c r="U615" s="11"/>
      <c r="V615" s="11"/>
      <c r="W615" s="11"/>
      <c r="X615" s="11"/>
      <c r="Y615" s="11"/>
    </row>
    <row r="616" spans="1:25">
      <c r="A616" s="11"/>
      <c r="B616" s="11"/>
      <c r="C616" s="11"/>
      <c r="D616" s="11"/>
      <c r="E616" s="32"/>
      <c r="F616" s="32"/>
      <c r="G616" s="32"/>
      <c r="H616" s="11"/>
      <c r="I616" s="11"/>
      <c r="J616" s="11"/>
      <c r="K616" s="1"/>
      <c r="M616" s="11"/>
      <c r="N616" s="11"/>
      <c r="O616" s="11"/>
      <c r="P616" s="11"/>
      <c r="Q616" s="11"/>
      <c r="R616" s="11"/>
      <c r="S616" s="11"/>
      <c r="T616" s="11"/>
      <c r="U616" s="11"/>
      <c r="V616" s="11"/>
      <c r="W616" s="11"/>
      <c r="X616" s="11"/>
      <c r="Y616" s="11"/>
    </row>
    <row r="617" spans="1:25">
      <c r="A617" s="11"/>
      <c r="B617" s="11"/>
      <c r="C617" s="11"/>
      <c r="D617" s="11"/>
      <c r="E617" s="32"/>
      <c r="F617" s="32"/>
      <c r="G617" s="32"/>
      <c r="H617" s="11"/>
      <c r="I617" s="11"/>
      <c r="J617" s="11"/>
      <c r="K617" s="1"/>
      <c r="M617" s="11"/>
      <c r="N617" s="11"/>
      <c r="O617" s="11"/>
      <c r="P617" s="11"/>
      <c r="Q617" s="11"/>
      <c r="R617" s="11"/>
      <c r="S617" s="11"/>
      <c r="T617" s="11"/>
      <c r="U617" s="11"/>
      <c r="V617" s="11"/>
      <c r="W617" s="11"/>
      <c r="X617" s="11"/>
      <c r="Y617" s="11"/>
    </row>
    <row r="618" spans="1:25">
      <c r="A618" s="11"/>
      <c r="B618" s="11"/>
      <c r="C618" s="11"/>
      <c r="D618" s="11"/>
      <c r="E618" s="32"/>
      <c r="F618" s="32"/>
      <c r="G618" s="32"/>
      <c r="H618" s="11"/>
      <c r="I618" s="11"/>
      <c r="J618" s="11"/>
      <c r="K618" s="1"/>
      <c r="M618" s="11"/>
      <c r="N618" s="11"/>
      <c r="O618" s="11"/>
      <c r="P618" s="11"/>
      <c r="Q618" s="11"/>
      <c r="R618" s="11"/>
      <c r="S618" s="11"/>
      <c r="T618" s="11"/>
      <c r="U618" s="11"/>
      <c r="V618" s="11"/>
      <c r="W618" s="11"/>
      <c r="X618" s="11"/>
      <c r="Y618" s="11"/>
    </row>
    <row r="619" spans="1:25">
      <c r="A619" s="11"/>
      <c r="B619" s="11"/>
      <c r="C619" s="11"/>
      <c r="D619" s="11"/>
      <c r="E619" s="32"/>
      <c r="F619" s="32"/>
      <c r="G619" s="32"/>
      <c r="H619" s="11"/>
      <c r="I619" s="11"/>
      <c r="J619" s="11"/>
      <c r="K619" s="1"/>
      <c r="M619" s="11"/>
      <c r="N619" s="11"/>
      <c r="O619" s="11"/>
      <c r="P619" s="11"/>
      <c r="Q619" s="11"/>
      <c r="R619" s="11"/>
      <c r="S619" s="11"/>
      <c r="T619" s="11"/>
      <c r="U619" s="11"/>
      <c r="V619" s="11"/>
      <c r="W619" s="11"/>
      <c r="X619" s="11"/>
      <c r="Y619" s="11"/>
    </row>
    <row r="620" spans="1:25">
      <c r="A620" s="11"/>
      <c r="B620" s="11"/>
      <c r="C620" s="11"/>
      <c r="D620" s="11"/>
      <c r="E620" s="32"/>
      <c r="F620" s="32"/>
      <c r="G620" s="32"/>
      <c r="H620" s="11"/>
      <c r="I620" s="11"/>
      <c r="J620" s="11"/>
      <c r="K620" s="1"/>
      <c r="M620" s="11"/>
      <c r="N620" s="11"/>
      <c r="O620" s="11"/>
      <c r="P620" s="11"/>
      <c r="Q620" s="11"/>
      <c r="R620" s="11"/>
      <c r="S620" s="11"/>
      <c r="T620" s="11"/>
      <c r="U620" s="11"/>
      <c r="V620" s="11"/>
      <c r="W620" s="11"/>
      <c r="X620" s="11"/>
      <c r="Y620" s="11"/>
    </row>
    <row r="621" spans="1:25">
      <c r="A621" s="11"/>
      <c r="B621" s="11"/>
      <c r="C621" s="11"/>
      <c r="D621" s="11"/>
      <c r="E621" s="32"/>
      <c r="F621" s="32"/>
      <c r="G621" s="32"/>
      <c r="H621" s="11"/>
      <c r="I621" s="11"/>
      <c r="J621" s="11"/>
      <c r="K621" s="1"/>
      <c r="M621" s="11"/>
      <c r="N621" s="11"/>
      <c r="O621" s="11"/>
      <c r="P621" s="11"/>
      <c r="Q621" s="11"/>
      <c r="R621" s="11"/>
      <c r="S621" s="11"/>
      <c r="T621" s="11"/>
      <c r="U621" s="11"/>
      <c r="V621" s="11"/>
      <c r="W621" s="11"/>
      <c r="X621" s="11"/>
      <c r="Y621" s="11"/>
    </row>
    <row r="622" spans="1:25">
      <c r="A622" s="11"/>
      <c r="B622" s="11"/>
      <c r="C622" s="11"/>
      <c r="D622" s="11"/>
      <c r="E622" s="32"/>
      <c r="F622" s="32"/>
      <c r="G622" s="32"/>
      <c r="H622" s="11"/>
      <c r="I622" s="11"/>
      <c r="J622" s="11"/>
      <c r="K622" s="1"/>
      <c r="M622" s="11"/>
      <c r="N622" s="11"/>
      <c r="O622" s="11"/>
      <c r="P622" s="11"/>
      <c r="Q622" s="11"/>
      <c r="R622" s="11"/>
      <c r="S622" s="11"/>
      <c r="T622" s="11"/>
      <c r="U622" s="11"/>
      <c r="V622" s="11"/>
      <c r="W622" s="11"/>
      <c r="X622" s="11"/>
      <c r="Y622" s="11"/>
    </row>
    <row r="623" spans="1:25">
      <c r="A623" s="11"/>
      <c r="B623" s="11"/>
      <c r="C623" s="11"/>
      <c r="D623" s="11"/>
      <c r="E623" s="32"/>
      <c r="F623" s="32"/>
      <c r="G623" s="32"/>
      <c r="H623" s="11"/>
      <c r="I623" s="11"/>
      <c r="J623" s="11"/>
      <c r="K623" s="1"/>
      <c r="M623" s="11"/>
      <c r="N623" s="11"/>
      <c r="O623" s="11"/>
      <c r="P623" s="11"/>
      <c r="Q623" s="11"/>
      <c r="R623" s="11"/>
      <c r="S623" s="11"/>
      <c r="T623" s="11"/>
      <c r="U623" s="11"/>
      <c r="V623" s="11"/>
      <c r="W623" s="11"/>
      <c r="X623" s="11"/>
      <c r="Y623" s="11"/>
    </row>
    <row r="624" spans="1:25">
      <c r="A624" s="11"/>
      <c r="B624" s="11"/>
      <c r="C624" s="11"/>
      <c r="D624" s="11"/>
      <c r="E624" s="32"/>
      <c r="F624" s="32"/>
      <c r="G624" s="32"/>
      <c r="H624" s="11"/>
      <c r="I624" s="11"/>
      <c r="J624" s="11"/>
      <c r="K624" s="1"/>
      <c r="M624" s="11"/>
      <c r="N624" s="11"/>
      <c r="O624" s="11"/>
      <c r="P624" s="11"/>
      <c r="Q624" s="11"/>
      <c r="R624" s="11"/>
      <c r="S624" s="11"/>
      <c r="T624" s="11"/>
      <c r="U624" s="11"/>
      <c r="V624" s="11"/>
      <c r="W624" s="11"/>
      <c r="X624" s="11"/>
      <c r="Y624" s="11"/>
    </row>
    <row r="625" spans="1:25">
      <c r="A625" s="11"/>
      <c r="B625" s="11"/>
      <c r="C625" s="11"/>
      <c r="D625" s="11"/>
      <c r="E625" s="32"/>
      <c r="F625" s="32"/>
      <c r="G625" s="32"/>
      <c r="H625" s="11"/>
      <c r="I625" s="11"/>
      <c r="J625" s="11"/>
      <c r="K625" s="1"/>
      <c r="M625" s="11"/>
      <c r="N625" s="11"/>
      <c r="O625" s="11"/>
      <c r="P625" s="11"/>
      <c r="Q625" s="11"/>
      <c r="R625" s="11"/>
      <c r="S625" s="11"/>
      <c r="T625" s="11"/>
      <c r="U625" s="11"/>
      <c r="V625" s="11"/>
      <c r="W625" s="11"/>
      <c r="X625" s="11"/>
      <c r="Y625" s="11"/>
    </row>
    <row r="626" spans="1:25">
      <c r="A626" s="11"/>
      <c r="B626" s="11"/>
      <c r="C626" s="11"/>
      <c r="D626" s="11"/>
      <c r="E626" s="32"/>
      <c r="F626" s="32"/>
      <c r="G626" s="32"/>
      <c r="H626" s="11"/>
      <c r="I626" s="11"/>
      <c r="J626" s="11"/>
      <c r="K626" s="1"/>
      <c r="M626" s="11"/>
      <c r="N626" s="11"/>
      <c r="O626" s="11"/>
      <c r="P626" s="11"/>
      <c r="Q626" s="11"/>
      <c r="R626" s="11"/>
      <c r="S626" s="11"/>
      <c r="T626" s="11"/>
      <c r="U626" s="11"/>
      <c r="V626" s="11"/>
      <c r="W626" s="11"/>
      <c r="X626" s="11"/>
      <c r="Y626" s="11"/>
    </row>
    <row r="627" spans="1:25">
      <c r="A627" s="11"/>
      <c r="B627" s="11"/>
      <c r="C627" s="11"/>
      <c r="D627" s="11"/>
      <c r="E627" s="32"/>
      <c r="F627" s="32"/>
      <c r="G627" s="32"/>
      <c r="H627" s="11"/>
      <c r="I627" s="11"/>
      <c r="J627" s="11"/>
      <c r="K627" s="1"/>
      <c r="M627" s="11"/>
      <c r="N627" s="11"/>
      <c r="O627" s="11"/>
      <c r="P627" s="11"/>
      <c r="Q627" s="11"/>
      <c r="R627" s="11"/>
      <c r="S627" s="11"/>
      <c r="T627" s="11"/>
      <c r="U627" s="11"/>
      <c r="V627" s="11"/>
      <c r="W627" s="11"/>
      <c r="X627" s="11"/>
      <c r="Y627" s="11"/>
    </row>
    <row r="628" spans="1:25">
      <c r="A628" s="11"/>
      <c r="B628" s="11"/>
      <c r="C628" s="11"/>
      <c r="D628" s="11"/>
      <c r="E628" s="32"/>
      <c r="F628" s="32"/>
      <c r="G628" s="32"/>
      <c r="H628" s="11"/>
      <c r="I628" s="11"/>
      <c r="J628" s="11"/>
      <c r="K628" s="1"/>
      <c r="M628" s="11"/>
      <c r="N628" s="11"/>
      <c r="O628" s="11"/>
      <c r="P628" s="11"/>
      <c r="Q628" s="11"/>
      <c r="R628" s="11"/>
      <c r="S628" s="11"/>
      <c r="T628" s="11"/>
      <c r="U628" s="11"/>
      <c r="V628" s="11"/>
      <c r="W628" s="11"/>
      <c r="X628" s="11"/>
      <c r="Y628" s="11"/>
    </row>
    <row r="629" spans="1:25">
      <c r="A629" s="11"/>
      <c r="B629" s="11"/>
      <c r="C629" s="11"/>
      <c r="D629" s="11"/>
      <c r="E629" s="32"/>
      <c r="F629" s="32"/>
      <c r="G629" s="32"/>
      <c r="H629" s="11"/>
      <c r="I629" s="11"/>
      <c r="J629" s="11"/>
      <c r="K629" s="1"/>
      <c r="M629" s="11"/>
      <c r="N629" s="11"/>
      <c r="O629" s="11"/>
      <c r="P629" s="11"/>
      <c r="Q629" s="11"/>
      <c r="R629" s="11"/>
      <c r="S629" s="11"/>
      <c r="T629" s="11"/>
      <c r="U629" s="11"/>
      <c r="V629" s="11"/>
      <c r="W629" s="11"/>
      <c r="X629" s="11"/>
      <c r="Y629" s="11"/>
    </row>
    <row r="630" spans="1:25">
      <c r="A630" s="11"/>
      <c r="B630" s="11"/>
      <c r="C630" s="11"/>
      <c r="D630" s="11"/>
      <c r="E630" s="32"/>
      <c r="F630" s="32"/>
      <c r="G630" s="32"/>
      <c r="H630" s="11"/>
      <c r="I630" s="11"/>
      <c r="J630" s="11"/>
      <c r="K630" s="1"/>
      <c r="M630" s="11"/>
      <c r="N630" s="11"/>
      <c r="O630" s="11"/>
      <c r="P630" s="11"/>
      <c r="Q630" s="11"/>
      <c r="R630" s="11"/>
      <c r="S630" s="11"/>
      <c r="T630" s="11"/>
      <c r="U630" s="11"/>
      <c r="V630" s="11"/>
      <c r="W630" s="11"/>
      <c r="X630" s="11"/>
      <c r="Y630" s="11"/>
    </row>
    <row r="631" spans="1:25">
      <c r="A631" s="11"/>
      <c r="B631" s="11"/>
      <c r="C631" s="11"/>
      <c r="D631" s="11"/>
      <c r="E631" s="32"/>
      <c r="F631" s="32"/>
      <c r="G631" s="32"/>
      <c r="H631" s="11"/>
      <c r="I631" s="11"/>
      <c r="J631" s="11"/>
      <c r="K631" s="1"/>
      <c r="M631" s="11"/>
      <c r="N631" s="11"/>
      <c r="O631" s="11"/>
      <c r="P631" s="11"/>
      <c r="Q631" s="11"/>
      <c r="R631" s="11"/>
      <c r="S631" s="11"/>
      <c r="T631" s="11"/>
      <c r="U631" s="11"/>
      <c r="V631" s="11"/>
      <c r="W631" s="11"/>
      <c r="X631" s="11"/>
      <c r="Y631" s="11"/>
    </row>
    <row r="632" spans="1:25">
      <c r="A632" s="11"/>
      <c r="B632" s="11"/>
      <c r="C632" s="11"/>
      <c r="D632" s="11"/>
      <c r="E632" s="32"/>
      <c r="F632" s="32"/>
      <c r="G632" s="32"/>
      <c r="H632" s="11"/>
      <c r="I632" s="11"/>
      <c r="J632" s="11"/>
      <c r="K632" s="1"/>
      <c r="M632" s="11"/>
      <c r="N632" s="11"/>
      <c r="O632" s="11"/>
      <c r="P632" s="11"/>
      <c r="Q632" s="11"/>
      <c r="R632" s="11"/>
      <c r="S632" s="11"/>
      <c r="T632" s="11"/>
      <c r="U632" s="11"/>
      <c r="V632" s="11"/>
      <c r="W632" s="11"/>
      <c r="X632" s="11"/>
      <c r="Y632" s="11"/>
    </row>
    <row r="633" spans="1:25">
      <c r="A633" s="11"/>
      <c r="B633" s="11"/>
      <c r="C633" s="11"/>
      <c r="D633" s="11"/>
      <c r="E633" s="32"/>
      <c r="F633" s="32"/>
      <c r="G633" s="32"/>
      <c r="H633" s="11"/>
      <c r="I633" s="11"/>
      <c r="J633" s="11"/>
      <c r="K633" s="1"/>
      <c r="M633" s="11"/>
      <c r="N633" s="11"/>
      <c r="O633" s="11"/>
      <c r="P633" s="11"/>
      <c r="Q633" s="11"/>
      <c r="R633" s="11"/>
      <c r="S633" s="11"/>
      <c r="T633" s="11"/>
      <c r="U633" s="11"/>
      <c r="V633" s="11"/>
      <c r="W633" s="11"/>
      <c r="X633" s="11"/>
      <c r="Y633" s="11"/>
    </row>
    <row r="634" spans="1:25">
      <c r="A634" s="11"/>
      <c r="B634" s="11"/>
      <c r="C634" s="11"/>
      <c r="D634" s="11"/>
      <c r="E634" s="32"/>
      <c r="F634" s="32"/>
      <c r="G634" s="32"/>
      <c r="H634" s="11"/>
      <c r="I634" s="11"/>
      <c r="J634" s="11"/>
      <c r="K634" s="1"/>
      <c r="M634" s="11"/>
      <c r="N634" s="11"/>
      <c r="O634" s="11"/>
      <c r="P634" s="11"/>
      <c r="Q634" s="11"/>
      <c r="R634" s="11"/>
      <c r="S634" s="11"/>
      <c r="T634" s="11"/>
      <c r="U634" s="11"/>
      <c r="V634" s="11"/>
      <c r="W634" s="11"/>
      <c r="X634" s="11"/>
      <c r="Y634" s="11"/>
    </row>
    <row r="635" spans="1:25">
      <c r="A635" s="11"/>
      <c r="B635" s="11"/>
      <c r="C635" s="11"/>
      <c r="D635" s="11"/>
      <c r="E635" s="32"/>
      <c r="F635" s="32"/>
      <c r="G635" s="32"/>
      <c r="H635" s="11"/>
      <c r="I635" s="11"/>
      <c r="J635" s="11"/>
      <c r="K635" s="1"/>
      <c r="M635" s="11"/>
      <c r="N635" s="11"/>
      <c r="O635" s="11"/>
      <c r="P635" s="11"/>
      <c r="Q635" s="11"/>
      <c r="R635" s="11"/>
      <c r="S635" s="11"/>
      <c r="T635" s="11"/>
      <c r="U635" s="11"/>
      <c r="V635" s="11"/>
      <c r="W635" s="11"/>
      <c r="X635" s="11"/>
      <c r="Y635" s="11"/>
    </row>
    <row r="636" spans="1:25">
      <c r="A636" s="11"/>
      <c r="B636" s="11"/>
      <c r="C636" s="11"/>
      <c r="D636" s="11"/>
      <c r="E636" s="32"/>
      <c r="F636" s="32"/>
      <c r="G636" s="32"/>
      <c r="H636" s="11"/>
      <c r="I636" s="11"/>
      <c r="J636" s="11"/>
      <c r="K636" s="1"/>
      <c r="M636" s="11"/>
      <c r="N636" s="11"/>
      <c r="O636" s="11"/>
      <c r="P636" s="11"/>
      <c r="Q636" s="11"/>
      <c r="R636" s="11"/>
      <c r="S636" s="11"/>
      <c r="T636" s="11"/>
      <c r="U636" s="11"/>
      <c r="V636" s="11"/>
      <c r="W636" s="11"/>
      <c r="X636" s="11"/>
      <c r="Y636" s="11"/>
    </row>
    <row r="637" spans="1:25">
      <c r="A637" s="11"/>
      <c r="B637" s="11"/>
      <c r="C637" s="11"/>
      <c r="D637" s="11"/>
      <c r="E637" s="32"/>
      <c r="F637" s="32"/>
      <c r="G637" s="32"/>
      <c r="H637" s="11"/>
      <c r="I637" s="11"/>
      <c r="J637" s="11"/>
      <c r="K637" s="1"/>
      <c r="M637" s="11"/>
      <c r="N637" s="11"/>
      <c r="O637" s="11"/>
      <c r="P637" s="11"/>
      <c r="Q637" s="11"/>
      <c r="R637" s="11"/>
      <c r="S637" s="11"/>
      <c r="T637" s="11"/>
      <c r="U637" s="11"/>
      <c r="V637" s="11"/>
      <c r="W637" s="11"/>
      <c r="X637" s="11"/>
      <c r="Y637" s="11"/>
    </row>
    <row r="638" spans="1:25">
      <c r="A638" s="11"/>
      <c r="B638" s="11"/>
      <c r="C638" s="11"/>
      <c r="D638" s="11"/>
      <c r="E638" s="32"/>
      <c r="F638" s="32"/>
      <c r="G638" s="32"/>
      <c r="H638" s="11"/>
      <c r="I638" s="11"/>
      <c r="J638" s="11"/>
      <c r="K638" s="1"/>
      <c r="M638" s="11"/>
      <c r="N638" s="11"/>
      <c r="O638" s="11"/>
      <c r="P638" s="11"/>
      <c r="Q638" s="11"/>
      <c r="R638" s="11"/>
      <c r="S638" s="11"/>
      <c r="T638" s="11"/>
      <c r="U638" s="11"/>
      <c r="V638" s="11"/>
      <c r="W638" s="11"/>
      <c r="X638" s="11"/>
      <c r="Y638" s="11"/>
    </row>
    <row r="639" spans="1:25">
      <c r="A639" s="11"/>
      <c r="B639" s="11"/>
      <c r="C639" s="11"/>
      <c r="D639" s="11"/>
      <c r="E639" s="32"/>
      <c r="F639" s="32"/>
      <c r="G639" s="32"/>
      <c r="H639" s="11"/>
      <c r="I639" s="11"/>
      <c r="J639" s="11"/>
      <c r="K639" s="1"/>
      <c r="M639" s="11"/>
      <c r="N639" s="11"/>
      <c r="O639" s="11"/>
      <c r="P639" s="11"/>
      <c r="Q639" s="11"/>
      <c r="R639" s="11"/>
      <c r="S639" s="11"/>
      <c r="T639" s="11"/>
      <c r="U639" s="11"/>
      <c r="V639" s="11"/>
      <c r="W639" s="11"/>
      <c r="X639" s="11"/>
      <c r="Y639" s="11"/>
    </row>
    <row r="640" spans="1:25">
      <c r="A640" s="11"/>
      <c r="B640" s="11"/>
      <c r="C640" s="11"/>
      <c r="D640" s="11"/>
      <c r="E640" s="32"/>
      <c r="F640" s="32"/>
      <c r="G640" s="32"/>
      <c r="H640" s="11"/>
      <c r="I640" s="11"/>
      <c r="J640" s="11"/>
      <c r="K640" s="1"/>
      <c r="M640" s="11"/>
      <c r="N640" s="11"/>
      <c r="O640" s="11"/>
      <c r="P640" s="11"/>
      <c r="Q640" s="11"/>
      <c r="R640" s="11"/>
      <c r="S640" s="11"/>
      <c r="T640" s="11"/>
      <c r="U640" s="11"/>
      <c r="V640" s="11"/>
      <c r="W640" s="11"/>
      <c r="X640" s="11"/>
      <c r="Y640" s="11"/>
    </row>
    <row r="641" spans="1:25">
      <c r="A641" s="11"/>
      <c r="B641" s="11"/>
      <c r="C641" s="11"/>
      <c r="D641" s="11"/>
      <c r="E641" s="32"/>
      <c r="F641" s="32"/>
      <c r="G641" s="32"/>
      <c r="H641" s="11"/>
      <c r="I641" s="11"/>
      <c r="J641" s="11"/>
      <c r="K641" s="1"/>
      <c r="M641" s="11"/>
      <c r="N641" s="11"/>
      <c r="O641" s="11"/>
      <c r="P641" s="11"/>
      <c r="Q641" s="11"/>
      <c r="R641" s="11"/>
      <c r="S641" s="11"/>
      <c r="T641" s="11"/>
      <c r="U641" s="11"/>
      <c r="V641" s="11"/>
      <c r="W641" s="11"/>
      <c r="X641" s="11"/>
      <c r="Y641" s="11"/>
    </row>
    <row r="642" spans="1:25">
      <c r="A642" s="11"/>
      <c r="B642" s="11"/>
      <c r="C642" s="11"/>
      <c r="D642" s="11"/>
      <c r="E642" s="32"/>
      <c r="F642" s="32"/>
      <c r="G642" s="32"/>
      <c r="H642" s="11"/>
      <c r="I642" s="11"/>
      <c r="J642" s="11"/>
      <c r="K642" s="1"/>
      <c r="M642" s="11"/>
      <c r="N642" s="11"/>
      <c r="O642" s="11"/>
      <c r="P642" s="11"/>
      <c r="Q642" s="11"/>
      <c r="R642" s="11"/>
      <c r="S642" s="11"/>
      <c r="T642" s="11"/>
      <c r="U642" s="11"/>
      <c r="V642" s="11"/>
      <c r="W642" s="11"/>
      <c r="X642" s="11"/>
      <c r="Y642" s="11"/>
    </row>
    <row r="643" spans="1:25">
      <c r="A643" s="11"/>
      <c r="B643" s="11"/>
      <c r="C643" s="11"/>
      <c r="D643" s="11"/>
      <c r="E643" s="32"/>
      <c r="F643" s="32"/>
      <c r="G643" s="32"/>
      <c r="H643" s="11"/>
      <c r="I643" s="11"/>
      <c r="J643" s="11"/>
      <c r="K643" s="1"/>
      <c r="M643" s="11"/>
      <c r="N643" s="11"/>
      <c r="O643" s="11"/>
      <c r="P643" s="11"/>
      <c r="Q643" s="11"/>
      <c r="R643" s="11"/>
      <c r="S643" s="11"/>
      <c r="T643" s="11"/>
      <c r="U643" s="11"/>
      <c r="V643" s="11"/>
      <c r="W643" s="11"/>
      <c r="X643" s="11"/>
      <c r="Y643" s="11"/>
    </row>
    <row r="644" spans="1:25">
      <c r="A644" s="11"/>
      <c r="B644" s="11"/>
      <c r="C644" s="11"/>
      <c r="D644" s="11"/>
      <c r="E644" s="32"/>
      <c r="F644" s="32"/>
      <c r="G644" s="32"/>
      <c r="H644" s="11"/>
      <c r="I644" s="11"/>
      <c r="J644" s="11"/>
      <c r="K644" s="1"/>
      <c r="M644" s="11"/>
      <c r="N644" s="11"/>
      <c r="O644" s="11"/>
      <c r="P644" s="11"/>
      <c r="Q644" s="11"/>
      <c r="R644" s="11"/>
      <c r="S644" s="11"/>
      <c r="T644" s="11"/>
      <c r="U644" s="11"/>
      <c r="V644" s="11"/>
      <c r="W644" s="11"/>
      <c r="X644" s="11"/>
      <c r="Y644" s="11"/>
    </row>
    <row r="645" spans="1:25">
      <c r="A645" s="11"/>
      <c r="B645" s="11"/>
      <c r="C645" s="11"/>
      <c r="D645" s="11"/>
      <c r="E645" s="32"/>
      <c r="F645" s="32"/>
      <c r="G645" s="32"/>
      <c r="H645" s="11"/>
      <c r="I645" s="11"/>
      <c r="J645" s="11"/>
      <c r="K645" s="1"/>
      <c r="M645" s="11"/>
      <c r="N645" s="11"/>
      <c r="O645" s="11"/>
      <c r="P645" s="11"/>
      <c r="Q645" s="11"/>
      <c r="R645" s="11"/>
      <c r="S645" s="11"/>
      <c r="T645" s="11"/>
      <c r="U645" s="11"/>
      <c r="V645" s="11"/>
      <c r="W645" s="11"/>
      <c r="X645" s="11"/>
      <c r="Y645" s="11"/>
    </row>
    <row r="646" spans="1:25">
      <c r="A646" s="11"/>
      <c r="B646" s="11"/>
      <c r="C646" s="11"/>
      <c r="D646" s="11"/>
      <c r="E646" s="32"/>
      <c r="F646" s="32"/>
      <c r="G646" s="32"/>
      <c r="H646" s="11"/>
      <c r="I646" s="11"/>
      <c r="J646" s="11"/>
      <c r="K646" s="1"/>
      <c r="M646" s="11"/>
      <c r="N646" s="11"/>
      <c r="O646" s="11"/>
      <c r="P646" s="11"/>
      <c r="Q646" s="11"/>
      <c r="R646" s="11"/>
      <c r="S646" s="11"/>
      <c r="T646" s="11"/>
      <c r="U646" s="11"/>
      <c r="V646" s="11"/>
      <c r="W646" s="11"/>
      <c r="X646" s="11"/>
      <c r="Y646" s="11"/>
    </row>
    <row r="647" spans="1:25">
      <c r="A647" s="11"/>
      <c r="B647" s="11"/>
      <c r="C647" s="11"/>
      <c r="D647" s="11"/>
      <c r="E647" s="32"/>
      <c r="F647" s="32"/>
      <c r="G647" s="32"/>
      <c r="H647" s="11"/>
      <c r="I647" s="11"/>
      <c r="J647" s="11"/>
      <c r="K647" s="1"/>
      <c r="M647" s="11"/>
      <c r="N647" s="11"/>
      <c r="O647" s="11"/>
      <c r="P647" s="11"/>
      <c r="Q647" s="11"/>
      <c r="R647" s="11"/>
      <c r="S647" s="11"/>
      <c r="T647" s="11"/>
      <c r="U647" s="11"/>
      <c r="V647" s="11"/>
      <c r="W647" s="11"/>
      <c r="X647" s="11"/>
      <c r="Y647" s="11"/>
    </row>
    <row r="648" spans="1:25">
      <c r="A648" s="11"/>
      <c r="B648" s="11"/>
      <c r="C648" s="11"/>
      <c r="D648" s="11"/>
      <c r="E648" s="32"/>
      <c r="F648" s="32"/>
      <c r="G648" s="32"/>
      <c r="H648" s="11"/>
      <c r="I648" s="11"/>
      <c r="J648" s="11"/>
      <c r="K648" s="1"/>
      <c r="M648" s="11"/>
      <c r="N648" s="11"/>
      <c r="O648" s="11"/>
      <c r="P648" s="11"/>
      <c r="Q648" s="11"/>
      <c r="R648" s="11"/>
      <c r="S648" s="11"/>
      <c r="T648" s="11"/>
      <c r="U648" s="11"/>
      <c r="V648" s="11"/>
      <c r="W648" s="11"/>
      <c r="X648" s="11"/>
      <c r="Y648" s="11"/>
    </row>
    <row r="649" spans="1:25">
      <c r="A649" s="11"/>
      <c r="B649" s="11"/>
      <c r="C649" s="11"/>
      <c r="D649" s="11"/>
      <c r="E649" s="32"/>
      <c r="F649" s="32"/>
      <c r="G649" s="32"/>
      <c r="H649" s="11"/>
      <c r="I649" s="11"/>
      <c r="J649" s="11"/>
      <c r="K649" s="1"/>
      <c r="M649" s="11"/>
      <c r="N649" s="11"/>
      <c r="O649" s="11"/>
      <c r="P649" s="11"/>
      <c r="Q649" s="11"/>
      <c r="R649" s="11"/>
      <c r="S649" s="11"/>
      <c r="T649" s="11"/>
      <c r="U649" s="11"/>
      <c r="V649" s="11"/>
      <c r="W649" s="11"/>
      <c r="X649" s="11"/>
      <c r="Y649" s="11"/>
    </row>
    <row r="650" spans="1:25">
      <c r="A650" s="11"/>
      <c r="B650" s="11"/>
      <c r="C650" s="11"/>
      <c r="D650" s="11"/>
      <c r="E650" s="32"/>
      <c r="F650" s="32"/>
      <c r="G650" s="32"/>
      <c r="H650" s="11"/>
      <c r="I650" s="11"/>
      <c r="J650" s="11"/>
      <c r="K650" s="1"/>
      <c r="M650" s="11"/>
      <c r="N650" s="11"/>
      <c r="O650" s="11"/>
      <c r="P650" s="11"/>
      <c r="Q650" s="11"/>
      <c r="R650" s="11"/>
      <c r="S650" s="11"/>
      <c r="T650" s="11"/>
      <c r="U650" s="11"/>
      <c r="V650" s="11"/>
      <c r="W650" s="11"/>
      <c r="X650" s="11"/>
      <c r="Y650" s="11"/>
    </row>
    <row r="651" spans="1:25">
      <c r="A651" s="11"/>
      <c r="B651" s="11"/>
      <c r="C651" s="11"/>
      <c r="D651" s="11"/>
      <c r="E651" s="32"/>
      <c r="F651" s="32"/>
      <c r="G651" s="32"/>
      <c r="H651" s="11"/>
      <c r="I651" s="11"/>
      <c r="J651" s="11"/>
      <c r="K651" s="1"/>
      <c r="M651" s="11"/>
      <c r="N651" s="11"/>
      <c r="O651" s="11"/>
      <c r="P651" s="11"/>
      <c r="Q651" s="11"/>
      <c r="R651" s="11"/>
      <c r="S651" s="11"/>
      <c r="T651" s="11"/>
      <c r="U651" s="11"/>
      <c r="V651" s="11"/>
      <c r="W651" s="11"/>
      <c r="X651" s="11"/>
      <c r="Y651" s="11"/>
    </row>
    <row r="652" spans="1:25">
      <c r="A652" s="11"/>
      <c r="B652" s="11"/>
      <c r="C652" s="11"/>
      <c r="D652" s="11"/>
      <c r="E652" s="32"/>
      <c r="F652" s="32"/>
      <c r="G652" s="32"/>
      <c r="H652" s="11"/>
      <c r="I652" s="11"/>
      <c r="J652" s="11"/>
      <c r="K652" s="1"/>
      <c r="M652" s="11"/>
      <c r="N652" s="11"/>
      <c r="O652" s="11"/>
      <c r="P652" s="11"/>
      <c r="Q652" s="11"/>
      <c r="R652" s="11"/>
      <c r="S652" s="11"/>
      <c r="T652" s="11"/>
      <c r="U652" s="11"/>
      <c r="V652" s="11"/>
      <c r="W652" s="11"/>
      <c r="X652" s="11"/>
      <c r="Y652" s="11"/>
    </row>
    <row r="653" spans="1:25">
      <c r="A653" s="11"/>
      <c r="B653" s="11"/>
      <c r="C653" s="11"/>
      <c r="D653" s="11"/>
      <c r="E653" s="32"/>
      <c r="F653" s="32"/>
      <c r="G653" s="32"/>
      <c r="H653" s="11"/>
      <c r="I653" s="11"/>
      <c r="J653" s="11"/>
      <c r="K653" s="1"/>
      <c r="M653" s="11"/>
      <c r="N653" s="11"/>
      <c r="O653" s="11"/>
      <c r="P653" s="11"/>
      <c r="Q653" s="11"/>
      <c r="R653" s="11"/>
      <c r="S653" s="11"/>
      <c r="T653" s="11"/>
      <c r="U653" s="11"/>
      <c r="V653" s="11"/>
      <c r="W653" s="11"/>
      <c r="X653" s="11"/>
      <c r="Y653" s="11"/>
    </row>
    <row r="654" spans="1:25">
      <c r="A654" s="11"/>
      <c r="B654" s="11"/>
      <c r="C654" s="11"/>
      <c r="D654" s="11"/>
      <c r="E654" s="32"/>
      <c r="F654" s="32"/>
      <c r="G654" s="32"/>
      <c r="H654" s="11"/>
      <c r="I654" s="11"/>
      <c r="J654" s="11"/>
      <c r="K654" s="1"/>
      <c r="M654" s="11"/>
      <c r="N654" s="11"/>
      <c r="O654" s="11"/>
      <c r="P654" s="11"/>
      <c r="Q654" s="11"/>
      <c r="R654" s="11"/>
      <c r="S654" s="11"/>
      <c r="T654" s="11"/>
      <c r="U654" s="11"/>
      <c r="V654" s="11"/>
      <c r="W654" s="11"/>
      <c r="X654" s="11"/>
      <c r="Y654" s="11"/>
    </row>
    <row r="655" spans="1:25">
      <c r="A655" s="11"/>
      <c r="B655" s="11"/>
      <c r="C655" s="11"/>
      <c r="D655" s="11"/>
      <c r="E655" s="32"/>
      <c r="F655" s="32"/>
      <c r="G655" s="32"/>
      <c r="H655" s="11"/>
      <c r="I655" s="11"/>
      <c r="J655" s="11"/>
      <c r="K655" s="1"/>
      <c r="M655" s="11"/>
      <c r="N655" s="11"/>
      <c r="O655" s="11"/>
      <c r="P655" s="11"/>
      <c r="Q655" s="11"/>
      <c r="R655" s="11"/>
      <c r="S655" s="11"/>
      <c r="T655" s="11"/>
      <c r="U655" s="11"/>
      <c r="V655" s="11"/>
      <c r="W655" s="11"/>
      <c r="X655" s="11"/>
      <c r="Y655" s="11"/>
    </row>
    <row r="656" spans="1:25">
      <c r="A656" s="11"/>
      <c r="B656" s="11"/>
      <c r="C656" s="11"/>
      <c r="D656" s="11"/>
      <c r="E656" s="32"/>
      <c r="F656" s="32"/>
      <c r="G656" s="32"/>
      <c r="H656" s="11"/>
      <c r="I656" s="11"/>
      <c r="J656" s="11"/>
      <c r="K656" s="1"/>
      <c r="M656" s="11"/>
      <c r="N656" s="11"/>
      <c r="O656" s="11"/>
      <c r="P656" s="11"/>
      <c r="Q656" s="11"/>
      <c r="R656" s="11"/>
      <c r="S656" s="11"/>
      <c r="T656" s="11"/>
      <c r="U656" s="11"/>
      <c r="V656" s="11"/>
      <c r="W656" s="11"/>
      <c r="X656" s="11"/>
      <c r="Y656" s="11"/>
    </row>
    <row r="657" spans="1:25">
      <c r="A657" s="11"/>
      <c r="B657" s="11"/>
      <c r="C657" s="11"/>
      <c r="D657" s="11"/>
      <c r="E657" s="32"/>
      <c r="F657" s="32"/>
      <c r="G657" s="32"/>
      <c r="H657" s="11"/>
      <c r="I657" s="11"/>
      <c r="J657" s="11"/>
      <c r="K657" s="1"/>
      <c r="M657" s="11"/>
      <c r="N657" s="11"/>
      <c r="O657" s="11"/>
      <c r="P657" s="11"/>
      <c r="Q657" s="11"/>
      <c r="R657" s="11"/>
      <c r="S657" s="11"/>
      <c r="T657" s="11"/>
      <c r="U657" s="11"/>
      <c r="V657" s="11"/>
      <c r="W657" s="11"/>
      <c r="X657" s="11"/>
      <c r="Y657" s="11"/>
    </row>
    <row r="658" spans="1:25">
      <c r="A658" s="11"/>
      <c r="B658" s="11"/>
      <c r="C658" s="11"/>
      <c r="D658" s="11"/>
      <c r="E658" s="32"/>
      <c r="F658" s="32"/>
      <c r="G658" s="32"/>
      <c r="H658" s="11"/>
      <c r="I658" s="11"/>
      <c r="J658" s="11"/>
      <c r="K658" s="1"/>
      <c r="M658" s="11"/>
      <c r="N658" s="11"/>
      <c r="O658" s="11"/>
      <c r="P658" s="11"/>
      <c r="Q658" s="11"/>
      <c r="R658" s="11"/>
      <c r="S658" s="11"/>
      <c r="T658" s="11"/>
      <c r="U658" s="11"/>
      <c r="V658" s="11"/>
      <c r="W658" s="11"/>
      <c r="X658" s="11"/>
      <c r="Y658" s="11"/>
    </row>
    <row r="659" spans="1:25">
      <c r="A659" s="11"/>
      <c r="B659" s="11"/>
      <c r="C659" s="11"/>
      <c r="D659" s="11"/>
      <c r="E659" s="32"/>
      <c r="F659" s="32"/>
      <c r="G659" s="32"/>
      <c r="H659" s="11"/>
      <c r="I659" s="11"/>
      <c r="J659" s="11"/>
      <c r="K659" s="1"/>
      <c r="M659" s="11"/>
      <c r="N659" s="11"/>
      <c r="O659" s="11"/>
      <c r="P659" s="11"/>
      <c r="Q659" s="11"/>
      <c r="R659" s="11"/>
      <c r="S659" s="11"/>
      <c r="T659" s="11"/>
      <c r="U659" s="11"/>
      <c r="V659" s="11"/>
      <c r="W659" s="11"/>
      <c r="X659" s="11"/>
      <c r="Y659" s="11"/>
    </row>
    <row r="660" spans="1:25">
      <c r="A660" s="11"/>
      <c r="B660" s="11"/>
      <c r="C660" s="11"/>
      <c r="D660" s="11"/>
      <c r="E660" s="32"/>
      <c r="F660" s="32"/>
      <c r="G660" s="32"/>
      <c r="H660" s="11"/>
      <c r="I660" s="11"/>
      <c r="J660" s="11"/>
      <c r="K660" s="1"/>
      <c r="M660" s="11"/>
      <c r="N660" s="11"/>
      <c r="O660" s="11"/>
      <c r="P660" s="11"/>
      <c r="Q660" s="11"/>
      <c r="R660" s="11"/>
      <c r="S660" s="11"/>
      <c r="T660" s="11"/>
      <c r="U660" s="11"/>
      <c r="V660" s="11"/>
      <c r="W660" s="11"/>
      <c r="X660" s="11"/>
      <c r="Y660" s="11"/>
    </row>
    <row r="661" spans="1:25">
      <c r="A661" s="11"/>
      <c r="B661" s="11"/>
      <c r="C661" s="11"/>
      <c r="D661" s="11"/>
      <c r="E661" s="32"/>
      <c r="F661" s="32"/>
      <c r="G661" s="32"/>
      <c r="H661" s="11"/>
      <c r="I661" s="11"/>
      <c r="J661" s="11"/>
      <c r="K661" s="1"/>
      <c r="M661" s="11"/>
      <c r="N661" s="11"/>
      <c r="O661" s="11"/>
      <c r="P661" s="11"/>
      <c r="Q661" s="11"/>
      <c r="R661" s="11"/>
      <c r="S661" s="11"/>
      <c r="T661" s="11"/>
      <c r="U661" s="11"/>
      <c r="V661" s="11"/>
      <c r="W661" s="11"/>
      <c r="X661" s="11"/>
      <c r="Y661" s="11"/>
    </row>
    <row r="662" spans="1:25">
      <c r="A662" s="11"/>
      <c r="B662" s="11"/>
      <c r="C662" s="11"/>
      <c r="D662" s="11"/>
      <c r="E662" s="32"/>
      <c r="F662" s="32"/>
      <c r="G662" s="32"/>
      <c r="H662" s="11"/>
      <c r="I662" s="11"/>
      <c r="J662" s="11"/>
      <c r="K662" s="1"/>
      <c r="M662" s="11"/>
      <c r="N662" s="11"/>
      <c r="O662" s="11"/>
      <c r="P662" s="11"/>
      <c r="Q662" s="11"/>
      <c r="R662" s="11"/>
      <c r="S662" s="11"/>
      <c r="T662" s="11"/>
      <c r="U662" s="11"/>
      <c r="V662" s="11"/>
      <c r="W662" s="11"/>
      <c r="X662" s="11"/>
      <c r="Y662" s="11"/>
    </row>
    <row r="663" spans="1:25">
      <c r="A663" s="11"/>
      <c r="B663" s="11"/>
      <c r="C663" s="11"/>
      <c r="D663" s="11"/>
      <c r="E663" s="32"/>
      <c r="F663" s="32"/>
      <c r="G663" s="32"/>
      <c r="H663" s="11"/>
      <c r="I663" s="11"/>
      <c r="J663" s="11"/>
      <c r="K663" s="1"/>
      <c r="M663" s="11"/>
      <c r="N663" s="11"/>
      <c r="O663" s="11"/>
      <c r="P663" s="11"/>
      <c r="Q663" s="11"/>
      <c r="R663" s="11"/>
      <c r="S663" s="11"/>
      <c r="T663" s="11"/>
      <c r="U663" s="11"/>
      <c r="V663" s="11"/>
      <c r="W663" s="11"/>
      <c r="X663" s="11"/>
      <c r="Y663" s="11"/>
    </row>
    <row r="664" spans="1:25">
      <c r="A664" s="11"/>
      <c r="B664" s="11"/>
      <c r="C664" s="11"/>
      <c r="D664" s="11"/>
      <c r="E664" s="32"/>
      <c r="F664" s="32"/>
      <c r="G664" s="32"/>
      <c r="H664" s="11"/>
      <c r="I664" s="11"/>
      <c r="J664" s="11"/>
      <c r="K664" s="1"/>
      <c r="M664" s="11"/>
      <c r="N664" s="11"/>
      <c r="O664" s="11"/>
      <c r="P664" s="11"/>
      <c r="Q664" s="11"/>
      <c r="R664" s="11"/>
      <c r="S664" s="11"/>
      <c r="T664" s="11"/>
      <c r="U664" s="11"/>
      <c r="V664" s="11"/>
      <c r="W664" s="11"/>
      <c r="X664" s="11"/>
      <c r="Y664" s="11"/>
    </row>
    <row r="665" spans="1:25">
      <c r="A665" s="11"/>
      <c r="B665" s="11"/>
      <c r="C665" s="11"/>
      <c r="D665" s="11"/>
      <c r="E665" s="32"/>
      <c r="F665" s="32"/>
      <c r="G665" s="32"/>
      <c r="H665" s="11"/>
      <c r="I665" s="11"/>
      <c r="J665" s="11"/>
      <c r="K665" s="1"/>
      <c r="M665" s="11"/>
      <c r="N665" s="11"/>
      <c r="O665" s="11"/>
      <c r="P665" s="11"/>
      <c r="Q665" s="11"/>
      <c r="R665" s="11"/>
      <c r="S665" s="11"/>
      <c r="T665" s="11"/>
      <c r="U665" s="11"/>
      <c r="V665" s="11"/>
      <c r="W665" s="11"/>
      <c r="X665" s="11"/>
      <c r="Y665" s="11"/>
    </row>
    <row r="666" spans="1:25">
      <c r="A666" s="11"/>
      <c r="B666" s="11"/>
      <c r="C666" s="11"/>
      <c r="D666" s="11"/>
      <c r="E666" s="32"/>
      <c r="F666" s="32"/>
      <c r="G666" s="32"/>
      <c r="H666" s="11"/>
      <c r="I666" s="11"/>
      <c r="J666" s="11"/>
      <c r="K666" s="1"/>
      <c r="M666" s="11"/>
      <c r="N666" s="11"/>
      <c r="O666" s="11"/>
      <c r="P666" s="11"/>
      <c r="Q666" s="11"/>
      <c r="R666" s="11"/>
      <c r="S666" s="11"/>
      <c r="T666" s="11"/>
      <c r="U666" s="11"/>
      <c r="V666" s="11"/>
      <c r="W666" s="11"/>
      <c r="X666" s="11"/>
      <c r="Y666" s="11"/>
    </row>
    <row r="667" spans="1:25">
      <c r="A667" s="11"/>
      <c r="B667" s="11"/>
      <c r="C667" s="11"/>
      <c r="D667" s="11"/>
      <c r="E667" s="32"/>
      <c r="F667" s="32"/>
      <c r="G667" s="32"/>
      <c r="H667" s="11"/>
      <c r="I667" s="11"/>
      <c r="J667" s="11"/>
      <c r="K667" s="1"/>
      <c r="M667" s="11"/>
      <c r="N667" s="11"/>
      <c r="O667" s="11"/>
      <c r="P667" s="11"/>
      <c r="Q667" s="11"/>
      <c r="R667" s="11"/>
      <c r="S667" s="11"/>
      <c r="T667" s="11"/>
      <c r="U667" s="11"/>
      <c r="V667" s="11"/>
      <c r="W667" s="11"/>
      <c r="X667" s="11"/>
      <c r="Y667" s="11"/>
    </row>
    <row r="668" spans="1:25">
      <c r="A668" s="11"/>
      <c r="B668" s="11"/>
      <c r="C668" s="11"/>
      <c r="D668" s="11"/>
      <c r="E668" s="32"/>
      <c r="F668" s="32"/>
      <c r="G668" s="32"/>
      <c r="H668" s="11"/>
      <c r="I668" s="11"/>
      <c r="J668" s="11"/>
      <c r="K668" s="1"/>
      <c r="M668" s="11"/>
      <c r="N668" s="11"/>
      <c r="O668" s="11"/>
      <c r="P668" s="11"/>
      <c r="Q668" s="11"/>
      <c r="R668" s="11"/>
      <c r="S668" s="11"/>
      <c r="T668" s="11"/>
      <c r="U668" s="11"/>
      <c r="V668" s="11"/>
      <c r="W668" s="11"/>
      <c r="X668" s="11"/>
      <c r="Y668" s="11"/>
    </row>
    <row r="669" spans="1:25">
      <c r="A669" s="11"/>
      <c r="B669" s="11"/>
      <c r="C669" s="11"/>
      <c r="D669" s="11"/>
      <c r="E669" s="32"/>
      <c r="F669" s="32"/>
      <c r="G669" s="32"/>
      <c r="H669" s="11"/>
      <c r="I669" s="11"/>
      <c r="J669" s="11"/>
      <c r="K669" s="1"/>
      <c r="M669" s="11"/>
      <c r="N669" s="11"/>
      <c r="O669" s="11"/>
      <c r="P669" s="11"/>
      <c r="Q669" s="11"/>
      <c r="R669" s="11"/>
      <c r="S669" s="11"/>
      <c r="T669" s="11"/>
      <c r="U669" s="11"/>
      <c r="V669" s="11"/>
      <c r="W669" s="11"/>
      <c r="X669" s="11"/>
      <c r="Y669" s="11"/>
    </row>
    <row r="670" spans="1:25">
      <c r="A670" s="11"/>
      <c r="B670" s="11"/>
      <c r="C670" s="11"/>
      <c r="D670" s="11"/>
      <c r="E670" s="32"/>
      <c r="F670" s="32"/>
      <c r="G670" s="32"/>
      <c r="H670" s="11"/>
      <c r="I670" s="11"/>
      <c r="J670" s="11"/>
      <c r="K670" s="1"/>
      <c r="M670" s="11"/>
      <c r="N670" s="11"/>
      <c r="O670" s="11"/>
      <c r="P670" s="11"/>
      <c r="Q670" s="11"/>
      <c r="R670" s="11"/>
      <c r="S670" s="11"/>
      <c r="T670" s="11"/>
      <c r="U670" s="11"/>
      <c r="V670" s="11"/>
      <c r="W670" s="11"/>
      <c r="X670" s="11"/>
      <c r="Y670" s="11"/>
    </row>
    <row r="671" spans="1:25">
      <c r="A671" s="11"/>
      <c r="B671" s="11"/>
      <c r="C671" s="11"/>
      <c r="D671" s="11"/>
      <c r="E671" s="32"/>
      <c r="F671" s="32"/>
      <c r="G671" s="32"/>
      <c r="H671" s="11"/>
      <c r="I671" s="11"/>
      <c r="J671" s="11"/>
      <c r="K671" s="1"/>
      <c r="M671" s="11"/>
      <c r="N671" s="11"/>
      <c r="O671" s="11"/>
      <c r="P671" s="11"/>
      <c r="Q671" s="11"/>
      <c r="R671" s="11"/>
      <c r="S671" s="11"/>
      <c r="T671" s="11"/>
      <c r="U671" s="11"/>
      <c r="V671" s="11"/>
      <c r="W671" s="11"/>
      <c r="X671" s="11"/>
      <c r="Y671" s="11"/>
    </row>
    <row r="672" spans="1:25">
      <c r="A672" s="11"/>
      <c r="B672" s="11"/>
      <c r="C672" s="11"/>
      <c r="D672" s="11"/>
      <c r="E672" s="32"/>
      <c r="F672" s="32"/>
      <c r="G672" s="32"/>
      <c r="H672" s="11"/>
      <c r="I672" s="11"/>
      <c r="J672" s="11"/>
      <c r="K672" s="1"/>
      <c r="M672" s="11"/>
      <c r="N672" s="11"/>
      <c r="O672" s="11"/>
      <c r="P672" s="11"/>
      <c r="Q672" s="11"/>
      <c r="R672" s="11"/>
      <c r="S672" s="11"/>
      <c r="T672" s="11"/>
      <c r="U672" s="11"/>
      <c r="V672" s="11"/>
      <c r="W672" s="11"/>
      <c r="X672" s="11"/>
      <c r="Y672" s="11"/>
    </row>
    <row r="673" spans="1:25">
      <c r="A673" s="11"/>
      <c r="B673" s="11"/>
      <c r="C673" s="11"/>
      <c r="D673" s="11"/>
      <c r="E673" s="32"/>
      <c r="F673" s="32"/>
      <c r="G673" s="32"/>
      <c r="H673" s="11"/>
      <c r="I673" s="11"/>
      <c r="J673" s="11"/>
      <c r="K673" s="1"/>
      <c r="M673" s="11"/>
      <c r="N673" s="11"/>
      <c r="O673" s="11"/>
      <c r="P673" s="11"/>
      <c r="Q673" s="11"/>
      <c r="R673" s="11"/>
      <c r="S673" s="11"/>
      <c r="T673" s="11"/>
      <c r="U673" s="11"/>
      <c r="V673" s="11"/>
      <c r="W673" s="11"/>
      <c r="X673" s="11"/>
      <c r="Y673" s="11"/>
    </row>
    <row r="674" spans="1:25">
      <c r="A674" s="11"/>
      <c r="B674" s="11"/>
      <c r="C674" s="11"/>
      <c r="D674" s="11"/>
      <c r="E674" s="32"/>
      <c r="F674" s="32"/>
      <c r="G674" s="32"/>
      <c r="H674" s="11"/>
      <c r="I674" s="11"/>
      <c r="J674" s="11"/>
      <c r="K674" s="1"/>
      <c r="M674" s="11"/>
      <c r="N674" s="11"/>
      <c r="O674" s="11"/>
      <c r="P674" s="11"/>
      <c r="Q674" s="11"/>
      <c r="R674" s="11"/>
      <c r="S674" s="11"/>
      <c r="T674" s="11"/>
      <c r="U674" s="11"/>
      <c r="V674" s="11"/>
      <c r="W674" s="11"/>
      <c r="X674" s="11"/>
      <c r="Y674" s="11"/>
    </row>
    <row r="675" spans="1:25">
      <c r="A675" s="11"/>
      <c r="B675" s="11"/>
      <c r="C675" s="11"/>
      <c r="D675" s="11"/>
      <c r="E675" s="32"/>
      <c r="F675" s="32"/>
      <c r="G675" s="32"/>
      <c r="H675" s="11"/>
      <c r="I675" s="11"/>
      <c r="J675" s="11"/>
      <c r="K675" s="1"/>
      <c r="M675" s="11"/>
      <c r="N675" s="11"/>
      <c r="O675" s="11"/>
      <c r="P675" s="11"/>
      <c r="Q675" s="11"/>
      <c r="R675" s="11"/>
      <c r="S675" s="11"/>
      <c r="T675" s="11"/>
      <c r="U675" s="11"/>
      <c r="V675" s="11"/>
      <c r="W675" s="11"/>
      <c r="X675" s="11"/>
      <c r="Y675" s="11"/>
    </row>
    <row r="676" spans="1:25">
      <c r="A676" s="11"/>
      <c r="B676" s="11"/>
      <c r="C676" s="11"/>
      <c r="D676" s="11"/>
      <c r="E676" s="32"/>
      <c r="F676" s="32"/>
      <c r="G676" s="32"/>
      <c r="H676" s="11"/>
      <c r="I676" s="11"/>
      <c r="J676" s="11"/>
      <c r="K676" s="1"/>
      <c r="M676" s="11"/>
      <c r="N676" s="11"/>
      <c r="O676" s="11"/>
      <c r="P676" s="11"/>
      <c r="Q676" s="11"/>
      <c r="R676" s="11"/>
      <c r="S676" s="11"/>
      <c r="T676" s="11"/>
      <c r="U676" s="11"/>
      <c r="V676" s="11"/>
      <c r="W676" s="11"/>
      <c r="X676" s="11"/>
      <c r="Y676" s="11"/>
    </row>
    <row r="677" spans="1:25">
      <c r="A677" s="11"/>
      <c r="B677" s="11"/>
      <c r="C677" s="11"/>
      <c r="D677" s="11"/>
      <c r="E677" s="32"/>
      <c r="F677" s="32"/>
      <c r="G677" s="32"/>
      <c r="H677" s="11"/>
      <c r="I677" s="11"/>
      <c r="J677" s="11"/>
      <c r="K677" s="1"/>
      <c r="M677" s="11"/>
      <c r="N677" s="11"/>
      <c r="O677" s="11"/>
      <c r="P677" s="11"/>
      <c r="Q677" s="11"/>
      <c r="R677" s="11"/>
      <c r="S677" s="11"/>
      <c r="T677" s="11"/>
      <c r="U677" s="11"/>
      <c r="V677" s="11"/>
      <c r="W677" s="11"/>
      <c r="X677" s="11"/>
      <c r="Y677" s="11"/>
    </row>
    <row r="678" spans="1:25">
      <c r="A678" s="11"/>
      <c r="B678" s="11"/>
      <c r="C678" s="11"/>
      <c r="D678" s="11"/>
      <c r="E678" s="32"/>
      <c r="F678" s="32"/>
      <c r="G678" s="32"/>
      <c r="H678" s="11"/>
      <c r="I678" s="11"/>
      <c r="J678" s="11"/>
      <c r="K678" s="1"/>
      <c r="M678" s="11"/>
      <c r="N678" s="11"/>
      <c r="O678" s="11"/>
      <c r="P678" s="11"/>
      <c r="Q678" s="11"/>
      <c r="R678" s="11"/>
      <c r="S678" s="11"/>
      <c r="T678" s="11"/>
      <c r="U678" s="11"/>
      <c r="V678" s="11"/>
      <c r="W678" s="11"/>
      <c r="X678" s="11"/>
      <c r="Y678" s="11"/>
    </row>
    <row r="679" spans="1:25">
      <c r="A679" s="11"/>
      <c r="B679" s="11"/>
      <c r="C679" s="11"/>
      <c r="D679" s="11"/>
      <c r="E679" s="32"/>
      <c r="F679" s="32"/>
      <c r="G679" s="32"/>
      <c r="H679" s="11"/>
      <c r="I679" s="11"/>
      <c r="J679" s="11"/>
      <c r="K679" s="1"/>
      <c r="M679" s="11"/>
      <c r="N679" s="11"/>
      <c r="O679" s="11"/>
      <c r="P679" s="11"/>
      <c r="Q679" s="11"/>
      <c r="R679" s="11"/>
      <c r="S679" s="11"/>
      <c r="T679" s="11"/>
      <c r="U679" s="11"/>
      <c r="V679" s="11"/>
      <c r="W679" s="11"/>
      <c r="X679" s="11"/>
      <c r="Y679" s="11"/>
    </row>
    <row r="680" spans="1:25">
      <c r="A680" s="11"/>
      <c r="B680" s="11"/>
      <c r="C680" s="11"/>
      <c r="D680" s="11"/>
      <c r="E680" s="32"/>
      <c r="F680" s="32"/>
      <c r="G680" s="32"/>
      <c r="H680" s="11"/>
      <c r="I680" s="11"/>
      <c r="J680" s="11"/>
      <c r="K680" s="1"/>
      <c r="M680" s="11"/>
      <c r="N680" s="11"/>
      <c r="O680" s="11"/>
      <c r="P680" s="11"/>
      <c r="Q680" s="11"/>
      <c r="R680" s="11"/>
      <c r="S680" s="11"/>
      <c r="T680" s="11"/>
      <c r="U680" s="11"/>
      <c r="V680" s="11"/>
      <c r="W680" s="11"/>
      <c r="X680" s="11"/>
      <c r="Y680" s="11"/>
    </row>
    <row r="681" spans="1:25">
      <c r="A681" s="11"/>
      <c r="B681" s="11"/>
      <c r="C681" s="11"/>
      <c r="D681" s="11"/>
      <c r="E681" s="32"/>
      <c r="F681" s="32"/>
      <c r="G681" s="32"/>
      <c r="H681" s="11"/>
      <c r="I681" s="11"/>
      <c r="J681" s="11"/>
      <c r="K681" s="1"/>
      <c r="M681" s="11"/>
      <c r="N681" s="11"/>
      <c r="O681" s="11"/>
      <c r="P681" s="11"/>
      <c r="Q681" s="11"/>
      <c r="R681" s="11"/>
      <c r="S681" s="11"/>
      <c r="T681" s="11"/>
      <c r="U681" s="11"/>
      <c r="V681" s="11"/>
      <c r="W681" s="11"/>
      <c r="X681" s="11"/>
      <c r="Y681" s="11"/>
    </row>
    <row r="682" spans="1:25">
      <c r="A682" s="11"/>
      <c r="B682" s="11"/>
      <c r="C682" s="11"/>
      <c r="D682" s="11"/>
      <c r="E682" s="32"/>
      <c r="F682" s="32"/>
      <c r="G682" s="32"/>
      <c r="H682" s="11"/>
      <c r="I682" s="11"/>
      <c r="J682" s="11"/>
      <c r="K682" s="1"/>
      <c r="M682" s="11"/>
      <c r="N682" s="11"/>
      <c r="O682" s="11"/>
      <c r="P682" s="11"/>
      <c r="Q682" s="11"/>
      <c r="R682" s="11"/>
      <c r="S682" s="11"/>
      <c r="T682" s="11"/>
      <c r="U682" s="11"/>
      <c r="V682" s="11"/>
      <c r="W682" s="11"/>
      <c r="X682" s="11"/>
      <c r="Y682" s="11"/>
    </row>
    <row r="683" spans="1:25">
      <c r="A683" s="11"/>
      <c r="B683" s="11"/>
      <c r="C683" s="11"/>
      <c r="D683" s="11"/>
      <c r="E683" s="32"/>
      <c r="F683" s="32"/>
      <c r="G683" s="32"/>
      <c r="H683" s="11"/>
      <c r="I683" s="11"/>
      <c r="J683" s="11"/>
      <c r="K683" s="1"/>
      <c r="M683" s="11"/>
      <c r="N683" s="11"/>
      <c r="O683" s="11"/>
      <c r="P683" s="11"/>
      <c r="Q683" s="11"/>
      <c r="R683" s="11"/>
      <c r="S683" s="11"/>
      <c r="T683" s="11"/>
      <c r="U683" s="11"/>
      <c r="V683" s="11"/>
      <c r="W683" s="11"/>
      <c r="X683" s="11"/>
      <c r="Y683" s="11"/>
    </row>
    <row r="684" spans="1:25">
      <c r="A684" s="11"/>
      <c r="B684" s="11"/>
      <c r="C684" s="11"/>
      <c r="D684" s="11"/>
      <c r="E684" s="32"/>
      <c r="F684" s="32"/>
      <c r="G684" s="32"/>
      <c r="H684" s="11"/>
      <c r="I684" s="11"/>
      <c r="J684" s="11"/>
      <c r="K684" s="1"/>
      <c r="M684" s="11"/>
      <c r="N684" s="11"/>
      <c r="O684" s="11"/>
      <c r="P684" s="11"/>
      <c r="Q684" s="11"/>
      <c r="R684" s="11"/>
      <c r="S684" s="11"/>
      <c r="T684" s="11"/>
      <c r="U684" s="11"/>
      <c r="V684" s="11"/>
      <c r="W684" s="11"/>
      <c r="X684" s="11"/>
      <c r="Y684" s="11"/>
    </row>
    <row r="685" spans="1:25">
      <c r="A685" s="11"/>
      <c r="B685" s="11"/>
      <c r="C685" s="11"/>
      <c r="D685" s="11"/>
      <c r="E685" s="32"/>
      <c r="F685" s="32"/>
      <c r="G685" s="32"/>
      <c r="H685" s="11"/>
      <c r="I685" s="11"/>
      <c r="J685" s="11"/>
      <c r="K685" s="1"/>
      <c r="M685" s="11"/>
      <c r="N685" s="11"/>
      <c r="O685" s="11"/>
      <c r="P685" s="11"/>
      <c r="Q685" s="11"/>
      <c r="R685" s="11"/>
      <c r="S685" s="11"/>
      <c r="T685" s="11"/>
      <c r="U685" s="11"/>
      <c r="V685" s="11"/>
      <c r="W685" s="11"/>
      <c r="X685" s="11"/>
      <c r="Y685" s="11"/>
    </row>
    <row r="686" spans="1:25">
      <c r="A686" s="11"/>
      <c r="B686" s="11"/>
      <c r="C686" s="11"/>
      <c r="D686" s="11"/>
      <c r="E686" s="32"/>
      <c r="F686" s="32"/>
      <c r="G686" s="32"/>
      <c r="H686" s="11"/>
      <c r="I686" s="11"/>
      <c r="J686" s="11"/>
      <c r="K686" s="1"/>
      <c r="M686" s="11"/>
      <c r="N686" s="11"/>
      <c r="O686" s="11"/>
      <c r="P686" s="11"/>
      <c r="Q686" s="11"/>
      <c r="R686" s="11"/>
      <c r="S686" s="11"/>
      <c r="T686" s="11"/>
      <c r="U686" s="11"/>
      <c r="V686" s="11"/>
      <c r="W686" s="11"/>
      <c r="X686" s="11"/>
      <c r="Y686" s="11"/>
    </row>
    <row r="687" spans="1:25">
      <c r="A687" s="11"/>
      <c r="B687" s="11"/>
      <c r="C687" s="11"/>
      <c r="D687" s="11"/>
      <c r="E687" s="32"/>
      <c r="F687" s="32"/>
      <c r="G687" s="32"/>
      <c r="H687" s="11"/>
      <c r="I687" s="11"/>
      <c r="J687" s="11"/>
      <c r="K687" s="1"/>
      <c r="M687" s="11"/>
      <c r="N687" s="11"/>
      <c r="O687" s="11"/>
      <c r="P687" s="11"/>
      <c r="Q687" s="11"/>
      <c r="R687" s="11"/>
      <c r="S687" s="11"/>
      <c r="T687" s="11"/>
      <c r="U687" s="11"/>
      <c r="V687" s="11"/>
      <c r="W687" s="11"/>
      <c r="X687" s="11"/>
      <c r="Y687" s="11"/>
    </row>
    <row r="688" spans="1:25">
      <c r="A688" s="11"/>
      <c r="B688" s="11"/>
      <c r="C688" s="11"/>
      <c r="D688" s="11"/>
      <c r="E688" s="32"/>
      <c r="F688" s="32"/>
      <c r="G688" s="32"/>
      <c r="H688" s="11"/>
      <c r="I688" s="11"/>
      <c r="J688" s="11"/>
      <c r="K688" s="1"/>
      <c r="M688" s="11"/>
      <c r="N688" s="11"/>
      <c r="O688" s="11"/>
      <c r="P688" s="11"/>
      <c r="Q688" s="11"/>
      <c r="R688" s="11"/>
      <c r="S688" s="11"/>
      <c r="T688" s="11"/>
      <c r="U688" s="11"/>
      <c r="V688" s="11"/>
      <c r="W688" s="11"/>
      <c r="X688" s="11"/>
      <c r="Y688" s="11"/>
    </row>
    <row r="689" spans="1:25">
      <c r="A689" s="11"/>
      <c r="B689" s="11"/>
      <c r="C689" s="11"/>
      <c r="D689" s="11"/>
      <c r="E689" s="32"/>
      <c r="F689" s="32"/>
      <c r="G689" s="32"/>
      <c r="H689" s="11"/>
      <c r="I689" s="11"/>
      <c r="J689" s="11"/>
      <c r="K689" s="1"/>
      <c r="M689" s="11"/>
      <c r="N689" s="11"/>
      <c r="O689" s="11"/>
      <c r="P689" s="11"/>
      <c r="Q689" s="11"/>
      <c r="R689" s="11"/>
      <c r="S689" s="11"/>
      <c r="T689" s="11"/>
      <c r="U689" s="11"/>
      <c r="V689" s="11"/>
      <c r="W689" s="11"/>
      <c r="X689" s="11"/>
      <c r="Y689" s="11"/>
    </row>
    <row r="690" spans="1:25">
      <c r="A690" s="11"/>
      <c r="B690" s="11"/>
      <c r="C690" s="11"/>
      <c r="D690" s="11"/>
      <c r="E690" s="32"/>
      <c r="F690" s="32"/>
      <c r="G690" s="32"/>
      <c r="H690" s="11"/>
      <c r="I690" s="11"/>
      <c r="J690" s="11"/>
      <c r="K690" s="1"/>
      <c r="M690" s="11"/>
      <c r="N690" s="11"/>
      <c r="O690" s="11"/>
      <c r="P690" s="11"/>
      <c r="Q690" s="11"/>
      <c r="R690" s="11"/>
      <c r="S690" s="11"/>
      <c r="T690" s="11"/>
      <c r="U690" s="11"/>
      <c r="V690" s="11"/>
      <c r="W690" s="11"/>
      <c r="X690" s="11"/>
      <c r="Y690" s="11"/>
    </row>
    <row r="691" spans="1:25">
      <c r="A691" s="11"/>
      <c r="B691" s="11"/>
      <c r="C691" s="11"/>
      <c r="D691" s="11"/>
      <c r="E691" s="32"/>
      <c r="F691" s="32"/>
      <c r="G691" s="32"/>
      <c r="H691" s="11"/>
      <c r="I691" s="11"/>
      <c r="J691" s="11"/>
      <c r="K691" s="1"/>
      <c r="M691" s="11"/>
      <c r="N691" s="11"/>
      <c r="O691" s="11"/>
      <c r="P691" s="11"/>
      <c r="Q691" s="11"/>
      <c r="R691" s="11"/>
      <c r="S691" s="11"/>
      <c r="T691" s="11"/>
      <c r="U691" s="11"/>
      <c r="V691" s="11"/>
      <c r="W691" s="11"/>
      <c r="X691" s="11"/>
      <c r="Y691" s="11"/>
    </row>
    <row r="692" spans="1:25">
      <c r="A692" s="11"/>
      <c r="B692" s="11"/>
      <c r="C692" s="11"/>
      <c r="D692" s="11"/>
      <c r="E692" s="32"/>
      <c r="F692" s="32"/>
      <c r="G692" s="32"/>
      <c r="H692" s="11"/>
      <c r="I692" s="11"/>
      <c r="J692" s="11"/>
      <c r="K692" s="1"/>
      <c r="M692" s="11"/>
      <c r="N692" s="11"/>
      <c r="O692" s="11"/>
      <c r="P692" s="11"/>
      <c r="Q692" s="11"/>
      <c r="R692" s="11"/>
      <c r="S692" s="11"/>
      <c r="T692" s="11"/>
      <c r="U692" s="11"/>
      <c r="V692" s="11"/>
      <c r="W692" s="11"/>
      <c r="X692" s="11"/>
      <c r="Y692" s="11"/>
    </row>
    <row r="693" spans="1:25">
      <c r="A693" s="11"/>
      <c r="B693" s="11"/>
      <c r="C693" s="11"/>
      <c r="D693" s="11"/>
      <c r="E693" s="32"/>
      <c r="F693" s="32"/>
      <c r="G693" s="32"/>
      <c r="H693" s="11"/>
      <c r="I693" s="11"/>
      <c r="J693" s="11"/>
      <c r="K693" s="1"/>
      <c r="M693" s="11"/>
      <c r="N693" s="11"/>
      <c r="O693" s="11"/>
      <c r="P693" s="11"/>
      <c r="Q693" s="11"/>
      <c r="R693" s="11"/>
      <c r="S693" s="11"/>
      <c r="T693" s="11"/>
      <c r="U693" s="11"/>
      <c r="V693" s="11"/>
      <c r="W693" s="11"/>
      <c r="X693" s="11"/>
      <c r="Y693" s="11"/>
    </row>
    <row r="694" spans="1:25">
      <c r="A694" s="11"/>
      <c r="B694" s="11"/>
      <c r="C694" s="11"/>
      <c r="D694" s="11"/>
      <c r="E694" s="32"/>
      <c r="F694" s="32"/>
      <c r="G694" s="32"/>
      <c r="H694" s="11"/>
      <c r="I694" s="11"/>
      <c r="J694" s="11"/>
      <c r="K694" s="1"/>
      <c r="M694" s="11"/>
      <c r="N694" s="11"/>
      <c r="O694" s="11"/>
      <c r="P694" s="11"/>
      <c r="Q694" s="11"/>
      <c r="R694" s="11"/>
      <c r="S694" s="11"/>
      <c r="T694" s="11"/>
      <c r="U694" s="11"/>
      <c r="V694" s="11"/>
      <c r="W694" s="11"/>
      <c r="X694" s="11"/>
      <c r="Y694" s="11"/>
    </row>
    <row r="695" spans="1:25">
      <c r="A695" s="11"/>
      <c r="B695" s="11"/>
      <c r="C695" s="11"/>
      <c r="D695" s="11"/>
      <c r="E695" s="32"/>
      <c r="F695" s="32"/>
      <c r="G695" s="32"/>
      <c r="H695" s="11"/>
      <c r="I695" s="11"/>
      <c r="J695" s="11"/>
      <c r="K695" s="1"/>
      <c r="M695" s="11"/>
      <c r="N695" s="11"/>
      <c r="O695" s="11"/>
      <c r="P695" s="11"/>
      <c r="Q695" s="11"/>
      <c r="R695" s="11"/>
      <c r="S695" s="11"/>
      <c r="T695" s="11"/>
      <c r="U695" s="11"/>
      <c r="V695" s="11"/>
      <c r="W695" s="11"/>
      <c r="X695" s="11"/>
      <c r="Y695" s="11"/>
    </row>
    <row r="696" spans="1:25">
      <c r="A696" s="11"/>
      <c r="B696" s="11"/>
      <c r="C696" s="11"/>
      <c r="D696" s="11"/>
      <c r="E696" s="32"/>
      <c r="F696" s="32"/>
      <c r="G696" s="32"/>
      <c r="H696" s="11"/>
      <c r="I696" s="11"/>
      <c r="J696" s="11"/>
      <c r="K696" s="1"/>
      <c r="M696" s="11"/>
      <c r="N696" s="11"/>
      <c r="O696" s="11"/>
      <c r="P696" s="11"/>
      <c r="Q696" s="11"/>
      <c r="R696" s="11"/>
      <c r="S696" s="11"/>
      <c r="T696" s="11"/>
      <c r="U696" s="11"/>
      <c r="V696" s="11"/>
      <c r="W696" s="11"/>
      <c r="X696" s="11"/>
      <c r="Y696" s="11"/>
    </row>
    <row r="697" spans="1:25">
      <c r="A697" s="11"/>
      <c r="B697" s="11"/>
      <c r="C697" s="11"/>
      <c r="D697" s="11"/>
      <c r="E697" s="32"/>
      <c r="F697" s="32"/>
      <c r="G697" s="32"/>
      <c r="H697" s="11"/>
      <c r="I697" s="11"/>
      <c r="J697" s="11"/>
      <c r="K697" s="1"/>
      <c r="M697" s="11"/>
      <c r="N697" s="11"/>
      <c r="O697" s="11"/>
      <c r="P697" s="11"/>
      <c r="Q697" s="11"/>
      <c r="R697" s="11"/>
      <c r="S697" s="11"/>
      <c r="T697" s="11"/>
      <c r="U697" s="11"/>
      <c r="V697" s="11"/>
      <c r="W697" s="11"/>
      <c r="X697" s="11"/>
      <c r="Y697" s="11"/>
    </row>
    <row r="698" spans="1:25">
      <c r="A698" s="11"/>
      <c r="B698" s="11"/>
      <c r="C698" s="11"/>
      <c r="D698" s="11"/>
      <c r="E698" s="32"/>
      <c r="F698" s="32"/>
      <c r="G698" s="32"/>
      <c r="H698" s="11"/>
      <c r="I698" s="11"/>
      <c r="J698" s="11"/>
      <c r="K698" s="1"/>
      <c r="M698" s="11"/>
      <c r="N698" s="11"/>
      <c r="O698" s="11"/>
      <c r="P698" s="11"/>
      <c r="Q698" s="11"/>
      <c r="R698" s="11"/>
      <c r="S698" s="11"/>
      <c r="T698" s="11"/>
      <c r="U698" s="11"/>
      <c r="V698" s="11"/>
      <c r="W698" s="11"/>
      <c r="X698" s="11"/>
      <c r="Y698" s="11"/>
    </row>
    <row r="699" spans="1:25">
      <c r="A699" s="11"/>
      <c r="B699" s="11"/>
      <c r="C699" s="11"/>
      <c r="D699" s="11"/>
      <c r="E699" s="32"/>
      <c r="F699" s="32"/>
      <c r="G699" s="32"/>
      <c r="H699" s="11"/>
      <c r="I699" s="11"/>
      <c r="J699" s="11"/>
      <c r="K699" s="1"/>
      <c r="M699" s="11"/>
      <c r="N699" s="11"/>
      <c r="O699" s="11"/>
      <c r="P699" s="11"/>
      <c r="Q699" s="11"/>
      <c r="R699" s="11"/>
      <c r="S699" s="11"/>
      <c r="T699" s="11"/>
      <c r="U699" s="11"/>
      <c r="V699" s="11"/>
      <c r="W699" s="11"/>
      <c r="X699" s="11"/>
      <c r="Y699" s="11"/>
    </row>
    <row r="700" spans="1:25">
      <c r="A700" s="11"/>
      <c r="B700" s="11"/>
      <c r="C700" s="11"/>
      <c r="D700" s="11"/>
      <c r="E700" s="32"/>
      <c r="F700" s="32"/>
      <c r="G700" s="32"/>
      <c r="H700" s="11"/>
      <c r="I700" s="11"/>
      <c r="J700" s="11"/>
      <c r="K700" s="1"/>
      <c r="M700" s="11"/>
      <c r="N700" s="11"/>
      <c r="O700" s="11"/>
      <c r="P700" s="11"/>
      <c r="Q700" s="11"/>
      <c r="R700" s="11"/>
      <c r="S700" s="11"/>
      <c r="T700" s="11"/>
      <c r="U700" s="11"/>
      <c r="V700" s="11"/>
      <c r="W700" s="11"/>
      <c r="X700" s="11"/>
      <c r="Y700" s="11"/>
    </row>
    <row r="701" spans="1:25">
      <c r="A701" s="11"/>
      <c r="B701" s="11"/>
      <c r="C701" s="11"/>
      <c r="D701" s="11"/>
      <c r="E701" s="32"/>
      <c r="F701" s="32"/>
      <c r="G701" s="32"/>
      <c r="H701" s="11"/>
      <c r="I701" s="11"/>
      <c r="J701" s="11"/>
      <c r="K701" s="1"/>
      <c r="M701" s="11"/>
      <c r="N701" s="11"/>
      <c r="O701" s="11"/>
      <c r="P701" s="11"/>
      <c r="Q701" s="11"/>
      <c r="R701" s="11"/>
      <c r="S701" s="11"/>
      <c r="T701" s="11"/>
      <c r="U701" s="11"/>
      <c r="V701" s="11"/>
      <c r="W701" s="11"/>
      <c r="X701" s="11"/>
      <c r="Y701" s="11"/>
    </row>
    <row r="702" spans="1:25">
      <c r="A702" s="11"/>
      <c r="B702" s="11"/>
      <c r="C702" s="11"/>
      <c r="D702" s="11"/>
      <c r="E702" s="32"/>
      <c r="F702" s="32"/>
      <c r="G702" s="32"/>
      <c r="H702" s="11"/>
      <c r="I702" s="11"/>
      <c r="J702" s="11"/>
      <c r="K702" s="1"/>
      <c r="M702" s="11"/>
      <c r="N702" s="11"/>
      <c r="O702" s="11"/>
      <c r="P702" s="11"/>
      <c r="Q702" s="11"/>
      <c r="R702" s="11"/>
      <c r="S702" s="11"/>
      <c r="T702" s="11"/>
      <c r="U702" s="11"/>
      <c r="V702" s="11"/>
      <c r="W702" s="11"/>
      <c r="X702" s="11"/>
      <c r="Y702" s="11"/>
    </row>
    <row r="703" spans="1:25">
      <c r="A703" s="11"/>
      <c r="B703" s="11"/>
      <c r="C703" s="11"/>
      <c r="D703" s="11"/>
      <c r="E703" s="32"/>
      <c r="F703" s="32"/>
      <c r="G703" s="32"/>
      <c r="H703" s="11"/>
      <c r="I703" s="11"/>
      <c r="J703" s="11"/>
      <c r="K703" s="1"/>
      <c r="M703" s="11"/>
      <c r="N703" s="11"/>
      <c r="O703" s="11"/>
      <c r="P703" s="11"/>
      <c r="Q703" s="11"/>
      <c r="R703" s="11"/>
      <c r="S703" s="11"/>
      <c r="T703" s="11"/>
      <c r="U703" s="11"/>
      <c r="V703" s="11"/>
      <c r="W703" s="11"/>
      <c r="X703" s="11"/>
      <c r="Y703" s="11"/>
    </row>
    <row r="704" spans="1:25">
      <c r="A704" s="11"/>
      <c r="B704" s="11"/>
      <c r="C704" s="11"/>
      <c r="D704" s="11"/>
      <c r="E704" s="32"/>
      <c r="F704" s="32"/>
      <c r="G704" s="32"/>
      <c r="H704" s="11"/>
      <c r="I704" s="11"/>
      <c r="J704" s="11"/>
      <c r="K704" s="1"/>
      <c r="M704" s="11"/>
      <c r="N704" s="11"/>
      <c r="O704" s="11"/>
      <c r="P704" s="11"/>
      <c r="Q704" s="11"/>
      <c r="R704" s="11"/>
      <c r="S704" s="11"/>
      <c r="T704" s="11"/>
      <c r="U704" s="11"/>
      <c r="V704" s="11"/>
      <c r="W704" s="11"/>
      <c r="X704" s="11"/>
      <c r="Y704" s="11"/>
    </row>
    <row r="705" spans="1:25">
      <c r="A705" s="11"/>
      <c r="B705" s="11"/>
      <c r="C705" s="11"/>
      <c r="D705" s="11"/>
      <c r="E705" s="32"/>
      <c r="F705" s="32"/>
      <c r="G705" s="32"/>
      <c r="H705" s="11"/>
      <c r="I705" s="11"/>
      <c r="J705" s="11"/>
      <c r="K705" s="1"/>
      <c r="M705" s="11"/>
      <c r="N705" s="11"/>
      <c r="O705" s="11"/>
      <c r="P705" s="11"/>
      <c r="Q705" s="11"/>
      <c r="R705" s="11"/>
      <c r="S705" s="11"/>
      <c r="T705" s="11"/>
      <c r="U705" s="11"/>
      <c r="V705" s="11"/>
      <c r="W705" s="11"/>
      <c r="X705" s="11"/>
      <c r="Y705" s="11"/>
    </row>
    <row r="706" spans="1:25">
      <c r="A706" s="11"/>
      <c r="B706" s="11"/>
      <c r="C706" s="11"/>
      <c r="D706" s="11"/>
      <c r="E706" s="32"/>
      <c r="F706" s="32"/>
      <c r="G706" s="32"/>
      <c r="H706" s="11"/>
      <c r="I706" s="11"/>
      <c r="J706" s="11"/>
      <c r="K706" s="1"/>
      <c r="M706" s="11"/>
      <c r="N706" s="11"/>
      <c r="O706" s="11"/>
      <c r="P706" s="11"/>
      <c r="Q706" s="11"/>
      <c r="R706" s="11"/>
      <c r="S706" s="11"/>
      <c r="T706" s="11"/>
      <c r="U706" s="11"/>
      <c r="V706" s="11"/>
      <c r="W706" s="11"/>
      <c r="X706" s="11"/>
      <c r="Y706" s="11"/>
    </row>
    <row r="707" spans="1:25">
      <c r="A707" s="11"/>
      <c r="B707" s="11"/>
      <c r="C707" s="11"/>
      <c r="D707" s="11"/>
      <c r="E707" s="32"/>
      <c r="F707" s="32"/>
      <c r="G707" s="32"/>
      <c r="H707" s="11"/>
      <c r="I707" s="11"/>
      <c r="J707" s="11"/>
      <c r="K707" s="1"/>
      <c r="M707" s="11"/>
      <c r="N707" s="11"/>
      <c r="O707" s="11"/>
      <c r="P707" s="11"/>
      <c r="Q707" s="11"/>
      <c r="R707" s="11"/>
      <c r="S707" s="11"/>
      <c r="T707" s="11"/>
      <c r="U707" s="11"/>
      <c r="V707" s="11"/>
      <c r="W707" s="11"/>
      <c r="X707" s="11"/>
      <c r="Y707" s="11"/>
    </row>
    <row r="708" spans="1:25">
      <c r="A708" s="11"/>
      <c r="B708" s="11"/>
      <c r="C708" s="11"/>
      <c r="D708" s="11"/>
      <c r="E708" s="32"/>
      <c r="F708" s="32"/>
      <c r="G708" s="32"/>
      <c r="H708" s="11"/>
      <c r="I708" s="11"/>
      <c r="J708" s="11"/>
      <c r="K708" s="1"/>
      <c r="M708" s="11"/>
      <c r="N708" s="11"/>
      <c r="O708" s="11"/>
      <c r="P708" s="11"/>
      <c r="Q708" s="11"/>
      <c r="R708" s="11"/>
      <c r="S708" s="11"/>
      <c r="T708" s="11"/>
      <c r="U708" s="11"/>
      <c r="V708" s="11"/>
      <c r="W708" s="11"/>
      <c r="X708" s="11"/>
      <c r="Y708" s="11"/>
    </row>
    <row r="709" spans="1:25">
      <c r="A709" s="11"/>
      <c r="B709" s="11"/>
      <c r="C709" s="11"/>
      <c r="D709" s="11"/>
      <c r="E709" s="32"/>
      <c r="F709" s="32"/>
      <c r="G709" s="32"/>
      <c r="H709" s="11"/>
      <c r="I709" s="11"/>
      <c r="J709" s="11"/>
      <c r="K709" s="1"/>
      <c r="M709" s="11"/>
      <c r="N709" s="11"/>
      <c r="O709" s="11"/>
      <c r="P709" s="11"/>
      <c r="Q709" s="11"/>
      <c r="R709" s="11"/>
      <c r="S709" s="11"/>
      <c r="T709" s="11"/>
      <c r="U709" s="11"/>
      <c r="V709" s="11"/>
      <c r="W709" s="11"/>
      <c r="X709" s="11"/>
      <c r="Y709" s="11"/>
    </row>
    <row r="710" spans="1:25">
      <c r="A710" s="11"/>
      <c r="B710" s="11"/>
      <c r="C710" s="11"/>
      <c r="D710" s="11"/>
      <c r="E710" s="32"/>
      <c r="F710" s="32"/>
      <c r="G710" s="32"/>
      <c r="H710" s="11"/>
      <c r="I710" s="11"/>
      <c r="J710" s="11"/>
      <c r="K710" s="1"/>
      <c r="M710" s="11"/>
      <c r="N710" s="11"/>
      <c r="O710" s="11"/>
      <c r="P710" s="11"/>
      <c r="Q710" s="11"/>
      <c r="R710" s="11"/>
      <c r="S710" s="11"/>
      <c r="T710" s="11"/>
      <c r="U710" s="11"/>
      <c r="V710" s="11"/>
      <c r="W710" s="11"/>
      <c r="X710" s="11"/>
      <c r="Y710" s="11"/>
    </row>
    <row r="711" spans="1:25">
      <c r="A711" s="11"/>
      <c r="B711" s="11"/>
      <c r="C711" s="11"/>
      <c r="D711" s="11"/>
      <c r="E711" s="32"/>
      <c r="F711" s="32"/>
      <c r="G711" s="32"/>
      <c r="H711" s="11"/>
      <c r="I711" s="11"/>
      <c r="J711" s="11"/>
      <c r="K711" s="1"/>
      <c r="M711" s="11"/>
      <c r="N711" s="11"/>
      <c r="O711" s="11"/>
      <c r="P711" s="11"/>
      <c r="Q711" s="11"/>
      <c r="R711" s="11"/>
      <c r="S711" s="11"/>
      <c r="T711" s="11"/>
      <c r="U711" s="11"/>
      <c r="V711" s="11"/>
      <c r="W711" s="11"/>
      <c r="X711" s="11"/>
      <c r="Y711" s="11"/>
    </row>
    <row r="712" spans="1:25">
      <c r="A712" s="11"/>
      <c r="B712" s="11"/>
      <c r="C712" s="11"/>
      <c r="D712" s="11"/>
      <c r="E712" s="32"/>
      <c r="F712" s="32"/>
      <c r="G712" s="32"/>
      <c r="H712" s="11"/>
      <c r="I712" s="11"/>
      <c r="J712" s="11"/>
      <c r="K712" s="1"/>
      <c r="M712" s="11"/>
      <c r="N712" s="11"/>
      <c r="O712" s="11"/>
      <c r="P712" s="11"/>
      <c r="Q712" s="11"/>
      <c r="R712" s="11"/>
      <c r="S712" s="11"/>
      <c r="T712" s="11"/>
      <c r="U712" s="11"/>
      <c r="V712" s="11"/>
      <c r="W712" s="11"/>
      <c r="X712" s="11"/>
      <c r="Y712" s="11"/>
    </row>
    <row r="713" spans="1:25">
      <c r="A713" s="11"/>
      <c r="B713" s="11"/>
      <c r="C713" s="11"/>
      <c r="D713" s="11"/>
      <c r="E713" s="32"/>
      <c r="F713" s="32"/>
      <c r="G713" s="32"/>
      <c r="H713" s="11"/>
      <c r="I713" s="11"/>
      <c r="J713" s="11"/>
      <c r="K713" s="1"/>
      <c r="M713" s="11"/>
      <c r="N713" s="11"/>
      <c r="O713" s="11"/>
      <c r="P713" s="11"/>
      <c r="Q713" s="11"/>
      <c r="R713" s="11"/>
      <c r="S713" s="11"/>
      <c r="T713" s="11"/>
      <c r="U713" s="11"/>
      <c r="V713" s="11"/>
      <c r="W713" s="11"/>
      <c r="X713" s="11"/>
      <c r="Y713" s="11"/>
    </row>
    <row r="714" spans="1:25">
      <c r="A714" s="11"/>
      <c r="B714" s="11"/>
      <c r="C714" s="11"/>
      <c r="D714" s="11"/>
      <c r="E714" s="32"/>
      <c r="F714" s="32"/>
      <c r="G714" s="32"/>
      <c r="H714" s="11"/>
      <c r="I714" s="11"/>
      <c r="J714" s="11"/>
      <c r="K714" s="1"/>
      <c r="M714" s="11"/>
      <c r="N714" s="11"/>
      <c r="O714" s="11"/>
      <c r="P714" s="11"/>
      <c r="Q714" s="11"/>
      <c r="R714" s="11"/>
      <c r="S714" s="11"/>
      <c r="T714" s="11"/>
      <c r="U714" s="11"/>
      <c r="V714" s="11"/>
      <c r="W714" s="11"/>
      <c r="X714" s="11"/>
      <c r="Y714" s="11"/>
    </row>
    <row r="715" spans="1:25">
      <c r="A715" s="11"/>
      <c r="B715" s="11"/>
      <c r="C715" s="11"/>
      <c r="D715" s="11"/>
      <c r="E715" s="32"/>
      <c r="F715" s="32"/>
      <c r="G715" s="32"/>
      <c r="H715" s="11"/>
      <c r="I715" s="11"/>
      <c r="J715" s="11"/>
      <c r="K715" s="1"/>
      <c r="M715" s="11"/>
      <c r="N715" s="11"/>
      <c r="O715" s="11"/>
      <c r="P715" s="11"/>
      <c r="Q715" s="11"/>
      <c r="R715" s="11"/>
      <c r="S715" s="11"/>
      <c r="T715" s="11"/>
      <c r="U715" s="11"/>
      <c r="V715" s="11"/>
      <c r="W715" s="11"/>
      <c r="X715" s="11"/>
      <c r="Y715" s="11"/>
    </row>
    <row r="716" spans="1:25">
      <c r="A716" s="11"/>
      <c r="B716" s="11"/>
      <c r="C716" s="11"/>
      <c r="D716" s="11"/>
      <c r="E716" s="32"/>
      <c r="F716" s="32"/>
      <c r="G716" s="32"/>
      <c r="H716" s="11"/>
      <c r="I716" s="11"/>
      <c r="J716" s="11"/>
      <c r="K716" s="1"/>
      <c r="M716" s="11"/>
      <c r="N716" s="11"/>
      <c r="O716" s="11"/>
      <c r="P716" s="11"/>
      <c r="Q716" s="11"/>
      <c r="R716" s="11"/>
      <c r="S716" s="11"/>
      <c r="T716" s="11"/>
      <c r="U716" s="11"/>
      <c r="V716" s="11"/>
      <c r="W716" s="11"/>
      <c r="X716" s="11"/>
      <c r="Y716" s="11"/>
    </row>
    <row r="717" spans="1:25">
      <c r="A717" s="11"/>
      <c r="B717" s="11"/>
      <c r="C717" s="11"/>
      <c r="D717" s="11"/>
      <c r="E717" s="32"/>
      <c r="F717" s="32"/>
      <c r="G717" s="32"/>
      <c r="H717" s="11"/>
      <c r="I717" s="11"/>
      <c r="J717" s="11"/>
      <c r="K717" s="1"/>
      <c r="M717" s="11"/>
      <c r="N717" s="11"/>
      <c r="O717" s="11"/>
      <c r="P717" s="11"/>
      <c r="Q717" s="11"/>
      <c r="R717" s="11"/>
      <c r="S717" s="11"/>
      <c r="T717" s="11"/>
      <c r="U717" s="11"/>
      <c r="V717" s="11"/>
      <c r="W717" s="11"/>
      <c r="X717" s="11"/>
      <c r="Y717" s="11"/>
    </row>
    <row r="718" spans="1:25">
      <c r="A718" s="11"/>
      <c r="B718" s="11"/>
      <c r="C718" s="11"/>
      <c r="D718" s="11"/>
      <c r="E718" s="32"/>
      <c r="F718" s="32"/>
      <c r="G718" s="32"/>
      <c r="H718" s="11"/>
      <c r="I718" s="11"/>
      <c r="J718" s="11"/>
      <c r="K718" s="1"/>
      <c r="M718" s="11"/>
      <c r="N718" s="11"/>
      <c r="O718" s="11"/>
      <c r="P718" s="11"/>
      <c r="Q718" s="11"/>
      <c r="R718" s="11"/>
      <c r="S718" s="11"/>
      <c r="T718" s="11"/>
      <c r="U718" s="11"/>
      <c r="V718" s="11"/>
      <c r="W718" s="11"/>
      <c r="X718" s="11"/>
      <c r="Y718" s="11"/>
    </row>
    <row r="719" spans="1:25">
      <c r="A719" s="11"/>
      <c r="B719" s="11"/>
      <c r="C719" s="11"/>
      <c r="D719" s="11"/>
      <c r="E719" s="32"/>
      <c r="F719" s="32"/>
      <c r="G719" s="32"/>
      <c r="H719" s="11"/>
      <c r="I719" s="11"/>
      <c r="J719" s="11"/>
      <c r="K719" s="1"/>
      <c r="M719" s="11"/>
      <c r="N719" s="11"/>
      <c r="O719" s="11"/>
      <c r="P719" s="11"/>
      <c r="Q719" s="11"/>
      <c r="R719" s="11"/>
      <c r="S719" s="11"/>
      <c r="T719" s="11"/>
      <c r="U719" s="11"/>
      <c r="V719" s="11"/>
      <c r="W719" s="11"/>
      <c r="X719" s="11"/>
      <c r="Y719" s="11"/>
    </row>
    <row r="720" spans="1:25">
      <c r="A720" s="11"/>
      <c r="B720" s="11"/>
      <c r="C720" s="11"/>
      <c r="D720" s="11"/>
      <c r="E720" s="32"/>
      <c r="F720" s="32"/>
      <c r="G720" s="32"/>
      <c r="H720" s="11"/>
      <c r="I720" s="11"/>
      <c r="J720" s="11"/>
      <c r="K720" s="1"/>
      <c r="M720" s="11"/>
      <c r="N720" s="11"/>
      <c r="O720" s="11"/>
      <c r="P720" s="11"/>
      <c r="Q720" s="11"/>
      <c r="R720" s="11"/>
      <c r="S720" s="11"/>
      <c r="T720" s="11"/>
      <c r="U720" s="11"/>
      <c r="V720" s="11"/>
      <c r="W720" s="11"/>
      <c r="X720" s="11"/>
      <c r="Y720" s="11"/>
    </row>
    <row r="721" spans="1:25">
      <c r="A721" s="11"/>
      <c r="B721" s="11"/>
      <c r="C721" s="11"/>
      <c r="D721" s="11"/>
      <c r="E721" s="32"/>
      <c r="F721" s="32"/>
      <c r="G721" s="32"/>
      <c r="H721" s="11"/>
      <c r="I721" s="11"/>
      <c r="J721" s="11"/>
      <c r="K721" s="1"/>
      <c r="M721" s="11"/>
      <c r="N721" s="11"/>
      <c r="O721" s="11"/>
      <c r="P721" s="11"/>
      <c r="Q721" s="11"/>
      <c r="R721" s="11"/>
      <c r="S721" s="11"/>
      <c r="T721" s="11"/>
      <c r="U721" s="11"/>
      <c r="V721" s="11"/>
      <c r="W721" s="11"/>
      <c r="X721" s="11"/>
      <c r="Y721" s="11"/>
    </row>
    <row r="722" spans="1:25">
      <c r="A722" s="11"/>
      <c r="B722" s="11"/>
      <c r="C722" s="11"/>
      <c r="D722" s="11"/>
      <c r="E722" s="32"/>
      <c r="F722" s="32"/>
      <c r="G722" s="32"/>
      <c r="H722" s="11"/>
      <c r="I722" s="11"/>
      <c r="J722" s="11"/>
      <c r="K722" s="1"/>
      <c r="M722" s="11"/>
      <c r="N722" s="11"/>
      <c r="O722" s="11"/>
      <c r="P722" s="11"/>
      <c r="Q722" s="11"/>
      <c r="R722" s="11"/>
      <c r="S722" s="11"/>
      <c r="T722" s="11"/>
      <c r="U722" s="11"/>
      <c r="V722" s="11"/>
      <c r="W722" s="11"/>
      <c r="X722" s="11"/>
      <c r="Y722" s="11"/>
    </row>
    <row r="723" spans="1:25">
      <c r="A723" s="11"/>
      <c r="B723" s="11"/>
      <c r="C723" s="11"/>
      <c r="D723" s="11"/>
      <c r="E723" s="32"/>
      <c r="F723" s="32"/>
      <c r="G723" s="32"/>
      <c r="H723" s="11"/>
      <c r="I723" s="11"/>
      <c r="J723" s="11"/>
      <c r="K723" s="1"/>
      <c r="M723" s="11"/>
      <c r="N723" s="11"/>
      <c r="O723" s="11"/>
      <c r="P723" s="11"/>
      <c r="Q723" s="11"/>
      <c r="R723" s="11"/>
      <c r="S723" s="11"/>
      <c r="T723" s="11"/>
      <c r="U723" s="11"/>
      <c r="V723" s="11"/>
      <c r="W723" s="11"/>
      <c r="X723" s="11"/>
      <c r="Y723" s="11"/>
    </row>
    <row r="724" spans="1:25">
      <c r="A724" s="11"/>
      <c r="B724" s="11"/>
      <c r="C724" s="11"/>
      <c r="D724" s="11"/>
      <c r="E724" s="32"/>
      <c r="F724" s="32"/>
      <c r="G724" s="32"/>
      <c r="H724" s="11"/>
      <c r="I724" s="11"/>
      <c r="J724" s="11"/>
      <c r="K724" s="1"/>
      <c r="M724" s="11"/>
      <c r="N724" s="11"/>
      <c r="O724" s="11"/>
      <c r="P724" s="11"/>
      <c r="Q724" s="11"/>
      <c r="R724" s="11"/>
      <c r="S724" s="11"/>
      <c r="T724" s="11"/>
      <c r="U724" s="11"/>
      <c r="V724" s="11"/>
      <c r="W724" s="11"/>
      <c r="X724" s="11"/>
      <c r="Y724" s="11"/>
    </row>
    <row r="725" spans="1:25">
      <c r="A725" s="11"/>
      <c r="B725" s="11"/>
      <c r="C725" s="11"/>
      <c r="D725" s="11"/>
      <c r="E725" s="32"/>
      <c r="F725" s="32"/>
      <c r="G725" s="32"/>
      <c r="H725" s="11"/>
      <c r="I725" s="11"/>
      <c r="J725" s="11"/>
      <c r="K725" s="1"/>
      <c r="M725" s="11"/>
      <c r="N725" s="11"/>
      <c r="O725" s="11"/>
      <c r="P725" s="11"/>
      <c r="Q725" s="11"/>
      <c r="R725" s="11"/>
      <c r="S725" s="11"/>
      <c r="T725" s="11"/>
      <c r="U725" s="11"/>
      <c r="V725" s="11"/>
      <c r="W725" s="11"/>
      <c r="X725" s="11"/>
      <c r="Y725" s="11"/>
    </row>
    <row r="726" spans="1:25">
      <c r="A726" s="11"/>
      <c r="B726" s="11"/>
      <c r="C726" s="11"/>
      <c r="D726" s="11"/>
      <c r="E726" s="32"/>
      <c r="F726" s="32"/>
      <c r="G726" s="32"/>
      <c r="H726" s="11"/>
      <c r="I726" s="11"/>
      <c r="J726" s="11"/>
      <c r="K726" s="1"/>
      <c r="M726" s="11"/>
      <c r="N726" s="11"/>
      <c r="O726" s="11"/>
      <c r="P726" s="11"/>
      <c r="Q726" s="11"/>
      <c r="R726" s="11"/>
      <c r="S726" s="11"/>
      <c r="T726" s="11"/>
      <c r="U726" s="11"/>
      <c r="V726" s="11"/>
      <c r="W726" s="11"/>
      <c r="X726" s="11"/>
      <c r="Y726" s="11"/>
    </row>
    <row r="727" spans="1:25">
      <c r="A727" s="11"/>
      <c r="B727" s="11"/>
      <c r="C727" s="11"/>
      <c r="D727" s="11"/>
      <c r="E727" s="32"/>
      <c r="F727" s="32"/>
      <c r="G727" s="32"/>
      <c r="H727" s="11"/>
      <c r="I727" s="11"/>
      <c r="J727" s="11"/>
      <c r="K727" s="1"/>
      <c r="M727" s="11"/>
      <c r="N727" s="11"/>
      <c r="O727" s="11"/>
      <c r="P727" s="11"/>
      <c r="Q727" s="11"/>
      <c r="R727" s="11"/>
      <c r="S727" s="11"/>
      <c r="T727" s="11"/>
      <c r="U727" s="11"/>
      <c r="V727" s="11"/>
      <c r="W727" s="11"/>
      <c r="X727" s="11"/>
      <c r="Y727" s="11"/>
    </row>
    <row r="728" spans="1:25">
      <c r="A728" s="11"/>
      <c r="B728" s="11"/>
      <c r="C728" s="11"/>
      <c r="D728" s="11"/>
      <c r="E728" s="32"/>
      <c r="F728" s="32"/>
      <c r="G728" s="32"/>
      <c r="H728" s="11"/>
      <c r="I728" s="11"/>
      <c r="J728" s="11"/>
      <c r="K728" s="1"/>
      <c r="M728" s="11"/>
      <c r="N728" s="11"/>
      <c r="O728" s="11"/>
      <c r="P728" s="11"/>
      <c r="Q728" s="11"/>
      <c r="R728" s="11"/>
      <c r="S728" s="11"/>
      <c r="T728" s="11"/>
      <c r="U728" s="11"/>
      <c r="V728" s="11"/>
      <c r="W728" s="11"/>
      <c r="X728" s="11"/>
      <c r="Y728" s="11"/>
    </row>
    <row r="729" spans="1:25">
      <c r="A729" s="11"/>
      <c r="B729" s="11"/>
      <c r="C729" s="11"/>
      <c r="D729" s="11"/>
      <c r="E729" s="32"/>
      <c r="F729" s="32"/>
      <c r="G729" s="32"/>
      <c r="H729" s="11"/>
      <c r="I729" s="11"/>
      <c r="J729" s="11"/>
      <c r="K729" s="1"/>
      <c r="M729" s="11"/>
      <c r="N729" s="11"/>
      <c r="O729" s="11"/>
      <c r="P729" s="11"/>
      <c r="Q729" s="11"/>
      <c r="R729" s="11"/>
      <c r="S729" s="11"/>
      <c r="T729" s="11"/>
      <c r="U729" s="11"/>
      <c r="V729" s="11"/>
      <c r="W729" s="11"/>
      <c r="X729" s="11"/>
      <c r="Y729" s="11"/>
    </row>
    <row r="730" spans="1:25">
      <c r="A730" s="11"/>
      <c r="B730" s="11"/>
      <c r="C730" s="11"/>
      <c r="D730" s="11"/>
      <c r="E730" s="32"/>
      <c r="F730" s="32"/>
      <c r="G730" s="32"/>
      <c r="H730" s="11"/>
      <c r="I730" s="11"/>
      <c r="J730" s="11"/>
      <c r="K730" s="1"/>
      <c r="M730" s="11"/>
      <c r="N730" s="11"/>
      <c r="O730" s="11"/>
      <c r="P730" s="11"/>
      <c r="Q730" s="11"/>
      <c r="R730" s="11"/>
      <c r="S730" s="11"/>
      <c r="T730" s="11"/>
      <c r="U730" s="11"/>
      <c r="V730" s="11"/>
      <c r="W730" s="11"/>
      <c r="X730" s="11"/>
      <c r="Y730" s="11"/>
    </row>
    <row r="731" spans="1:25">
      <c r="A731" s="11"/>
      <c r="B731" s="11"/>
      <c r="C731" s="11"/>
      <c r="D731" s="11"/>
      <c r="E731" s="32"/>
      <c r="F731" s="32"/>
      <c r="G731" s="32"/>
      <c r="H731" s="11"/>
      <c r="I731" s="11"/>
      <c r="J731" s="11"/>
      <c r="K731" s="1"/>
      <c r="M731" s="11"/>
      <c r="N731" s="11"/>
      <c r="O731" s="11"/>
      <c r="P731" s="11"/>
      <c r="Q731" s="11"/>
      <c r="R731" s="11"/>
      <c r="S731" s="11"/>
      <c r="T731" s="11"/>
      <c r="U731" s="11"/>
      <c r="V731" s="11"/>
      <c r="W731" s="11"/>
      <c r="X731" s="11"/>
      <c r="Y731" s="11"/>
    </row>
    <row r="732" spans="1:25">
      <c r="A732" s="11"/>
      <c r="B732" s="11"/>
      <c r="C732" s="11"/>
      <c r="D732" s="11"/>
      <c r="E732" s="32"/>
      <c r="F732" s="32"/>
      <c r="G732" s="32"/>
      <c r="H732" s="11"/>
      <c r="I732" s="11"/>
      <c r="J732" s="11"/>
      <c r="K732" s="1"/>
      <c r="M732" s="11"/>
      <c r="N732" s="11"/>
      <c r="O732" s="11"/>
      <c r="P732" s="11"/>
      <c r="Q732" s="11"/>
      <c r="R732" s="11"/>
      <c r="S732" s="11"/>
      <c r="T732" s="11"/>
      <c r="U732" s="11"/>
      <c r="V732" s="11"/>
      <c r="W732" s="11"/>
      <c r="X732" s="11"/>
      <c r="Y732" s="11"/>
    </row>
    <row r="733" spans="1:25">
      <c r="A733" s="11"/>
      <c r="B733" s="11"/>
      <c r="C733" s="11"/>
      <c r="D733" s="11"/>
      <c r="E733" s="32"/>
      <c r="F733" s="32"/>
      <c r="G733" s="32"/>
      <c r="H733" s="11"/>
      <c r="I733" s="11"/>
      <c r="J733" s="11"/>
      <c r="K733" s="1"/>
      <c r="M733" s="11"/>
      <c r="N733" s="11"/>
      <c r="O733" s="11"/>
      <c r="P733" s="11"/>
      <c r="Q733" s="11"/>
      <c r="R733" s="11"/>
      <c r="S733" s="11"/>
      <c r="T733" s="11"/>
      <c r="U733" s="11"/>
      <c r="V733" s="11"/>
      <c r="W733" s="11"/>
      <c r="X733" s="11"/>
      <c r="Y733" s="11"/>
    </row>
    <row r="734" spans="1:25">
      <c r="A734" s="11"/>
      <c r="B734" s="11"/>
      <c r="C734" s="11"/>
      <c r="D734" s="11"/>
      <c r="E734" s="32"/>
      <c r="F734" s="32"/>
      <c r="G734" s="32"/>
      <c r="H734" s="11"/>
      <c r="I734" s="11"/>
      <c r="J734" s="11"/>
      <c r="K734" s="1"/>
      <c r="M734" s="11"/>
      <c r="N734" s="11"/>
      <c r="O734" s="11"/>
      <c r="P734" s="11"/>
      <c r="Q734" s="11"/>
      <c r="R734" s="11"/>
      <c r="S734" s="11"/>
      <c r="T734" s="11"/>
      <c r="U734" s="11"/>
      <c r="V734" s="11"/>
      <c r="W734" s="11"/>
      <c r="X734" s="11"/>
      <c r="Y734" s="11"/>
    </row>
    <row r="735" spans="1:25">
      <c r="A735" s="11"/>
      <c r="B735" s="11"/>
      <c r="C735" s="11"/>
      <c r="D735" s="11"/>
      <c r="E735" s="32"/>
      <c r="F735" s="32"/>
      <c r="G735" s="32"/>
      <c r="H735" s="11"/>
      <c r="I735" s="11"/>
      <c r="J735" s="11"/>
      <c r="K735" s="1"/>
      <c r="M735" s="11"/>
      <c r="N735" s="11"/>
      <c r="O735" s="11"/>
      <c r="P735" s="11"/>
      <c r="Q735" s="11"/>
      <c r="R735" s="11"/>
      <c r="S735" s="11"/>
      <c r="T735" s="11"/>
      <c r="U735" s="11"/>
      <c r="V735" s="11"/>
      <c r="W735" s="11"/>
      <c r="X735" s="11"/>
      <c r="Y735" s="11"/>
    </row>
    <row r="736" spans="1:25">
      <c r="A736" s="11"/>
      <c r="B736" s="11"/>
      <c r="C736" s="11"/>
      <c r="D736" s="11"/>
      <c r="E736" s="32"/>
      <c r="F736" s="32"/>
      <c r="G736" s="32"/>
      <c r="H736" s="11"/>
      <c r="I736" s="11"/>
      <c r="J736" s="11"/>
      <c r="K736" s="1"/>
      <c r="M736" s="11"/>
      <c r="N736" s="11"/>
      <c r="O736" s="11"/>
      <c r="P736" s="11"/>
      <c r="Q736" s="11"/>
      <c r="R736" s="11"/>
      <c r="S736" s="11"/>
      <c r="T736" s="11"/>
      <c r="U736" s="11"/>
      <c r="V736" s="11"/>
      <c r="W736" s="11"/>
      <c r="X736" s="11"/>
      <c r="Y736" s="11"/>
    </row>
    <row r="737" spans="1:25">
      <c r="A737" s="11"/>
      <c r="B737" s="11"/>
      <c r="C737" s="11"/>
      <c r="D737" s="11"/>
      <c r="E737" s="32"/>
      <c r="F737" s="32"/>
      <c r="G737" s="32"/>
      <c r="H737" s="11"/>
      <c r="I737" s="11"/>
      <c r="J737" s="11"/>
      <c r="K737" s="1"/>
      <c r="M737" s="11"/>
      <c r="N737" s="11"/>
      <c r="O737" s="11"/>
      <c r="P737" s="11"/>
      <c r="Q737" s="11"/>
      <c r="R737" s="11"/>
      <c r="S737" s="11"/>
      <c r="T737" s="11"/>
      <c r="U737" s="11"/>
      <c r="V737" s="11"/>
      <c r="W737" s="11"/>
      <c r="X737" s="11"/>
      <c r="Y737" s="11"/>
    </row>
    <row r="738" spans="1:25">
      <c r="A738" s="11"/>
      <c r="B738" s="11"/>
      <c r="C738" s="11"/>
      <c r="D738" s="11"/>
      <c r="E738" s="32"/>
      <c r="F738" s="32"/>
      <c r="G738" s="32"/>
      <c r="H738" s="11"/>
      <c r="I738" s="11"/>
      <c r="J738" s="11"/>
      <c r="K738" s="1"/>
      <c r="M738" s="11"/>
      <c r="N738" s="11"/>
      <c r="O738" s="11"/>
      <c r="P738" s="11"/>
      <c r="Q738" s="11"/>
      <c r="R738" s="11"/>
      <c r="S738" s="11"/>
      <c r="T738" s="11"/>
      <c r="U738" s="11"/>
      <c r="V738" s="11"/>
      <c r="W738" s="11"/>
      <c r="X738" s="11"/>
      <c r="Y738" s="11"/>
    </row>
    <row r="739" spans="1:25">
      <c r="A739" s="11"/>
      <c r="B739" s="11"/>
      <c r="C739" s="11"/>
      <c r="D739" s="11"/>
      <c r="E739" s="32"/>
      <c r="F739" s="32"/>
      <c r="G739" s="32"/>
      <c r="H739" s="11"/>
      <c r="I739" s="11"/>
      <c r="J739" s="11"/>
      <c r="K739" s="1"/>
      <c r="M739" s="11"/>
      <c r="N739" s="11"/>
      <c r="O739" s="11"/>
      <c r="P739" s="11"/>
      <c r="Q739" s="11"/>
      <c r="R739" s="11"/>
      <c r="S739" s="11"/>
      <c r="T739" s="11"/>
      <c r="U739" s="11"/>
      <c r="V739" s="11"/>
      <c r="W739" s="11"/>
      <c r="X739" s="11"/>
      <c r="Y739" s="11"/>
    </row>
    <row r="740" spans="1:25">
      <c r="A740" s="11"/>
      <c r="B740" s="11"/>
      <c r="C740" s="11"/>
      <c r="D740" s="11"/>
      <c r="E740" s="32"/>
      <c r="F740" s="32"/>
      <c r="G740" s="32"/>
      <c r="H740" s="11"/>
      <c r="I740" s="11"/>
      <c r="J740" s="11"/>
      <c r="K740" s="1"/>
      <c r="M740" s="11"/>
      <c r="N740" s="11"/>
      <c r="O740" s="11"/>
      <c r="P740" s="11"/>
      <c r="Q740" s="11"/>
      <c r="R740" s="11"/>
      <c r="S740" s="11"/>
      <c r="T740" s="11"/>
      <c r="U740" s="11"/>
      <c r="V740" s="11"/>
      <c r="W740" s="11"/>
      <c r="X740" s="11"/>
      <c r="Y740" s="11"/>
    </row>
    <row r="741" spans="1:25">
      <c r="A741" s="11"/>
      <c r="B741" s="11"/>
      <c r="C741" s="11"/>
      <c r="D741" s="11"/>
      <c r="E741" s="32"/>
      <c r="F741" s="32"/>
      <c r="G741" s="32"/>
      <c r="H741" s="11"/>
      <c r="I741" s="11"/>
      <c r="J741" s="11"/>
      <c r="K741" s="1"/>
      <c r="M741" s="11"/>
      <c r="N741" s="11"/>
      <c r="O741" s="11"/>
      <c r="P741" s="11"/>
      <c r="Q741" s="11"/>
      <c r="R741" s="11"/>
      <c r="S741" s="11"/>
      <c r="T741" s="11"/>
      <c r="U741" s="11"/>
      <c r="V741" s="11"/>
      <c r="W741" s="11"/>
      <c r="X741" s="11"/>
      <c r="Y741" s="11"/>
    </row>
    <row r="742" spans="1:25">
      <c r="A742" s="11"/>
      <c r="B742" s="11"/>
      <c r="C742" s="11"/>
      <c r="D742" s="11"/>
      <c r="E742" s="32"/>
      <c r="F742" s="32"/>
      <c r="G742" s="32"/>
      <c r="H742" s="11"/>
      <c r="I742" s="11"/>
      <c r="J742" s="11"/>
      <c r="K742" s="1"/>
      <c r="M742" s="11"/>
      <c r="N742" s="11"/>
      <c r="O742" s="11"/>
      <c r="P742" s="11"/>
      <c r="Q742" s="11"/>
      <c r="R742" s="11"/>
      <c r="S742" s="11"/>
      <c r="T742" s="11"/>
      <c r="U742" s="11"/>
      <c r="V742" s="11"/>
      <c r="W742" s="11"/>
      <c r="X742" s="11"/>
      <c r="Y742" s="11"/>
    </row>
    <row r="743" spans="1:25">
      <c r="A743" s="11"/>
      <c r="B743" s="11"/>
      <c r="C743" s="11"/>
      <c r="D743" s="11"/>
      <c r="E743" s="32"/>
      <c r="F743" s="32"/>
      <c r="G743" s="32"/>
      <c r="H743" s="11"/>
      <c r="I743" s="11"/>
      <c r="J743" s="11"/>
      <c r="K743" s="1"/>
      <c r="M743" s="11"/>
      <c r="N743" s="11"/>
      <c r="O743" s="11"/>
      <c r="P743" s="11"/>
      <c r="Q743" s="11"/>
      <c r="R743" s="11"/>
      <c r="S743" s="11"/>
      <c r="T743" s="11"/>
      <c r="U743" s="11"/>
      <c r="V743" s="11"/>
      <c r="W743" s="11"/>
      <c r="X743" s="11"/>
      <c r="Y743" s="11"/>
    </row>
    <row r="744" spans="1:25">
      <c r="A744" s="11"/>
      <c r="B744" s="11"/>
      <c r="C744" s="11"/>
      <c r="D744" s="11"/>
      <c r="E744" s="32"/>
      <c r="F744" s="32"/>
      <c r="G744" s="32"/>
      <c r="H744" s="11"/>
      <c r="I744" s="11"/>
      <c r="J744" s="11"/>
      <c r="K744" s="1"/>
      <c r="M744" s="11"/>
      <c r="N744" s="11"/>
      <c r="O744" s="11"/>
      <c r="P744" s="11"/>
      <c r="Q744" s="11"/>
      <c r="R744" s="11"/>
      <c r="S744" s="11"/>
      <c r="T744" s="11"/>
      <c r="U744" s="11"/>
      <c r="V744" s="11"/>
      <c r="W744" s="11"/>
      <c r="X744" s="11"/>
      <c r="Y744" s="11"/>
    </row>
    <row r="745" spans="1:25">
      <c r="A745" s="11"/>
      <c r="B745" s="11"/>
      <c r="C745" s="11"/>
      <c r="D745" s="11"/>
      <c r="E745" s="32"/>
      <c r="F745" s="32"/>
      <c r="G745" s="32"/>
      <c r="H745" s="11"/>
      <c r="I745" s="11"/>
      <c r="J745" s="11"/>
      <c r="K745" s="1"/>
      <c r="M745" s="11"/>
      <c r="N745" s="11"/>
      <c r="O745" s="11"/>
      <c r="P745" s="11"/>
      <c r="Q745" s="11"/>
      <c r="R745" s="11"/>
      <c r="S745" s="11"/>
      <c r="T745" s="11"/>
      <c r="U745" s="11"/>
      <c r="V745" s="11"/>
      <c r="W745" s="11"/>
      <c r="X745" s="11"/>
      <c r="Y745" s="11"/>
    </row>
    <row r="746" spans="1:25">
      <c r="A746" s="11"/>
      <c r="B746" s="11"/>
      <c r="C746" s="11"/>
      <c r="D746" s="11"/>
      <c r="E746" s="32"/>
      <c r="F746" s="32"/>
      <c r="G746" s="32"/>
      <c r="H746" s="11"/>
      <c r="I746" s="11"/>
      <c r="J746" s="11"/>
      <c r="K746" s="1"/>
      <c r="M746" s="11"/>
      <c r="N746" s="11"/>
      <c r="O746" s="11"/>
      <c r="P746" s="11"/>
      <c r="Q746" s="11"/>
      <c r="R746" s="11"/>
      <c r="S746" s="11"/>
      <c r="T746" s="11"/>
      <c r="U746" s="11"/>
      <c r="V746" s="11"/>
      <c r="W746" s="11"/>
      <c r="X746" s="11"/>
      <c r="Y746" s="11"/>
    </row>
    <row r="747" spans="1:25">
      <c r="A747" s="11"/>
      <c r="B747" s="11"/>
      <c r="C747" s="11"/>
      <c r="D747" s="11"/>
      <c r="E747" s="32"/>
      <c r="F747" s="32"/>
      <c r="G747" s="32"/>
      <c r="H747" s="11"/>
      <c r="I747" s="11"/>
      <c r="J747" s="11"/>
      <c r="K747" s="1"/>
      <c r="M747" s="11"/>
      <c r="N747" s="11"/>
      <c r="O747" s="11"/>
      <c r="P747" s="11"/>
      <c r="Q747" s="11"/>
      <c r="R747" s="11"/>
      <c r="S747" s="11"/>
      <c r="T747" s="11"/>
      <c r="U747" s="11"/>
      <c r="V747" s="11"/>
      <c r="W747" s="11"/>
      <c r="X747" s="11"/>
      <c r="Y747" s="11"/>
    </row>
    <row r="748" spans="1:25">
      <c r="A748" s="11"/>
      <c r="B748" s="11"/>
      <c r="C748" s="11"/>
      <c r="D748" s="11"/>
      <c r="E748" s="32"/>
      <c r="F748" s="32"/>
      <c r="G748" s="32"/>
      <c r="H748" s="11"/>
      <c r="I748" s="11"/>
      <c r="J748" s="11"/>
      <c r="K748" s="1"/>
      <c r="M748" s="11"/>
      <c r="N748" s="11"/>
      <c r="O748" s="11"/>
      <c r="P748" s="11"/>
      <c r="Q748" s="11"/>
      <c r="R748" s="11"/>
      <c r="S748" s="11"/>
      <c r="T748" s="11"/>
      <c r="U748" s="11"/>
      <c r="V748" s="11"/>
      <c r="W748" s="11"/>
      <c r="X748" s="11"/>
      <c r="Y748" s="11"/>
    </row>
    <row r="749" spans="1:25">
      <c r="A749" s="11"/>
      <c r="B749" s="11"/>
      <c r="C749" s="11"/>
      <c r="D749" s="11"/>
      <c r="E749" s="32"/>
      <c r="F749" s="32"/>
      <c r="G749" s="32"/>
      <c r="H749" s="11"/>
      <c r="I749" s="11"/>
      <c r="J749" s="11"/>
      <c r="K749" s="1"/>
      <c r="M749" s="11"/>
      <c r="N749" s="11"/>
      <c r="O749" s="11"/>
      <c r="P749" s="11"/>
      <c r="Q749" s="11"/>
      <c r="R749" s="11"/>
      <c r="S749" s="11"/>
      <c r="T749" s="11"/>
      <c r="U749" s="11"/>
      <c r="V749" s="11"/>
      <c r="W749" s="11"/>
      <c r="X749" s="11"/>
      <c r="Y749" s="11"/>
    </row>
    <row r="750" spans="1:25">
      <c r="A750" s="11"/>
      <c r="B750" s="11"/>
      <c r="C750" s="11"/>
      <c r="D750" s="11"/>
      <c r="E750" s="32"/>
      <c r="F750" s="32"/>
      <c r="G750" s="32"/>
      <c r="H750" s="11"/>
      <c r="I750" s="11"/>
      <c r="J750" s="11"/>
      <c r="K750" s="1"/>
      <c r="M750" s="11"/>
      <c r="N750" s="11"/>
      <c r="O750" s="11"/>
      <c r="P750" s="11"/>
      <c r="Q750" s="11"/>
      <c r="R750" s="11"/>
      <c r="S750" s="11"/>
      <c r="T750" s="11"/>
      <c r="U750" s="11"/>
      <c r="V750" s="11"/>
      <c r="W750" s="11"/>
      <c r="X750" s="11"/>
      <c r="Y750" s="11"/>
    </row>
    <row r="751" spans="1:25">
      <c r="A751" s="11"/>
      <c r="B751" s="11"/>
      <c r="C751" s="11"/>
      <c r="D751" s="11"/>
      <c r="E751" s="32"/>
      <c r="F751" s="32"/>
      <c r="G751" s="32"/>
      <c r="H751" s="11"/>
      <c r="I751" s="11"/>
      <c r="J751" s="11"/>
      <c r="K751" s="1"/>
      <c r="M751" s="11"/>
      <c r="N751" s="11"/>
      <c r="O751" s="11"/>
      <c r="P751" s="11"/>
      <c r="Q751" s="11"/>
      <c r="R751" s="11"/>
      <c r="S751" s="11"/>
      <c r="T751" s="11"/>
      <c r="U751" s="11"/>
      <c r="V751" s="11"/>
      <c r="W751" s="11"/>
      <c r="X751" s="11"/>
      <c r="Y751" s="11"/>
    </row>
    <row r="752" spans="1:25">
      <c r="A752" s="11"/>
      <c r="B752" s="11"/>
      <c r="C752" s="11"/>
      <c r="D752" s="11"/>
      <c r="E752" s="32"/>
      <c r="F752" s="32"/>
      <c r="G752" s="32"/>
      <c r="H752" s="11"/>
      <c r="I752" s="11"/>
      <c r="J752" s="11"/>
      <c r="K752" s="1"/>
      <c r="M752" s="11"/>
      <c r="N752" s="11"/>
      <c r="O752" s="11"/>
      <c r="P752" s="11"/>
      <c r="Q752" s="11"/>
      <c r="R752" s="11"/>
      <c r="S752" s="11"/>
      <c r="T752" s="11"/>
      <c r="U752" s="11"/>
      <c r="V752" s="11"/>
      <c r="W752" s="11"/>
      <c r="X752" s="11"/>
      <c r="Y752" s="11"/>
    </row>
    <row r="753" spans="1:25">
      <c r="A753" s="11"/>
      <c r="B753" s="11"/>
      <c r="C753" s="11"/>
      <c r="D753" s="11"/>
      <c r="E753" s="32"/>
      <c r="F753" s="32"/>
      <c r="G753" s="32"/>
      <c r="H753" s="11"/>
      <c r="I753" s="11"/>
      <c r="J753" s="11"/>
      <c r="K753" s="1"/>
      <c r="M753" s="11"/>
      <c r="N753" s="11"/>
      <c r="O753" s="11"/>
      <c r="P753" s="11"/>
      <c r="Q753" s="11"/>
      <c r="R753" s="11"/>
      <c r="S753" s="11"/>
      <c r="T753" s="11"/>
      <c r="U753" s="11"/>
      <c r="V753" s="11"/>
      <c r="W753" s="11"/>
      <c r="X753" s="11"/>
      <c r="Y753" s="11"/>
    </row>
    <row r="754" spans="1:25">
      <c r="A754" s="11"/>
      <c r="B754" s="11"/>
      <c r="C754" s="11"/>
      <c r="D754" s="11"/>
      <c r="E754" s="32"/>
      <c r="F754" s="32"/>
      <c r="G754" s="32"/>
      <c r="H754" s="11"/>
      <c r="I754" s="11"/>
      <c r="J754" s="11"/>
      <c r="K754" s="1"/>
      <c r="M754" s="11"/>
      <c r="N754" s="11"/>
      <c r="O754" s="11"/>
      <c r="P754" s="11"/>
      <c r="Q754" s="11"/>
      <c r="R754" s="11"/>
      <c r="S754" s="11"/>
      <c r="T754" s="11"/>
      <c r="U754" s="11"/>
      <c r="V754" s="11"/>
      <c r="W754" s="11"/>
      <c r="X754" s="11"/>
      <c r="Y754" s="11"/>
    </row>
    <row r="755" spans="1:25">
      <c r="A755" s="11"/>
      <c r="B755" s="11"/>
      <c r="C755" s="11"/>
      <c r="D755" s="11"/>
      <c r="E755" s="32"/>
      <c r="F755" s="32"/>
      <c r="G755" s="32"/>
      <c r="H755" s="11"/>
      <c r="I755" s="11"/>
      <c r="J755" s="11"/>
      <c r="K755" s="1"/>
      <c r="M755" s="11"/>
      <c r="N755" s="11"/>
      <c r="O755" s="11"/>
      <c r="P755" s="11"/>
      <c r="Q755" s="11"/>
      <c r="R755" s="11"/>
      <c r="S755" s="11"/>
      <c r="T755" s="11"/>
      <c r="U755" s="11"/>
      <c r="V755" s="11"/>
      <c r="W755" s="11"/>
      <c r="X755" s="11"/>
      <c r="Y755" s="11"/>
    </row>
    <row r="756" spans="1:25">
      <c r="A756" s="11"/>
      <c r="B756" s="11"/>
      <c r="C756" s="11"/>
      <c r="D756" s="11"/>
      <c r="E756" s="32"/>
      <c r="F756" s="32"/>
      <c r="G756" s="32"/>
      <c r="H756" s="11"/>
      <c r="I756" s="11"/>
      <c r="J756" s="11"/>
      <c r="K756" s="1"/>
      <c r="M756" s="11"/>
      <c r="N756" s="11"/>
      <c r="O756" s="11"/>
      <c r="P756" s="11"/>
      <c r="Q756" s="11"/>
      <c r="R756" s="11"/>
      <c r="S756" s="11"/>
      <c r="T756" s="11"/>
      <c r="U756" s="11"/>
      <c r="V756" s="11"/>
      <c r="W756" s="11"/>
      <c r="X756" s="11"/>
      <c r="Y756" s="11"/>
    </row>
    <row r="757" spans="1:25">
      <c r="A757" s="11"/>
      <c r="B757" s="11"/>
      <c r="C757" s="11"/>
      <c r="D757" s="11"/>
      <c r="E757" s="32"/>
      <c r="F757" s="32"/>
      <c r="G757" s="32"/>
      <c r="H757" s="11"/>
      <c r="I757" s="11"/>
      <c r="J757" s="11"/>
      <c r="K757" s="1"/>
      <c r="M757" s="11"/>
      <c r="N757" s="11"/>
      <c r="O757" s="11"/>
      <c r="P757" s="11"/>
      <c r="Q757" s="11"/>
      <c r="R757" s="11"/>
      <c r="S757" s="11"/>
      <c r="T757" s="11"/>
      <c r="U757" s="11"/>
      <c r="V757" s="11"/>
      <c r="W757" s="11"/>
      <c r="X757" s="11"/>
      <c r="Y757" s="11"/>
    </row>
    <row r="758" spans="1:25">
      <c r="A758" s="11"/>
      <c r="B758" s="11"/>
      <c r="C758" s="11"/>
      <c r="D758" s="11"/>
      <c r="E758" s="32"/>
      <c r="F758" s="32"/>
      <c r="G758" s="32"/>
      <c r="H758" s="11"/>
      <c r="I758" s="11"/>
      <c r="J758" s="11"/>
      <c r="K758" s="1"/>
      <c r="M758" s="11"/>
      <c r="N758" s="11"/>
      <c r="O758" s="11"/>
      <c r="P758" s="11"/>
      <c r="Q758" s="11"/>
      <c r="R758" s="11"/>
      <c r="S758" s="11"/>
      <c r="T758" s="11"/>
      <c r="U758" s="11"/>
      <c r="V758" s="11"/>
      <c r="W758" s="11"/>
      <c r="X758" s="11"/>
      <c r="Y758" s="11"/>
    </row>
    <row r="759" spans="1:25">
      <c r="A759" s="11"/>
      <c r="B759" s="11"/>
      <c r="C759" s="11"/>
      <c r="D759" s="11"/>
      <c r="E759" s="32"/>
      <c r="F759" s="32"/>
      <c r="G759" s="32"/>
      <c r="H759" s="11"/>
      <c r="I759" s="11"/>
      <c r="J759" s="11"/>
      <c r="K759" s="1"/>
      <c r="M759" s="11"/>
      <c r="N759" s="11"/>
      <c r="O759" s="11"/>
      <c r="P759" s="11"/>
      <c r="Q759" s="11"/>
      <c r="R759" s="11"/>
      <c r="S759" s="11"/>
      <c r="T759" s="11"/>
      <c r="U759" s="11"/>
      <c r="V759" s="11"/>
      <c r="W759" s="11"/>
      <c r="X759" s="11"/>
      <c r="Y759" s="11"/>
    </row>
    <row r="760" spans="1:25">
      <c r="A760" s="11"/>
      <c r="B760" s="11"/>
      <c r="C760" s="11"/>
      <c r="D760" s="11"/>
      <c r="E760" s="32"/>
      <c r="F760" s="32"/>
      <c r="G760" s="32"/>
      <c r="H760" s="11"/>
      <c r="I760" s="11"/>
      <c r="J760" s="11"/>
      <c r="K760" s="1"/>
      <c r="M760" s="11"/>
      <c r="N760" s="11"/>
      <c r="O760" s="11"/>
      <c r="P760" s="11"/>
      <c r="Q760" s="11"/>
      <c r="R760" s="11"/>
      <c r="S760" s="11"/>
      <c r="T760" s="11"/>
      <c r="U760" s="11"/>
      <c r="V760" s="11"/>
      <c r="W760" s="11"/>
      <c r="X760" s="11"/>
      <c r="Y760" s="11"/>
    </row>
    <row r="761" spans="1:25">
      <c r="A761" s="11"/>
      <c r="B761" s="11"/>
      <c r="C761" s="11"/>
      <c r="D761" s="11"/>
      <c r="E761" s="32"/>
      <c r="F761" s="32"/>
      <c r="G761" s="32"/>
      <c r="H761" s="11"/>
      <c r="I761" s="11"/>
      <c r="J761" s="11"/>
      <c r="K761" s="1"/>
      <c r="M761" s="11"/>
      <c r="N761" s="11"/>
      <c r="O761" s="11"/>
      <c r="P761" s="11"/>
      <c r="Q761" s="11"/>
      <c r="R761" s="11"/>
      <c r="S761" s="11"/>
      <c r="T761" s="11"/>
      <c r="U761" s="11"/>
      <c r="V761" s="11"/>
      <c r="W761" s="11"/>
      <c r="X761" s="11"/>
      <c r="Y761" s="11"/>
    </row>
    <row r="762" spans="1:25">
      <c r="A762" s="11"/>
      <c r="B762" s="11"/>
      <c r="C762" s="11"/>
      <c r="D762" s="11"/>
      <c r="E762" s="32"/>
      <c r="F762" s="32"/>
      <c r="G762" s="32"/>
      <c r="H762" s="11"/>
      <c r="I762" s="11"/>
      <c r="J762" s="11"/>
      <c r="K762" s="1"/>
      <c r="M762" s="11"/>
      <c r="N762" s="11"/>
      <c r="O762" s="11"/>
      <c r="P762" s="11"/>
      <c r="Q762" s="11"/>
      <c r="R762" s="11"/>
      <c r="S762" s="11"/>
      <c r="T762" s="11"/>
      <c r="U762" s="11"/>
      <c r="V762" s="11"/>
      <c r="W762" s="11"/>
      <c r="X762" s="11"/>
      <c r="Y762" s="11"/>
    </row>
    <row r="763" spans="1:25">
      <c r="A763" s="11"/>
      <c r="B763" s="11"/>
      <c r="C763" s="11"/>
      <c r="D763" s="11"/>
      <c r="E763" s="32"/>
      <c r="F763" s="32"/>
      <c r="G763" s="32"/>
      <c r="H763" s="11"/>
      <c r="I763" s="11"/>
      <c r="J763" s="11"/>
      <c r="K763" s="1"/>
      <c r="M763" s="11"/>
      <c r="N763" s="11"/>
      <c r="O763" s="11"/>
      <c r="P763" s="11"/>
      <c r="Q763" s="11"/>
      <c r="R763" s="11"/>
      <c r="S763" s="11"/>
      <c r="T763" s="11"/>
      <c r="U763" s="11"/>
      <c r="V763" s="11"/>
      <c r="W763" s="11"/>
      <c r="X763" s="11"/>
      <c r="Y763" s="11"/>
    </row>
    <row r="764" spans="1:25">
      <c r="A764" s="11"/>
      <c r="B764" s="11"/>
      <c r="C764" s="11"/>
      <c r="D764" s="11"/>
      <c r="E764" s="32"/>
      <c r="F764" s="32"/>
      <c r="G764" s="32"/>
      <c r="H764" s="11"/>
      <c r="I764" s="11"/>
      <c r="J764" s="11"/>
      <c r="K764" s="1"/>
      <c r="M764" s="11"/>
      <c r="N764" s="11"/>
      <c r="O764" s="11"/>
      <c r="P764" s="11"/>
      <c r="Q764" s="11"/>
      <c r="R764" s="11"/>
      <c r="S764" s="11"/>
      <c r="T764" s="11"/>
      <c r="U764" s="11"/>
      <c r="V764" s="11"/>
      <c r="W764" s="11"/>
      <c r="X764" s="11"/>
      <c r="Y764" s="11"/>
    </row>
    <row r="765" spans="1:25">
      <c r="A765" s="11"/>
      <c r="B765" s="11"/>
      <c r="C765" s="11"/>
      <c r="D765" s="11"/>
      <c r="E765" s="32"/>
      <c r="F765" s="32"/>
      <c r="G765" s="32"/>
      <c r="H765" s="11"/>
      <c r="I765" s="11"/>
      <c r="J765" s="11"/>
      <c r="K765" s="1"/>
      <c r="M765" s="11"/>
      <c r="N765" s="11"/>
      <c r="O765" s="11"/>
      <c r="P765" s="11"/>
      <c r="Q765" s="11"/>
      <c r="R765" s="11"/>
      <c r="S765" s="11"/>
      <c r="T765" s="11"/>
      <c r="U765" s="11"/>
      <c r="V765" s="11"/>
      <c r="W765" s="11"/>
      <c r="X765" s="11"/>
      <c r="Y765" s="11"/>
    </row>
    <row r="766" spans="1:25">
      <c r="A766" s="11"/>
      <c r="B766" s="11"/>
      <c r="C766" s="11"/>
      <c r="D766" s="11"/>
      <c r="E766" s="32"/>
      <c r="F766" s="32"/>
      <c r="G766" s="32"/>
      <c r="H766" s="11"/>
      <c r="I766" s="11"/>
      <c r="J766" s="11"/>
      <c r="K766" s="1"/>
      <c r="M766" s="11"/>
      <c r="N766" s="11"/>
      <c r="O766" s="11"/>
      <c r="P766" s="11"/>
      <c r="Q766" s="11"/>
      <c r="R766" s="11"/>
      <c r="S766" s="11"/>
      <c r="T766" s="11"/>
      <c r="U766" s="11"/>
      <c r="V766" s="11"/>
      <c r="W766" s="11"/>
      <c r="X766" s="11"/>
      <c r="Y766" s="11"/>
    </row>
    <row r="767" spans="1:25">
      <c r="A767" s="11"/>
      <c r="B767" s="11"/>
      <c r="C767" s="11"/>
      <c r="D767" s="11"/>
      <c r="E767" s="32"/>
      <c r="F767" s="32"/>
      <c r="G767" s="32"/>
      <c r="H767" s="11"/>
      <c r="I767" s="11"/>
      <c r="J767" s="11"/>
      <c r="K767" s="1"/>
      <c r="M767" s="11"/>
      <c r="N767" s="11"/>
      <c r="O767" s="11"/>
      <c r="P767" s="11"/>
      <c r="Q767" s="11"/>
      <c r="R767" s="11"/>
      <c r="S767" s="11"/>
      <c r="T767" s="11"/>
      <c r="U767" s="11"/>
      <c r="V767" s="11"/>
      <c r="W767" s="11"/>
      <c r="X767" s="11"/>
      <c r="Y767" s="11"/>
    </row>
    <row r="768" spans="1:25">
      <c r="A768" s="11"/>
      <c r="B768" s="11"/>
      <c r="C768" s="11"/>
      <c r="D768" s="11"/>
      <c r="E768" s="32"/>
      <c r="F768" s="32"/>
      <c r="G768" s="32"/>
      <c r="H768" s="11"/>
      <c r="I768" s="11"/>
      <c r="J768" s="11"/>
      <c r="K768" s="1"/>
      <c r="M768" s="11"/>
      <c r="N768" s="11"/>
      <c r="O768" s="11"/>
      <c r="P768" s="11"/>
      <c r="Q768" s="11"/>
      <c r="R768" s="11"/>
      <c r="S768" s="11"/>
      <c r="T768" s="11"/>
      <c r="U768" s="11"/>
      <c r="V768" s="11"/>
      <c r="W768" s="11"/>
      <c r="X768" s="11"/>
      <c r="Y768" s="11"/>
    </row>
    <row r="769" spans="1:25">
      <c r="A769" s="11"/>
      <c r="B769" s="11"/>
      <c r="C769" s="11"/>
      <c r="D769" s="11"/>
      <c r="E769" s="32"/>
      <c r="F769" s="32"/>
      <c r="G769" s="32"/>
      <c r="H769" s="11"/>
      <c r="I769" s="11"/>
      <c r="J769" s="11"/>
      <c r="K769" s="1"/>
      <c r="M769" s="11"/>
      <c r="N769" s="11"/>
      <c r="O769" s="11"/>
      <c r="P769" s="11"/>
      <c r="Q769" s="11"/>
      <c r="R769" s="11"/>
      <c r="S769" s="11"/>
      <c r="T769" s="11"/>
      <c r="U769" s="11"/>
      <c r="V769" s="11"/>
      <c r="W769" s="11"/>
      <c r="X769" s="11"/>
      <c r="Y769" s="11"/>
    </row>
    <row r="770" spans="1:25">
      <c r="A770" s="11"/>
      <c r="B770" s="11"/>
      <c r="C770" s="11"/>
      <c r="D770" s="11"/>
      <c r="E770" s="32"/>
      <c r="F770" s="32"/>
      <c r="G770" s="32"/>
      <c r="H770" s="11"/>
      <c r="I770" s="11"/>
      <c r="J770" s="11"/>
      <c r="K770" s="1"/>
      <c r="M770" s="11"/>
      <c r="N770" s="11"/>
      <c r="O770" s="11"/>
      <c r="P770" s="11"/>
      <c r="Q770" s="11"/>
      <c r="R770" s="11"/>
      <c r="S770" s="11"/>
      <c r="T770" s="11"/>
      <c r="U770" s="11"/>
      <c r="V770" s="11"/>
      <c r="W770" s="11"/>
      <c r="X770" s="11"/>
      <c r="Y770" s="11"/>
    </row>
    <row r="771" spans="1:25">
      <c r="A771" s="11"/>
      <c r="B771" s="11"/>
      <c r="C771" s="11"/>
      <c r="D771" s="11"/>
      <c r="E771" s="32"/>
      <c r="F771" s="32"/>
      <c r="G771" s="32"/>
      <c r="H771" s="11"/>
      <c r="I771" s="11"/>
      <c r="J771" s="11"/>
      <c r="K771" s="1"/>
      <c r="M771" s="11"/>
      <c r="N771" s="11"/>
      <c r="O771" s="11"/>
      <c r="P771" s="11"/>
      <c r="Q771" s="11"/>
      <c r="R771" s="11"/>
      <c r="S771" s="11"/>
      <c r="T771" s="11"/>
      <c r="U771" s="11"/>
      <c r="V771" s="11"/>
      <c r="W771" s="11"/>
      <c r="X771" s="11"/>
      <c r="Y771" s="11"/>
    </row>
    <row r="772" spans="1:25">
      <c r="A772" s="11"/>
      <c r="B772" s="11"/>
      <c r="C772" s="11"/>
      <c r="D772" s="11"/>
      <c r="E772" s="32"/>
      <c r="F772" s="32"/>
      <c r="G772" s="32"/>
      <c r="H772" s="11"/>
      <c r="I772" s="11"/>
      <c r="J772" s="11"/>
      <c r="K772" s="1"/>
      <c r="M772" s="11"/>
      <c r="N772" s="11"/>
      <c r="O772" s="11"/>
      <c r="P772" s="11"/>
      <c r="Q772" s="11"/>
      <c r="R772" s="11"/>
      <c r="S772" s="11"/>
      <c r="T772" s="11"/>
      <c r="U772" s="11"/>
      <c r="V772" s="11"/>
      <c r="W772" s="11"/>
      <c r="X772" s="11"/>
      <c r="Y772" s="11"/>
    </row>
    <row r="773" spans="1:25">
      <c r="A773" s="11"/>
      <c r="B773" s="11"/>
      <c r="C773" s="11"/>
      <c r="D773" s="11"/>
      <c r="E773" s="32"/>
      <c r="F773" s="32"/>
      <c r="G773" s="32"/>
      <c r="H773" s="11"/>
      <c r="I773" s="11"/>
      <c r="J773" s="11"/>
      <c r="K773" s="1"/>
      <c r="M773" s="11"/>
      <c r="N773" s="11"/>
      <c r="O773" s="11"/>
      <c r="P773" s="11"/>
      <c r="Q773" s="11"/>
      <c r="R773" s="11"/>
      <c r="S773" s="11"/>
      <c r="T773" s="11"/>
      <c r="U773" s="11"/>
      <c r="V773" s="11"/>
      <c r="W773" s="11"/>
      <c r="X773" s="11"/>
      <c r="Y773" s="11"/>
    </row>
    <row r="774" spans="1:25">
      <c r="A774" s="11"/>
      <c r="B774" s="11"/>
      <c r="C774" s="11"/>
      <c r="D774" s="11"/>
      <c r="E774" s="32"/>
      <c r="F774" s="32"/>
      <c r="G774" s="32"/>
      <c r="H774" s="11"/>
      <c r="I774" s="11"/>
      <c r="J774" s="11"/>
      <c r="K774" s="1"/>
      <c r="M774" s="11"/>
      <c r="N774" s="11"/>
      <c r="O774" s="11"/>
      <c r="P774" s="11"/>
      <c r="Q774" s="11"/>
      <c r="R774" s="11"/>
      <c r="S774" s="11"/>
      <c r="T774" s="11"/>
      <c r="U774" s="11"/>
      <c r="V774" s="11"/>
      <c r="W774" s="11"/>
      <c r="X774" s="11"/>
      <c r="Y774" s="11"/>
    </row>
    <row r="775" spans="1:25">
      <c r="A775" s="11"/>
      <c r="B775" s="11"/>
      <c r="C775" s="11"/>
      <c r="D775" s="11"/>
      <c r="E775" s="32"/>
      <c r="F775" s="32"/>
      <c r="G775" s="32"/>
      <c r="H775" s="11"/>
      <c r="I775" s="11"/>
      <c r="J775" s="11"/>
      <c r="K775" s="1"/>
      <c r="M775" s="11"/>
      <c r="N775" s="11"/>
      <c r="O775" s="11"/>
      <c r="P775" s="11"/>
      <c r="Q775" s="11"/>
      <c r="R775" s="11"/>
      <c r="S775" s="11"/>
      <c r="T775" s="11"/>
      <c r="U775" s="11"/>
      <c r="V775" s="11"/>
      <c r="W775" s="11"/>
      <c r="X775" s="11"/>
      <c r="Y775" s="11"/>
    </row>
    <row r="776" spans="1:25">
      <c r="A776" s="11"/>
      <c r="B776" s="11"/>
      <c r="C776" s="11"/>
      <c r="D776" s="11"/>
      <c r="E776" s="32"/>
      <c r="F776" s="32"/>
      <c r="G776" s="32"/>
      <c r="H776" s="11"/>
      <c r="I776" s="11"/>
      <c r="J776" s="11"/>
      <c r="K776" s="1"/>
      <c r="M776" s="11"/>
      <c r="N776" s="11"/>
      <c r="O776" s="11"/>
      <c r="P776" s="11"/>
      <c r="Q776" s="11"/>
      <c r="R776" s="11"/>
      <c r="S776" s="11"/>
      <c r="T776" s="11"/>
      <c r="U776" s="11"/>
      <c r="V776" s="11"/>
      <c r="W776" s="11"/>
      <c r="X776" s="11"/>
      <c r="Y776" s="11"/>
    </row>
    <row r="777" spans="1:25">
      <c r="A777" s="11"/>
      <c r="B777" s="11"/>
      <c r="C777" s="11"/>
      <c r="D777" s="11"/>
      <c r="E777" s="32"/>
      <c r="F777" s="32"/>
      <c r="G777" s="32"/>
      <c r="H777" s="11"/>
      <c r="I777" s="11"/>
      <c r="J777" s="11"/>
      <c r="K777" s="1"/>
      <c r="M777" s="11"/>
      <c r="N777" s="11"/>
      <c r="O777" s="11"/>
      <c r="P777" s="11"/>
      <c r="Q777" s="11"/>
      <c r="R777" s="11"/>
      <c r="S777" s="11"/>
      <c r="T777" s="11"/>
      <c r="U777" s="11"/>
      <c r="V777" s="11"/>
      <c r="W777" s="11"/>
      <c r="X777" s="11"/>
      <c r="Y777" s="11"/>
    </row>
    <row r="778" spans="1:25">
      <c r="A778" s="11"/>
      <c r="B778" s="11"/>
      <c r="C778" s="11"/>
      <c r="D778" s="11"/>
      <c r="E778" s="32"/>
      <c r="F778" s="32"/>
      <c r="G778" s="32"/>
      <c r="H778" s="11"/>
      <c r="I778" s="11"/>
      <c r="J778" s="11"/>
      <c r="K778" s="1"/>
      <c r="M778" s="11"/>
      <c r="N778" s="11"/>
      <c r="O778" s="11"/>
      <c r="P778" s="11"/>
      <c r="Q778" s="11"/>
      <c r="R778" s="11"/>
      <c r="S778" s="11"/>
      <c r="T778" s="11"/>
      <c r="U778" s="11"/>
      <c r="V778" s="11"/>
      <c r="W778" s="11"/>
      <c r="X778" s="11"/>
      <c r="Y778" s="11"/>
    </row>
    <row r="779" spans="1:25">
      <c r="A779" s="11"/>
      <c r="B779" s="11"/>
      <c r="C779" s="11"/>
      <c r="D779" s="11"/>
      <c r="E779" s="32"/>
      <c r="F779" s="32"/>
      <c r="G779" s="32"/>
      <c r="H779" s="11"/>
      <c r="I779" s="11"/>
      <c r="J779" s="11"/>
      <c r="K779" s="1"/>
      <c r="M779" s="11"/>
      <c r="N779" s="11"/>
      <c r="O779" s="11"/>
      <c r="P779" s="11"/>
      <c r="Q779" s="11"/>
      <c r="R779" s="11"/>
      <c r="S779" s="11"/>
      <c r="T779" s="11"/>
      <c r="U779" s="11"/>
      <c r="V779" s="11"/>
      <c r="W779" s="11"/>
      <c r="X779" s="11"/>
      <c r="Y779" s="11"/>
    </row>
    <row r="780" spans="1:25">
      <c r="A780" s="11"/>
      <c r="B780" s="11"/>
      <c r="C780" s="11"/>
      <c r="D780" s="11"/>
      <c r="E780" s="32"/>
      <c r="F780" s="32"/>
      <c r="G780" s="32"/>
      <c r="H780" s="11"/>
      <c r="I780" s="11"/>
      <c r="J780" s="11"/>
      <c r="K780" s="1"/>
      <c r="M780" s="11"/>
      <c r="N780" s="11"/>
      <c r="O780" s="11"/>
      <c r="P780" s="11"/>
      <c r="Q780" s="11"/>
      <c r="R780" s="11"/>
      <c r="S780" s="11"/>
      <c r="T780" s="11"/>
      <c r="U780" s="11"/>
      <c r="V780" s="11"/>
      <c r="W780" s="11"/>
      <c r="X780" s="11"/>
      <c r="Y780" s="11"/>
    </row>
    <row r="781" spans="1:25">
      <c r="A781" s="11"/>
      <c r="B781" s="11"/>
      <c r="C781" s="11"/>
      <c r="D781" s="11"/>
      <c r="E781" s="32"/>
      <c r="F781" s="32"/>
      <c r="G781" s="32"/>
      <c r="H781" s="11"/>
      <c r="I781" s="11"/>
      <c r="J781" s="11"/>
      <c r="K781" s="1"/>
      <c r="M781" s="11"/>
      <c r="N781" s="11"/>
      <c r="O781" s="11"/>
      <c r="P781" s="11"/>
      <c r="Q781" s="11"/>
      <c r="R781" s="11"/>
      <c r="S781" s="11"/>
      <c r="T781" s="11"/>
      <c r="U781" s="11"/>
      <c r="V781" s="11"/>
      <c r="W781" s="11"/>
      <c r="X781" s="11"/>
      <c r="Y781" s="11"/>
    </row>
    <row r="782" spans="1:25">
      <c r="A782" s="11"/>
      <c r="B782" s="11"/>
      <c r="C782" s="11"/>
      <c r="D782" s="11"/>
      <c r="E782" s="32"/>
      <c r="F782" s="32"/>
      <c r="G782" s="32"/>
      <c r="H782" s="11"/>
      <c r="I782" s="11"/>
      <c r="J782" s="11"/>
      <c r="K782" s="1"/>
      <c r="M782" s="11"/>
      <c r="N782" s="11"/>
      <c r="O782" s="11"/>
      <c r="P782" s="11"/>
      <c r="Q782" s="11"/>
      <c r="R782" s="11"/>
      <c r="S782" s="11"/>
      <c r="T782" s="11"/>
      <c r="U782" s="11"/>
      <c r="V782" s="11"/>
      <c r="W782" s="11"/>
      <c r="X782" s="11"/>
      <c r="Y782" s="11"/>
    </row>
    <row r="783" spans="1:25">
      <c r="A783" s="11"/>
      <c r="B783" s="11"/>
      <c r="C783" s="11"/>
      <c r="D783" s="11"/>
      <c r="E783" s="32"/>
      <c r="F783" s="32"/>
      <c r="G783" s="32"/>
      <c r="H783" s="11"/>
      <c r="I783" s="11"/>
      <c r="J783" s="11"/>
      <c r="K783" s="1"/>
      <c r="M783" s="11"/>
      <c r="N783" s="11"/>
      <c r="O783" s="11"/>
      <c r="P783" s="11"/>
      <c r="Q783" s="11"/>
      <c r="R783" s="11"/>
      <c r="S783" s="11"/>
      <c r="T783" s="11"/>
      <c r="U783" s="11"/>
      <c r="V783" s="11"/>
      <c r="W783" s="11"/>
      <c r="X783" s="11"/>
      <c r="Y783" s="11"/>
    </row>
    <row r="784" spans="1:25">
      <c r="A784" s="11"/>
      <c r="B784" s="11"/>
      <c r="C784" s="11"/>
      <c r="D784" s="11"/>
      <c r="E784" s="32"/>
      <c r="F784" s="32"/>
      <c r="G784" s="32"/>
      <c r="H784" s="11"/>
      <c r="I784" s="11"/>
      <c r="J784" s="11"/>
      <c r="K784" s="1"/>
      <c r="M784" s="11"/>
      <c r="N784" s="11"/>
      <c r="O784" s="11"/>
      <c r="P784" s="11"/>
      <c r="Q784" s="11"/>
      <c r="R784" s="11"/>
      <c r="S784" s="11"/>
      <c r="T784" s="11"/>
      <c r="U784" s="11"/>
      <c r="V784" s="11"/>
      <c r="W784" s="11"/>
      <c r="X784" s="11"/>
      <c r="Y784" s="11"/>
    </row>
    <row r="785" spans="1:25">
      <c r="A785" s="11"/>
      <c r="B785" s="11"/>
      <c r="C785" s="11"/>
      <c r="D785" s="11"/>
      <c r="E785" s="32"/>
      <c r="F785" s="32"/>
      <c r="G785" s="32"/>
      <c r="H785" s="11"/>
      <c r="I785" s="11"/>
      <c r="J785" s="11"/>
      <c r="K785" s="1"/>
      <c r="M785" s="11"/>
      <c r="N785" s="11"/>
      <c r="O785" s="11"/>
      <c r="P785" s="11"/>
      <c r="Q785" s="11"/>
      <c r="R785" s="11"/>
      <c r="S785" s="11"/>
      <c r="T785" s="11"/>
      <c r="U785" s="11"/>
      <c r="V785" s="11"/>
      <c r="W785" s="11"/>
      <c r="X785" s="11"/>
      <c r="Y785" s="11"/>
    </row>
    <row r="786" spans="1:25">
      <c r="A786" s="11"/>
      <c r="B786" s="11"/>
      <c r="C786" s="11"/>
      <c r="D786" s="11"/>
      <c r="E786" s="32"/>
      <c r="F786" s="32"/>
      <c r="G786" s="32"/>
      <c r="H786" s="11"/>
      <c r="I786" s="11"/>
      <c r="J786" s="11"/>
      <c r="K786" s="1"/>
      <c r="M786" s="11"/>
      <c r="N786" s="11"/>
      <c r="O786" s="11"/>
      <c r="P786" s="11"/>
      <c r="Q786" s="11"/>
      <c r="R786" s="11"/>
      <c r="S786" s="11"/>
      <c r="T786" s="11"/>
      <c r="U786" s="11"/>
      <c r="V786" s="11"/>
      <c r="W786" s="11"/>
      <c r="X786" s="11"/>
      <c r="Y786" s="11"/>
    </row>
    <row r="787" spans="1:25">
      <c r="A787" s="11"/>
      <c r="B787" s="11"/>
      <c r="C787" s="11"/>
      <c r="D787" s="11"/>
      <c r="E787" s="32"/>
      <c r="F787" s="32"/>
      <c r="G787" s="32"/>
      <c r="H787" s="11"/>
      <c r="I787" s="11"/>
      <c r="J787" s="11"/>
      <c r="K787" s="1"/>
      <c r="M787" s="11"/>
      <c r="N787" s="11"/>
      <c r="O787" s="11"/>
      <c r="P787" s="11"/>
      <c r="Q787" s="11"/>
      <c r="R787" s="11"/>
      <c r="S787" s="11"/>
      <c r="T787" s="11"/>
      <c r="U787" s="11"/>
      <c r="V787" s="11"/>
      <c r="W787" s="11"/>
      <c r="X787" s="11"/>
      <c r="Y787" s="11"/>
    </row>
    <row r="788" spans="1:25">
      <c r="A788" s="11"/>
      <c r="B788" s="11"/>
      <c r="C788" s="11"/>
      <c r="D788" s="11"/>
      <c r="E788" s="32"/>
      <c r="F788" s="32"/>
      <c r="G788" s="32"/>
      <c r="H788" s="11"/>
      <c r="I788" s="11"/>
      <c r="J788" s="11"/>
      <c r="K788" s="1"/>
      <c r="M788" s="11"/>
      <c r="N788" s="11"/>
      <c r="O788" s="11"/>
      <c r="P788" s="11"/>
      <c r="Q788" s="11"/>
      <c r="R788" s="11"/>
      <c r="S788" s="11"/>
      <c r="T788" s="11"/>
      <c r="U788" s="11"/>
      <c r="V788" s="11"/>
      <c r="W788" s="11"/>
      <c r="X788" s="11"/>
      <c r="Y788" s="11"/>
    </row>
    <row r="789" spans="1:25">
      <c r="A789" s="11"/>
      <c r="B789" s="11"/>
      <c r="C789" s="11"/>
      <c r="D789" s="11"/>
      <c r="E789" s="32"/>
      <c r="F789" s="32"/>
      <c r="G789" s="32"/>
      <c r="H789" s="11"/>
      <c r="I789" s="11"/>
      <c r="J789" s="11"/>
      <c r="K789" s="1"/>
      <c r="M789" s="11"/>
      <c r="N789" s="11"/>
      <c r="O789" s="11"/>
      <c r="P789" s="11"/>
      <c r="Q789" s="11"/>
      <c r="R789" s="11"/>
      <c r="S789" s="11"/>
      <c r="T789" s="11"/>
      <c r="U789" s="11"/>
      <c r="V789" s="11"/>
      <c r="W789" s="11"/>
      <c r="X789" s="11"/>
      <c r="Y789" s="11"/>
    </row>
    <row r="790" spans="1:25">
      <c r="A790" s="11"/>
      <c r="B790" s="11"/>
      <c r="C790" s="11"/>
      <c r="D790" s="11"/>
      <c r="E790" s="32"/>
      <c r="F790" s="32"/>
      <c r="G790" s="32"/>
      <c r="H790" s="11"/>
      <c r="I790" s="11"/>
      <c r="J790" s="11"/>
      <c r="K790" s="1"/>
      <c r="M790" s="11"/>
      <c r="N790" s="11"/>
      <c r="O790" s="11"/>
      <c r="P790" s="11"/>
      <c r="Q790" s="11"/>
      <c r="R790" s="11"/>
      <c r="S790" s="11"/>
      <c r="T790" s="11"/>
      <c r="U790" s="11"/>
      <c r="V790" s="11"/>
      <c r="W790" s="11"/>
      <c r="X790" s="11"/>
      <c r="Y790" s="11"/>
    </row>
    <row r="791" spans="1:25">
      <c r="A791" s="11"/>
      <c r="B791" s="11"/>
      <c r="C791" s="11"/>
      <c r="D791" s="11"/>
      <c r="E791" s="32"/>
      <c r="F791" s="32"/>
      <c r="G791" s="32"/>
      <c r="H791" s="11"/>
      <c r="I791" s="11"/>
      <c r="J791" s="11"/>
      <c r="K791" s="1"/>
      <c r="M791" s="11"/>
      <c r="N791" s="11"/>
      <c r="O791" s="11"/>
      <c r="P791" s="11"/>
      <c r="Q791" s="11"/>
      <c r="R791" s="11"/>
      <c r="S791" s="11"/>
      <c r="T791" s="11"/>
      <c r="U791" s="11"/>
      <c r="V791" s="11"/>
      <c r="W791" s="11"/>
      <c r="X791" s="11"/>
      <c r="Y791" s="11"/>
    </row>
    <row r="792" spans="1:25">
      <c r="A792" s="11"/>
      <c r="B792" s="11"/>
      <c r="C792" s="11"/>
      <c r="D792" s="11"/>
      <c r="E792" s="32"/>
      <c r="F792" s="32"/>
      <c r="G792" s="32"/>
      <c r="H792" s="11"/>
      <c r="I792" s="11"/>
      <c r="J792" s="11"/>
      <c r="K792" s="1"/>
      <c r="M792" s="11"/>
      <c r="N792" s="11"/>
      <c r="O792" s="11"/>
      <c r="P792" s="11"/>
      <c r="Q792" s="11"/>
      <c r="R792" s="11"/>
      <c r="S792" s="11"/>
      <c r="T792" s="11"/>
      <c r="U792" s="11"/>
      <c r="V792" s="11"/>
      <c r="W792" s="11"/>
      <c r="X792" s="11"/>
      <c r="Y792" s="11"/>
    </row>
    <row r="793" spans="1:25">
      <c r="A793" s="11"/>
      <c r="B793" s="11"/>
      <c r="C793" s="11"/>
      <c r="D793" s="11"/>
      <c r="E793" s="32"/>
      <c r="F793" s="32"/>
      <c r="G793" s="32"/>
      <c r="H793" s="11"/>
      <c r="I793" s="11"/>
      <c r="J793" s="11"/>
      <c r="K793" s="1"/>
      <c r="M793" s="11"/>
      <c r="N793" s="11"/>
      <c r="O793" s="11"/>
      <c r="P793" s="11"/>
      <c r="Q793" s="11"/>
      <c r="R793" s="11"/>
      <c r="S793" s="11"/>
      <c r="T793" s="11"/>
      <c r="U793" s="11"/>
      <c r="V793" s="11"/>
      <c r="W793" s="11"/>
      <c r="X793" s="11"/>
      <c r="Y793" s="11"/>
    </row>
    <row r="794" spans="1:25">
      <c r="A794" s="11"/>
      <c r="B794" s="11"/>
      <c r="C794" s="11"/>
      <c r="D794" s="11"/>
      <c r="E794" s="32"/>
      <c r="F794" s="32"/>
      <c r="G794" s="32"/>
      <c r="H794" s="11"/>
      <c r="I794" s="11"/>
      <c r="J794" s="11"/>
      <c r="K794" s="1"/>
      <c r="M794" s="11"/>
      <c r="N794" s="11"/>
      <c r="O794" s="11"/>
      <c r="P794" s="11"/>
      <c r="Q794" s="11"/>
      <c r="R794" s="11"/>
      <c r="S794" s="11"/>
      <c r="T794" s="11"/>
      <c r="U794" s="11"/>
      <c r="V794" s="11"/>
      <c r="W794" s="11"/>
      <c r="X794" s="11"/>
      <c r="Y794" s="11"/>
    </row>
    <row r="795" spans="1:25">
      <c r="A795" s="11"/>
      <c r="B795" s="11"/>
      <c r="C795" s="11"/>
      <c r="D795" s="11"/>
      <c r="E795" s="32"/>
      <c r="F795" s="32"/>
      <c r="G795" s="32"/>
      <c r="H795" s="11"/>
      <c r="I795" s="11"/>
      <c r="J795" s="11"/>
      <c r="K795" s="1"/>
      <c r="M795" s="11"/>
      <c r="N795" s="11"/>
      <c r="O795" s="11"/>
      <c r="P795" s="11"/>
      <c r="Q795" s="11"/>
      <c r="R795" s="11"/>
      <c r="S795" s="11"/>
      <c r="T795" s="11"/>
      <c r="U795" s="11"/>
      <c r="V795" s="11"/>
      <c r="W795" s="11"/>
      <c r="X795" s="11"/>
      <c r="Y795" s="11"/>
    </row>
    <row r="796" spans="1:25">
      <c r="A796" s="11"/>
      <c r="B796" s="11"/>
      <c r="C796" s="11"/>
      <c r="D796" s="11"/>
      <c r="E796" s="32"/>
      <c r="F796" s="32"/>
      <c r="G796" s="32"/>
      <c r="H796" s="11"/>
      <c r="I796" s="11"/>
      <c r="J796" s="11"/>
      <c r="K796" s="1"/>
      <c r="M796" s="11"/>
      <c r="N796" s="11"/>
      <c r="O796" s="11"/>
      <c r="P796" s="11"/>
      <c r="Q796" s="11"/>
      <c r="R796" s="11"/>
      <c r="S796" s="11"/>
      <c r="T796" s="11"/>
      <c r="U796" s="11"/>
      <c r="V796" s="11"/>
      <c r="W796" s="11"/>
      <c r="X796" s="11"/>
      <c r="Y796" s="11"/>
    </row>
    <row r="797" spans="1:25">
      <c r="A797" s="11"/>
      <c r="B797" s="11"/>
      <c r="C797" s="11"/>
      <c r="D797" s="11"/>
      <c r="E797" s="32"/>
      <c r="F797" s="32"/>
      <c r="G797" s="32"/>
      <c r="H797" s="11"/>
      <c r="I797" s="11"/>
      <c r="J797" s="11"/>
      <c r="K797" s="1"/>
      <c r="M797" s="11"/>
      <c r="N797" s="11"/>
      <c r="O797" s="11"/>
      <c r="P797" s="11"/>
      <c r="Q797" s="11"/>
      <c r="R797" s="11"/>
      <c r="S797" s="11"/>
      <c r="T797" s="11"/>
      <c r="U797" s="11"/>
      <c r="V797" s="11"/>
      <c r="W797" s="11"/>
      <c r="X797" s="11"/>
      <c r="Y797" s="11"/>
    </row>
    <row r="798" spans="1:25">
      <c r="A798" s="11"/>
      <c r="B798" s="11"/>
      <c r="C798" s="11"/>
      <c r="D798" s="11"/>
      <c r="E798" s="32"/>
      <c r="F798" s="32"/>
      <c r="G798" s="32"/>
      <c r="H798" s="11"/>
      <c r="I798" s="11"/>
      <c r="J798" s="11"/>
      <c r="K798" s="1"/>
      <c r="M798" s="11"/>
      <c r="N798" s="11"/>
      <c r="O798" s="11"/>
      <c r="P798" s="11"/>
      <c r="Q798" s="11"/>
      <c r="R798" s="11"/>
      <c r="S798" s="11"/>
      <c r="T798" s="11"/>
      <c r="U798" s="11"/>
      <c r="V798" s="11"/>
      <c r="W798" s="11"/>
      <c r="X798" s="11"/>
      <c r="Y798" s="11"/>
    </row>
    <row r="799" spans="1:25">
      <c r="A799" s="11"/>
      <c r="B799" s="11"/>
      <c r="C799" s="11"/>
      <c r="D799" s="11"/>
      <c r="E799" s="32"/>
      <c r="F799" s="32"/>
      <c r="G799" s="32"/>
      <c r="H799" s="11"/>
      <c r="I799" s="11"/>
      <c r="J799" s="11"/>
      <c r="K799" s="1"/>
      <c r="M799" s="11"/>
      <c r="N799" s="11"/>
      <c r="O799" s="11"/>
      <c r="P799" s="11"/>
      <c r="Q799" s="11"/>
      <c r="R799" s="11"/>
      <c r="S799" s="11"/>
      <c r="T799" s="11"/>
      <c r="U799" s="11"/>
      <c r="V799" s="11"/>
      <c r="W799" s="11"/>
      <c r="X799" s="11"/>
      <c r="Y799" s="11"/>
    </row>
    <row r="800" spans="1:25">
      <c r="A800" s="11"/>
      <c r="B800" s="11"/>
      <c r="C800" s="11"/>
      <c r="D800" s="11"/>
      <c r="E800" s="32"/>
      <c r="F800" s="32"/>
      <c r="G800" s="32"/>
      <c r="H800" s="11"/>
      <c r="I800" s="11"/>
      <c r="J800" s="11"/>
      <c r="K800" s="1"/>
      <c r="M800" s="11"/>
      <c r="N800" s="11"/>
      <c r="O800" s="11"/>
      <c r="P800" s="11"/>
      <c r="Q800" s="11"/>
      <c r="R800" s="11"/>
      <c r="S800" s="11"/>
      <c r="T800" s="11"/>
      <c r="U800" s="11"/>
      <c r="V800" s="11"/>
      <c r="W800" s="11"/>
      <c r="X800" s="11"/>
      <c r="Y800" s="11"/>
    </row>
    <row r="801" spans="1:25">
      <c r="A801" s="11"/>
      <c r="B801" s="11"/>
      <c r="C801" s="11"/>
      <c r="D801" s="11"/>
      <c r="E801" s="32"/>
      <c r="F801" s="32"/>
      <c r="G801" s="32"/>
      <c r="H801" s="11"/>
      <c r="I801" s="11"/>
      <c r="J801" s="11"/>
      <c r="K801" s="1"/>
      <c r="M801" s="11"/>
      <c r="N801" s="11"/>
      <c r="O801" s="11"/>
      <c r="P801" s="11"/>
      <c r="Q801" s="11"/>
      <c r="R801" s="11"/>
      <c r="S801" s="11"/>
      <c r="T801" s="11"/>
      <c r="U801" s="11"/>
      <c r="V801" s="11"/>
      <c r="W801" s="11"/>
      <c r="X801" s="11"/>
      <c r="Y801" s="11"/>
    </row>
    <row r="802" spans="1:25">
      <c r="A802" s="11"/>
      <c r="B802" s="11"/>
      <c r="C802" s="11"/>
      <c r="D802" s="11"/>
      <c r="E802" s="32"/>
      <c r="F802" s="32"/>
      <c r="G802" s="32"/>
      <c r="H802" s="11"/>
      <c r="I802" s="11"/>
      <c r="J802" s="11"/>
      <c r="K802" s="1"/>
      <c r="M802" s="11"/>
      <c r="N802" s="11"/>
      <c r="O802" s="11"/>
      <c r="P802" s="11"/>
      <c r="Q802" s="11"/>
      <c r="R802" s="11"/>
      <c r="S802" s="11"/>
      <c r="T802" s="11"/>
      <c r="U802" s="11"/>
      <c r="V802" s="11"/>
      <c r="W802" s="11"/>
      <c r="X802" s="11"/>
      <c r="Y802" s="11"/>
    </row>
    <row r="803" spans="1:25">
      <c r="A803" s="11"/>
      <c r="B803" s="11"/>
      <c r="C803" s="11"/>
      <c r="D803" s="11"/>
      <c r="E803" s="32"/>
      <c r="F803" s="32"/>
      <c r="G803" s="32"/>
      <c r="H803" s="11"/>
      <c r="I803" s="11"/>
      <c r="J803" s="11"/>
      <c r="K803" s="1"/>
      <c r="M803" s="11"/>
      <c r="N803" s="11"/>
      <c r="O803" s="11"/>
      <c r="P803" s="11"/>
      <c r="Q803" s="11"/>
      <c r="R803" s="11"/>
      <c r="S803" s="11"/>
      <c r="T803" s="11"/>
      <c r="U803" s="11"/>
      <c r="V803" s="11"/>
      <c r="W803" s="11"/>
      <c r="X803" s="11"/>
      <c r="Y803" s="11"/>
    </row>
    <row r="804" spans="1:25">
      <c r="A804" s="11"/>
      <c r="B804" s="11"/>
      <c r="C804" s="11"/>
      <c r="D804" s="11"/>
      <c r="E804" s="32"/>
      <c r="F804" s="32"/>
      <c r="G804" s="32"/>
      <c r="H804" s="11"/>
      <c r="I804" s="11"/>
      <c r="J804" s="11"/>
      <c r="K804" s="1"/>
      <c r="M804" s="11"/>
      <c r="N804" s="11"/>
      <c r="O804" s="11"/>
      <c r="P804" s="11"/>
      <c r="Q804" s="11"/>
      <c r="R804" s="11"/>
      <c r="S804" s="11"/>
      <c r="T804" s="11"/>
      <c r="U804" s="11"/>
      <c r="V804" s="11"/>
      <c r="W804" s="11"/>
      <c r="X804" s="11"/>
      <c r="Y804" s="11"/>
    </row>
    <row r="805" spans="1:25">
      <c r="A805" s="11"/>
      <c r="B805" s="11"/>
      <c r="C805" s="11"/>
      <c r="D805" s="11"/>
      <c r="E805" s="32"/>
      <c r="F805" s="32"/>
      <c r="G805" s="32"/>
      <c r="H805" s="11"/>
      <c r="I805" s="11"/>
      <c r="J805" s="11"/>
      <c r="K805" s="1"/>
      <c r="M805" s="11"/>
      <c r="N805" s="11"/>
      <c r="O805" s="11"/>
      <c r="P805" s="11"/>
      <c r="Q805" s="11"/>
      <c r="R805" s="11"/>
      <c r="S805" s="11"/>
      <c r="T805" s="11"/>
      <c r="U805" s="11"/>
      <c r="V805" s="11"/>
      <c r="W805" s="11"/>
      <c r="X805" s="11"/>
      <c r="Y805" s="11"/>
    </row>
    <row r="806" spans="1:25">
      <c r="A806" s="11"/>
      <c r="B806" s="11"/>
      <c r="C806" s="11"/>
      <c r="D806" s="11"/>
      <c r="E806" s="32"/>
      <c r="F806" s="32"/>
      <c r="G806" s="32"/>
      <c r="H806" s="11"/>
      <c r="I806" s="11"/>
      <c r="J806" s="11"/>
      <c r="K806" s="1"/>
      <c r="M806" s="11"/>
      <c r="N806" s="11"/>
      <c r="O806" s="11"/>
      <c r="P806" s="11"/>
      <c r="Q806" s="11"/>
      <c r="R806" s="11"/>
      <c r="S806" s="11"/>
      <c r="T806" s="11"/>
      <c r="U806" s="11"/>
      <c r="V806" s="11"/>
      <c r="W806" s="11"/>
      <c r="X806" s="11"/>
      <c r="Y806" s="11"/>
    </row>
    <row r="807" spans="1:25">
      <c r="A807" s="11"/>
      <c r="B807" s="11"/>
      <c r="C807" s="11"/>
      <c r="D807" s="11"/>
      <c r="E807" s="32"/>
      <c r="F807" s="32"/>
      <c r="G807" s="32"/>
      <c r="H807" s="11"/>
      <c r="I807" s="11"/>
      <c r="J807" s="11"/>
      <c r="K807" s="1"/>
      <c r="M807" s="11"/>
      <c r="N807" s="11"/>
      <c r="O807" s="11"/>
      <c r="P807" s="11"/>
      <c r="Q807" s="11"/>
      <c r="R807" s="11"/>
      <c r="S807" s="11"/>
      <c r="T807" s="11"/>
      <c r="U807" s="11"/>
      <c r="V807" s="11"/>
      <c r="W807" s="11"/>
      <c r="X807" s="11"/>
      <c r="Y807" s="11"/>
    </row>
    <row r="808" spans="1:25">
      <c r="A808" s="11"/>
      <c r="B808" s="11"/>
      <c r="C808" s="11"/>
      <c r="D808" s="11"/>
      <c r="E808" s="32"/>
      <c r="F808" s="32"/>
      <c r="G808" s="32"/>
      <c r="H808" s="11"/>
      <c r="I808" s="11"/>
      <c r="J808" s="11"/>
      <c r="K808" s="1"/>
      <c r="M808" s="11"/>
      <c r="N808" s="11"/>
      <c r="O808" s="11"/>
      <c r="P808" s="11"/>
      <c r="Q808" s="11"/>
      <c r="R808" s="11"/>
      <c r="S808" s="11"/>
      <c r="T808" s="11"/>
      <c r="U808" s="11"/>
      <c r="V808" s="11"/>
      <c r="W808" s="11"/>
      <c r="X808" s="11"/>
      <c r="Y808" s="11"/>
    </row>
    <row r="809" spans="1:25">
      <c r="A809" s="11"/>
      <c r="B809" s="11"/>
      <c r="C809" s="11"/>
      <c r="D809" s="11"/>
      <c r="E809" s="32"/>
      <c r="F809" s="32"/>
      <c r="G809" s="32"/>
      <c r="H809" s="11"/>
      <c r="I809" s="11"/>
      <c r="J809" s="11"/>
      <c r="K809" s="1"/>
      <c r="M809" s="11"/>
      <c r="N809" s="11"/>
      <c r="O809" s="11"/>
      <c r="P809" s="11"/>
      <c r="Q809" s="11"/>
      <c r="R809" s="11"/>
      <c r="S809" s="11"/>
      <c r="T809" s="11"/>
      <c r="U809" s="11"/>
      <c r="V809" s="11"/>
      <c r="W809" s="11"/>
      <c r="X809" s="11"/>
      <c r="Y809" s="11"/>
    </row>
    <row r="810" spans="1:25">
      <c r="A810" s="11"/>
      <c r="B810" s="11"/>
      <c r="C810" s="11"/>
      <c r="D810" s="11"/>
      <c r="E810" s="32"/>
      <c r="F810" s="32"/>
      <c r="G810" s="32"/>
      <c r="H810" s="11"/>
      <c r="I810" s="11"/>
      <c r="J810" s="11"/>
      <c r="K810" s="1"/>
      <c r="M810" s="11"/>
      <c r="N810" s="11"/>
      <c r="O810" s="11"/>
      <c r="P810" s="11"/>
      <c r="Q810" s="11"/>
      <c r="R810" s="11"/>
      <c r="S810" s="11"/>
      <c r="T810" s="11"/>
      <c r="U810" s="11"/>
      <c r="V810" s="11"/>
      <c r="W810" s="11"/>
      <c r="X810" s="11"/>
      <c r="Y810" s="11"/>
    </row>
    <row r="811" spans="1:25">
      <c r="A811" s="11"/>
      <c r="B811" s="11"/>
      <c r="C811" s="11"/>
      <c r="D811" s="11"/>
      <c r="E811" s="32"/>
      <c r="F811" s="32"/>
      <c r="G811" s="32"/>
      <c r="H811" s="11"/>
      <c r="I811" s="11"/>
      <c r="J811" s="11"/>
      <c r="K811" s="1"/>
      <c r="M811" s="11"/>
      <c r="N811" s="11"/>
      <c r="O811" s="11"/>
      <c r="P811" s="11"/>
      <c r="Q811" s="11"/>
      <c r="R811" s="11"/>
      <c r="S811" s="11"/>
      <c r="T811" s="11"/>
      <c r="U811" s="11"/>
      <c r="V811" s="11"/>
      <c r="W811" s="11"/>
      <c r="X811" s="11"/>
      <c r="Y811" s="11"/>
    </row>
    <row r="812" spans="1:25">
      <c r="A812" s="11"/>
      <c r="B812" s="11"/>
      <c r="C812" s="11"/>
      <c r="D812" s="11"/>
      <c r="E812" s="32"/>
      <c r="F812" s="32"/>
      <c r="G812" s="32"/>
      <c r="H812" s="11"/>
      <c r="I812" s="11"/>
      <c r="J812" s="11"/>
      <c r="K812" s="1"/>
      <c r="M812" s="11"/>
      <c r="N812" s="11"/>
      <c r="O812" s="11"/>
      <c r="P812" s="11"/>
      <c r="Q812" s="11"/>
      <c r="R812" s="11"/>
      <c r="S812" s="11"/>
      <c r="T812" s="11"/>
      <c r="U812" s="11"/>
      <c r="V812" s="11"/>
      <c r="W812" s="11"/>
      <c r="X812" s="11"/>
      <c r="Y812" s="11"/>
    </row>
    <row r="813" spans="1:25">
      <c r="A813" s="11"/>
      <c r="B813" s="11"/>
      <c r="C813" s="11"/>
      <c r="D813" s="11"/>
      <c r="E813" s="32"/>
      <c r="F813" s="32"/>
      <c r="G813" s="32"/>
      <c r="H813" s="11"/>
      <c r="I813" s="11"/>
      <c r="J813" s="11"/>
      <c r="K813" s="1"/>
      <c r="M813" s="11"/>
      <c r="N813" s="11"/>
      <c r="O813" s="11"/>
      <c r="P813" s="11"/>
      <c r="Q813" s="11"/>
      <c r="R813" s="11"/>
      <c r="S813" s="11"/>
      <c r="T813" s="11"/>
      <c r="U813" s="11"/>
      <c r="V813" s="11"/>
      <c r="W813" s="11"/>
      <c r="X813" s="11"/>
      <c r="Y813" s="11"/>
    </row>
    <row r="814" spans="1:25">
      <c r="A814" s="11"/>
      <c r="B814" s="11"/>
      <c r="C814" s="11"/>
      <c r="D814" s="11"/>
      <c r="E814" s="32"/>
      <c r="F814" s="32"/>
      <c r="G814" s="32"/>
      <c r="H814" s="11"/>
      <c r="I814" s="11"/>
      <c r="J814" s="11"/>
      <c r="K814" s="1"/>
      <c r="M814" s="11"/>
      <c r="N814" s="11"/>
      <c r="O814" s="11"/>
      <c r="P814" s="11"/>
      <c r="Q814" s="11"/>
      <c r="R814" s="11"/>
      <c r="S814" s="11"/>
      <c r="T814" s="11"/>
      <c r="U814" s="11"/>
      <c r="V814" s="11"/>
      <c r="W814" s="11"/>
      <c r="X814" s="11"/>
      <c r="Y814" s="11"/>
    </row>
    <row r="815" spans="1:25">
      <c r="A815" s="11"/>
      <c r="B815" s="11"/>
      <c r="C815" s="11"/>
      <c r="D815" s="11"/>
      <c r="E815" s="32"/>
      <c r="F815" s="32"/>
      <c r="G815" s="32"/>
      <c r="H815" s="11"/>
      <c r="I815" s="11"/>
      <c r="J815" s="11"/>
      <c r="K815" s="1"/>
      <c r="M815" s="11"/>
      <c r="N815" s="11"/>
      <c r="O815" s="11"/>
      <c r="P815" s="11"/>
      <c r="Q815" s="11"/>
      <c r="R815" s="11"/>
      <c r="S815" s="11"/>
      <c r="T815" s="11"/>
      <c r="U815" s="11"/>
      <c r="V815" s="11"/>
      <c r="W815" s="11"/>
      <c r="X815" s="11"/>
      <c r="Y815" s="11"/>
    </row>
    <row r="816" spans="1:25">
      <c r="A816" s="11"/>
      <c r="B816" s="11"/>
      <c r="C816" s="11"/>
      <c r="D816" s="11"/>
      <c r="E816" s="32"/>
      <c r="F816" s="32"/>
      <c r="G816" s="32"/>
      <c r="H816" s="11"/>
      <c r="I816" s="11"/>
      <c r="J816" s="11"/>
      <c r="K816" s="1"/>
      <c r="M816" s="11"/>
      <c r="N816" s="11"/>
      <c r="O816" s="11"/>
      <c r="P816" s="11"/>
      <c r="Q816" s="11"/>
      <c r="R816" s="11"/>
      <c r="S816" s="11"/>
      <c r="T816" s="11"/>
      <c r="U816" s="11"/>
      <c r="V816" s="11"/>
      <c r="W816" s="11"/>
      <c r="X816" s="11"/>
      <c r="Y816" s="11"/>
    </row>
    <row r="817" spans="1:25">
      <c r="A817" s="11"/>
      <c r="B817" s="11"/>
      <c r="C817" s="11"/>
      <c r="D817" s="11"/>
      <c r="E817" s="32"/>
      <c r="F817" s="32"/>
      <c r="G817" s="32"/>
      <c r="H817" s="11"/>
      <c r="I817" s="11"/>
      <c r="J817" s="11"/>
      <c r="K817" s="1"/>
      <c r="M817" s="11"/>
      <c r="N817" s="11"/>
      <c r="O817" s="11"/>
      <c r="P817" s="11"/>
      <c r="Q817" s="11"/>
      <c r="R817" s="11"/>
      <c r="S817" s="11"/>
      <c r="T817" s="11"/>
      <c r="U817" s="11"/>
      <c r="V817" s="11"/>
      <c r="W817" s="11"/>
      <c r="X817" s="11"/>
      <c r="Y817" s="11"/>
    </row>
    <row r="818" spans="1:25">
      <c r="A818" s="11"/>
      <c r="B818" s="11"/>
      <c r="C818" s="11"/>
      <c r="D818" s="11"/>
      <c r="E818" s="32"/>
      <c r="F818" s="32"/>
      <c r="G818" s="32"/>
      <c r="H818" s="11"/>
      <c r="I818" s="11"/>
      <c r="J818" s="11"/>
      <c r="K818" s="1"/>
      <c r="M818" s="11"/>
      <c r="N818" s="11"/>
      <c r="O818" s="11"/>
      <c r="P818" s="11"/>
      <c r="Q818" s="11"/>
      <c r="R818" s="11"/>
      <c r="S818" s="11"/>
      <c r="T818" s="11"/>
      <c r="U818" s="11"/>
      <c r="V818" s="11"/>
      <c r="W818" s="11"/>
      <c r="X818" s="11"/>
      <c r="Y818" s="11"/>
    </row>
    <row r="819" spans="1:25">
      <c r="A819" s="11"/>
      <c r="B819" s="11"/>
      <c r="C819" s="11"/>
      <c r="D819" s="11"/>
      <c r="E819" s="32"/>
      <c r="F819" s="32"/>
      <c r="G819" s="32"/>
      <c r="H819" s="11"/>
      <c r="I819" s="11"/>
      <c r="J819" s="11"/>
      <c r="K819" s="1"/>
      <c r="M819" s="11"/>
      <c r="N819" s="11"/>
      <c r="O819" s="11"/>
      <c r="P819" s="11"/>
      <c r="Q819" s="11"/>
      <c r="R819" s="11"/>
      <c r="S819" s="11"/>
      <c r="T819" s="11"/>
      <c r="U819" s="11"/>
      <c r="V819" s="11"/>
      <c r="W819" s="11"/>
      <c r="X819" s="11"/>
      <c r="Y819" s="11"/>
    </row>
    <row r="820" spans="1:25">
      <c r="A820" s="11"/>
      <c r="B820" s="11"/>
      <c r="C820" s="11"/>
      <c r="D820" s="11"/>
      <c r="E820" s="32"/>
      <c r="F820" s="32"/>
      <c r="G820" s="32"/>
      <c r="H820" s="11"/>
      <c r="I820" s="11"/>
      <c r="J820" s="11"/>
      <c r="K820" s="1"/>
      <c r="M820" s="11"/>
      <c r="N820" s="11"/>
      <c r="O820" s="11"/>
      <c r="P820" s="11"/>
      <c r="Q820" s="11"/>
      <c r="R820" s="11"/>
      <c r="S820" s="11"/>
      <c r="T820" s="11"/>
      <c r="U820" s="11"/>
      <c r="V820" s="11"/>
      <c r="W820" s="11"/>
      <c r="X820" s="11"/>
      <c r="Y820" s="11"/>
    </row>
    <row r="821" spans="1:25">
      <c r="A821" s="11"/>
      <c r="B821" s="11"/>
      <c r="C821" s="11"/>
      <c r="D821" s="11"/>
      <c r="E821" s="32"/>
      <c r="F821" s="32"/>
      <c r="G821" s="32"/>
      <c r="H821" s="11"/>
      <c r="I821" s="11"/>
      <c r="J821" s="11"/>
      <c r="K821" s="1"/>
      <c r="M821" s="11"/>
      <c r="N821" s="11"/>
      <c r="O821" s="11"/>
      <c r="P821" s="11"/>
      <c r="Q821" s="11"/>
      <c r="R821" s="11"/>
      <c r="S821" s="11"/>
      <c r="T821" s="11"/>
      <c r="U821" s="11"/>
      <c r="V821" s="11"/>
      <c r="W821" s="11"/>
      <c r="X821" s="11"/>
      <c r="Y821" s="11"/>
    </row>
    <row r="822" spans="1:25">
      <c r="A822" s="11"/>
      <c r="B822" s="11"/>
      <c r="C822" s="11"/>
      <c r="D822" s="11"/>
      <c r="E822" s="32"/>
      <c r="F822" s="32"/>
      <c r="G822" s="32"/>
      <c r="H822" s="11"/>
      <c r="I822" s="11"/>
      <c r="J822" s="11"/>
      <c r="K822" s="1"/>
      <c r="M822" s="11"/>
      <c r="N822" s="11"/>
      <c r="O822" s="11"/>
      <c r="P822" s="11"/>
      <c r="Q822" s="11"/>
      <c r="R822" s="11"/>
      <c r="S822" s="11"/>
      <c r="T822" s="11"/>
      <c r="U822" s="11"/>
      <c r="V822" s="11"/>
      <c r="W822" s="11"/>
      <c r="X822" s="11"/>
      <c r="Y822" s="11"/>
    </row>
    <row r="823" spans="1:25">
      <c r="A823" s="11"/>
      <c r="B823" s="11"/>
      <c r="C823" s="11"/>
      <c r="D823" s="11"/>
      <c r="E823" s="32"/>
      <c r="F823" s="32"/>
      <c r="G823" s="32"/>
      <c r="H823" s="11"/>
      <c r="I823" s="11"/>
      <c r="J823" s="11"/>
      <c r="K823" s="1"/>
      <c r="M823" s="11"/>
      <c r="N823" s="11"/>
      <c r="O823" s="11"/>
      <c r="P823" s="11"/>
      <c r="Q823" s="11"/>
      <c r="R823" s="11"/>
      <c r="S823" s="11"/>
      <c r="T823" s="11"/>
      <c r="U823" s="11"/>
      <c r="V823" s="11"/>
      <c r="W823" s="11"/>
      <c r="X823" s="11"/>
      <c r="Y823" s="11"/>
    </row>
    <row r="824" spans="1:25">
      <c r="A824" s="11"/>
      <c r="B824" s="11"/>
      <c r="C824" s="11"/>
      <c r="D824" s="11"/>
      <c r="E824" s="32"/>
      <c r="F824" s="32"/>
      <c r="G824" s="32"/>
      <c r="H824" s="11"/>
      <c r="I824" s="11"/>
      <c r="J824" s="11"/>
      <c r="K824" s="1"/>
      <c r="M824" s="11"/>
      <c r="N824" s="11"/>
      <c r="O824" s="11"/>
      <c r="P824" s="11"/>
      <c r="Q824" s="11"/>
      <c r="R824" s="11"/>
      <c r="S824" s="11"/>
      <c r="T824" s="11"/>
      <c r="U824" s="11"/>
      <c r="V824" s="11"/>
      <c r="W824" s="11"/>
      <c r="X824" s="11"/>
      <c r="Y824" s="11"/>
    </row>
    <row r="825" spans="1:25">
      <c r="A825" s="11"/>
      <c r="B825" s="11"/>
      <c r="C825" s="11"/>
      <c r="D825" s="11"/>
      <c r="E825" s="32"/>
      <c r="F825" s="32"/>
      <c r="G825" s="32"/>
      <c r="H825" s="11"/>
      <c r="I825" s="11"/>
      <c r="J825" s="11"/>
      <c r="K825" s="1"/>
      <c r="M825" s="11"/>
      <c r="N825" s="11"/>
      <c r="O825" s="11"/>
      <c r="P825" s="11"/>
      <c r="Q825" s="11"/>
      <c r="R825" s="11"/>
      <c r="S825" s="11"/>
      <c r="T825" s="11"/>
      <c r="U825" s="11"/>
      <c r="V825" s="11"/>
      <c r="W825" s="11"/>
      <c r="X825" s="11"/>
      <c r="Y825" s="11"/>
    </row>
    <row r="826" spans="1:25">
      <c r="A826" s="11"/>
      <c r="B826" s="11"/>
      <c r="C826" s="11"/>
      <c r="D826" s="11"/>
      <c r="E826" s="32"/>
      <c r="F826" s="32"/>
      <c r="G826" s="32"/>
      <c r="H826" s="11"/>
      <c r="I826" s="11"/>
      <c r="J826" s="11"/>
      <c r="K826" s="1"/>
      <c r="M826" s="11"/>
      <c r="N826" s="11"/>
      <c r="O826" s="11"/>
      <c r="P826" s="11"/>
      <c r="Q826" s="11"/>
      <c r="R826" s="11"/>
      <c r="S826" s="11"/>
      <c r="T826" s="11"/>
      <c r="U826" s="11"/>
      <c r="V826" s="11"/>
      <c r="W826" s="11"/>
      <c r="X826" s="11"/>
      <c r="Y826" s="11"/>
    </row>
    <row r="827" spans="1:25">
      <c r="A827" s="11"/>
      <c r="B827" s="11"/>
      <c r="C827" s="11"/>
      <c r="D827" s="11"/>
      <c r="E827" s="32"/>
      <c r="F827" s="32"/>
      <c r="G827" s="32"/>
      <c r="H827" s="11"/>
      <c r="I827" s="11"/>
      <c r="J827" s="11"/>
      <c r="K827" s="1"/>
      <c r="M827" s="11"/>
      <c r="N827" s="11"/>
      <c r="O827" s="11"/>
      <c r="P827" s="11"/>
      <c r="Q827" s="11"/>
      <c r="R827" s="11"/>
      <c r="S827" s="11"/>
      <c r="T827" s="11"/>
      <c r="U827" s="11"/>
      <c r="V827" s="11"/>
      <c r="W827" s="11"/>
      <c r="X827" s="11"/>
      <c r="Y827" s="11"/>
    </row>
    <row r="828" spans="1:25">
      <c r="A828" s="11"/>
      <c r="B828" s="11"/>
      <c r="C828" s="11"/>
      <c r="D828" s="11"/>
      <c r="E828" s="32"/>
      <c r="F828" s="32"/>
      <c r="G828" s="32"/>
      <c r="H828" s="11"/>
      <c r="I828" s="11"/>
      <c r="J828" s="11"/>
      <c r="K828" s="1"/>
      <c r="M828" s="11"/>
      <c r="N828" s="11"/>
      <c r="O828" s="11"/>
      <c r="P828" s="11"/>
      <c r="Q828" s="11"/>
      <c r="R828" s="11"/>
      <c r="S828" s="11"/>
      <c r="T828" s="11"/>
      <c r="U828" s="11"/>
      <c r="V828" s="11"/>
      <c r="W828" s="11"/>
      <c r="X828" s="11"/>
      <c r="Y828" s="11"/>
    </row>
    <row r="829" spans="1:25">
      <c r="A829" s="11"/>
      <c r="B829" s="11"/>
      <c r="C829" s="11"/>
      <c r="D829" s="11"/>
      <c r="E829" s="32"/>
      <c r="F829" s="32"/>
      <c r="G829" s="32"/>
      <c r="H829" s="11"/>
      <c r="I829" s="11"/>
      <c r="J829" s="11"/>
      <c r="K829" s="1"/>
      <c r="M829" s="11"/>
      <c r="N829" s="11"/>
      <c r="O829" s="11"/>
      <c r="P829" s="11"/>
      <c r="Q829" s="11"/>
      <c r="R829" s="11"/>
      <c r="S829" s="11"/>
      <c r="T829" s="11"/>
      <c r="U829" s="11"/>
      <c r="V829" s="11"/>
      <c r="W829" s="11"/>
      <c r="X829" s="11"/>
      <c r="Y829" s="11"/>
    </row>
    <row r="830" spans="1:25">
      <c r="A830" s="11"/>
      <c r="B830" s="11"/>
      <c r="C830" s="11"/>
      <c r="D830" s="11"/>
      <c r="E830" s="32"/>
      <c r="F830" s="32"/>
      <c r="G830" s="32"/>
      <c r="H830" s="11"/>
      <c r="I830" s="11"/>
      <c r="J830" s="11"/>
      <c r="K830" s="1"/>
      <c r="M830" s="11"/>
      <c r="N830" s="11"/>
      <c r="O830" s="11"/>
      <c r="P830" s="11"/>
      <c r="Q830" s="11"/>
      <c r="R830" s="11"/>
      <c r="S830" s="11"/>
      <c r="T830" s="11"/>
      <c r="U830" s="11"/>
      <c r="V830" s="11"/>
      <c r="W830" s="11"/>
      <c r="X830" s="11"/>
      <c r="Y830" s="11"/>
    </row>
    <row r="831" spans="1:25">
      <c r="A831" s="11"/>
      <c r="B831" s="11"/>
      <c r="C831" s="11"/>
      <c r="D831" s="11"/>
      <c r="E831" s="32"/>
      <c r="F831" s="32"/>
      <c r="G831" s="32"/>
      <c r="H831" s="11"/>
      <c r="I831" s="11"/>
      <c r="J831" s="11"/>
      <c r="K831" s="1"/>
      <c r="M831" s="11"/>
      <c r="N831" s="11"/>
      <c r="O831" s="11"/>
      <c r="P831" s="11"/>
      <c r="Q831" s="11"/>
      <c r="R831" s="11"/>
      <c r="S831" s="11"/>
      <c r="T831" s="11"/>
      <c r="U831" s="11"/>
      <c r="V831" s="11"/>
      <c r="W831" s="11"/>
      <c r="X831" s="11"/>
      <c r="Y831" s="11"/>
    </row>
    <row r="832" spans="1:25">
      <c r="A832" s="11"/>
      <c r="B832" s="11"/>
      <c r="C832" s="11"/>
      <c r="D832" s="11"/>
      <c r="E832" s="32"/>
      <c r="F832" s="32"/>
      <c r="G832" s="32"/>
      <c r="H832" s="11"/>
      <c r="I832" s="11"/>
      <c r="J832" s="11"/>
      <c r="K832" s="1"/>
      <c r="M832" s="11"/>
      <c r="N832" s="11"/>
      <c r="O832" s="11"/>
      <c r="P832" s="11"/>
      <c r="Q832" s="11"/>
      <c r="R832" s="11"/>
      <c r="S832" s="11"/>
      <c r="T832" s="11"/>
      <c r="U832" s="11"/>
      <c r="V832" s="11"/>
      <c r="W832" s="11"/>
      <c r="X832" s="11"/>
      <c r="Y832" s="11"/>
    </row>
    <row r="833" spans="1:25">
      <c r="A833" s="11"/>
      <c r="B833" s="11"/>
      <c r="C833" s="11"/>
      <c r="D833" s="11"/>
      <c r="E833" s="32"/>
      <c r="F833" s="32"/>
      <c r="G833" s="32"/>
      <c r="H833" s="11"/>
      <c r="I833" s="11"/>
      <c r="J833" s="11"/>
      <c r="K833" s="1"/>
      <c r="M833" s="11"/>
      <c r="N833" s="11"/>
      <c r="O833" s="11"/>
      <c r="P833" s="11"/>
      <c r="Q833" s="11"/>
      <c r="R833" s="11"/>
      <c r="S833" s="11"/>
      <c r="T833" s="11"/>
      <c r="U833" s="11"/>
      <c r="V833" s="11"/>
      <c r="W833" s="11"/>
      <c r="X833" s="11"/>
      <c r="Y833" s="11"/>
    </row>
    <row r="834" spans="1:25">
      <c r="A834" s="11"/>
      <c r="B834" s="11"/>
      <c r="C834" s="11"/>
      <c r="D834" s="11"/>
      <c r="E834" s="32"/>
      <c r="F834" s="32"/>
      <c r="G834" s="32"/>
      <c r="H834" s="11"/>
      <c r="I834" s="11"/>
      <c r="J834" s="11"/>
      <c r="K834" s="1"/>
      <c r="M834" s="11"/>
      <c r="N834" s="11"/>
      <c r="O834" s="11"/>
      <c r="P834" s="11"/>
      <c r="Q834" s="11"/>
      <c r="R834" s="11"/>
      <c r="S834" s="11"/>
      <c r="T834" s="11"/>
      <c r="U834" s="11"/>
      <c r="V834" s="11"/>
      <c r="W834" s="11"/>
      <c r="X834" s="11"/>
      <c r="Y834" s="11"/>
    </row>
    <row r="835" spans="1:25">
      <c r="A835" s="11"/>
      <c r="B835" s="11"/>
      <c r="C835" s="11"/>
      <c r="D835" s="11"/>
      <c r="E835" s="32"/>
      <c r="F835" s="32"/>
      <c r="G835" s="32"/>
      <c r="H835" s="11"/>
      <c r="I835" s="11"/>
      <c r="J835" s="11"/>
      <c r="K835" s="1"/>
      <c r="M835" s="11"/>
      <c r="N835" s="11"/>
      <c r="O835" s="11"/>
      <c r="P835" s="11"/>
      <c r="Q835" s="11"/>
      <c r="R835" s="11"/>
      <c r="S835" s="11"/>
      <c r="T835" s="11"/>
      <c r="U835" s="11"/>
      <c r="V835" s="11"/>
      <c r="W835" s="11"/>
      <c r="X835" s="11"/>
      <c r="Y835" s="11"/>
    </row>
    <row r="836" spans="1:25">
      <c r="A836" s="11"/>
      <c r="B836" s="11"/>
      <c r="C836" s="11"/>
      <c r="D836" s="11"/>
      <c r="E836" s="32"/>
      <c r="F836" s="32"/>
      <c r="G836" s="32"/>
      <c r="H836" s="11"/>
      <c r="I836" s="11"/>
      <c r="J836" s="11"/>
      <c r="K836" s="1"/>
      <c r="M836" s="11"/>
      <c r="N836" s="11"/>
      <c r="O836" s="11"/>
      <c r="P836" s="11"/>
      <c r="Q836" s="11"/>
      <c r="R836" s="11"/>
      <c r="S836" s="11"/>
      <c r="T836" s="11"/>
      <c r="U836" s="11"/>
      <c r="V836" s="11"/>
      <c r="W836" s="11"/>
      <c r="X836" s="11"/>
      <c r="Y836" s="11"/>
    </row>
    <row r="837" spans="1:25">
      <c r="A837" s="11"/>
      <c r="B837" s="11"/>
      <c r="C837" s="11"/>
      <c r="D837" s="11"/>
      <c r="E837" s="32"/>
      <c r="F837" s="32"/>
      <c r="G837" s="32"/>
      <c r="H837" s="11"/>
      <c r="I837" s="11"/>
      <c r="J837" s="11"/>
      <c r="K837" s="1"/>
      <c r="M837" s="11"/>
      <c r="N837" s="11"/>
      <c r="O837" s="11"/>
      <c r="P837" s="11"/>
      <c r="Q837" s="11"/>
      <c r="R837" s="11"/>
      <c r="S837" s="11"/>
      <c r="T837" s="11"/>
      <c r="U837" s="11"/>
      <c r="V837" s="11"/>
      <c r="W837" s="11"/>
      <c r="X837" s="11"/>
      <c r="Y837" s="11"/>
    </row>
    <row r="838" spans="1:25">
      <c r="A838" s="11"/>
      <c r="B838" s="11"/>
      <c r="C838" s="11"/>
      <c r="D838" s="11"/>
      <c r="E838" s="32"/>
      <c r="F838" s="32"/>
      <c r="G838" s="32"/>
      <c r="H838" s="11"/>
      <c r="I838" s="11"/>
      <c r="J838" s="11"/>
      <c r="K838" s="1"/>
      <c r="M838" s="11"/>
      <c r="N838" s="11"/>
      <c r="O838" s="11"/>
      <c r="P838" s="11"/>
      <c r="Q838" s="11"/>
      <c r="R838" s="11"/>
      <c r="S838" s="11"/>
      <c r="T838" s="11"/>
      <c r="U838" s="11"/>
      <c r="V838" s="11"/>
      <c r="W838" s="11"/>
      <c r="X838" s="11"/>
      <c r="Y838" s="11"/>
    </row>
    <row r="839" spans="1:25">
      <c r="A839" s="11"/>
      <c r="B839" s="11"/>
      <c r="C839" s="11"/>
      <c r="D839" s="11"/>
      <c r="E839" s="32"/>
      <c r="F839" s="32"/>
      <c r="G839" s="32"/>
      <c r="H839" s="11"/>
      <c r="I839" s="11"/>
      <c r="J839" s="11"/>
      <c r="K839" s="1"/>
      <c r="M839" s="11"/>
      <c r="N839" s="11"/>
      <c r="O839" s="11"/>
      <c r="P839" s="11"/>
      <c r="Q839" s="11"/>
      <c r="R839" s="11"/>
      <c r="S839" s="11"/>
      <c r="T839" s="11"/>
      <c r="U839" s="11"/>
      <c r="V839" s="11"/>
      <c r="W839" s="11"/>
      <c r="X839" s="11"/>
      <c r="Y839" s="11"/>
    </row>
    <row r="840" spans="1:25">
      <c r="A840" s="11"/>
      <c r="B840" s="11"/>
      <c r="C840" s="11"/>
      <c r="D840" s="11"/>
      <c r="E840" s="32"/>
      <c r="F840" s="32"/>
      <c r="G840" s="32"/>
      <c r="H840" s="11"/>
      <c r="I840" s="11"/>
      <c r="J840" s="11"/>
      <c r="K840" s="1"/>
      <c r="M840" s="11"/>
      <c r="N840" s="11"/>
      <c r="O840" s="11"/>
      <c r="P840" s="11"/>
      <c r="Q840" s="11"/>
      <c r="R840" s="11"/>
      <c r="S840" s="11"/>
      <c r="T840" s="11"/>
      <c r="U840" s="11"/>
      <c r="V840" s="11"/>
      <c r="W840" s="11"/>
      <c r="X840" s="11"/>
      <c r="Y840" s="11"/>
    </row>
    <row r="841" spans="1:25">
      <c r="A841" s="11"/>
      <c r="B841" s="11"/>
      <c r="C841" s="11"/>
      <c r="D841" s="11"/>
      <c r="E841" s="32"/>
      <c r="F841" s="32"/>
      <c r="G841" s="32"/>
      <c r="H841" s="11"/>
      <c r="I841" s="11"/>
      <c r="J841" s="11"/>
      <c r="K841" s="1"/>
      <c r="M841" s="11"/>
      <c r="N841" s="11"/>
      <c r="O841" s="11"/>
      <c r="P841" s="11"/>
      <c r="Q841" s="11"/>
      <c r="R841" s="11"/>
      <c r="S841" s="11"/>
      <c r="T841" s="11"/>
      <c r="U841" s="11"/>
      <c r="V841" s="11"/>
      <c r="W841" s="11"/>
      <c r="X841" s="11"/>
      <c r="Y841" s="11"/>
    </row>
    <row r="842" spans="1:25">
      <c r="A842" s="11"/>
      <c r="B842" s="11"/>
      <c r="C842" s="11"/>
      <c r="D842" s="11"/>
      <c r="E842" s="32"/>
      <c r="F842" s="32"/>
      <c r="G842" s="32"/>
      <c r="H842" s="11"/>
      <c r="I842" s="11"/>
      <c r="J842" s="11"/>
      <c r="K842" s="1"/>
      <c r="M842" s="11"/>
      <c r="N842" s="11"/>
      <c r="O842" s="11"/>
      <c r="P842" s="11"/>
      <c r="Q842" s="11"/>
      <c r="R842" s="11"/>
      <c r="S842" s="11"/>
      <c r="T842" s="11"/>
      <c r="U842" s="11"/>
      <c r="V842" s="11"/>
      <c r="W842" s="11"/>
      <c r="X842" s="11"/>
      <c r="Y842" s="11"/>
    </row>
    <row r="843" spans="1:25">
      <c r="A843" s="11"/>
      <c r="B843" s="11"/>
      <c r="C843" s="11"/>
      <c r="D843" s="11"/>
      <c r="E843" s="32"/>
      <c r="F843" s="32"/>
      <c r="G843" s="32"/>
      <c r="H843" s="11"/>
      <c r="I843" s="11"/>
      <c r="J843" s="11"/>
      <c r="K843" s="1"/>
      <c r="M843" s="11"/>
      <c r="N843" s="11"/>
      <c r="O843" s="11"/>
      <c r="P843" s="11"/>
      <c r="Q843" s="11"/>
      <c r="R843" s="11"/>
      <c r="S843" s="11"/>
      <c r="T843" s="11"/>
      <c r="U843" s="11"/>
      <c r="V843" s="11"/>
      <c r="W843" s="11"/>
      <c r="X843" s="11"/>
      <c r="Y843" s="11"/>
    </row>
    <row r="844" spans="1:25">
      <c r="A844" s="11"/>
      <c r="B844" s="11"/>
      <c r="C844" s="11"/>
      <c r="D844" s="11"/>
      <c r="E844" s="32"/>
      <c r="F844" s="32"/>
      <c r="G844" s="32"/>
      <c r="H844" s="11"/>
      <c r="I844" s="11"/>
      <c r="J844" s="11"/>
      <c r="K844" s="1"/>
      <c r="M844" s="11"/>
      <c r="N844" s="11"/>
      <c r="O844" s="11"/>
      <c r="P844" s="11"/>
      <c r="Q844" s="11"/>
      <c r="R844" s="11"/>
      <c r="S844" s="11"/>
      <c r="T844" s="11"/>
      <c r="U844" s="11"/>
      <c r="V844" s="11"/>
      <c r="W844" s="11"/>
      <c r="X844" s="11"/>
      <c r="Y844" s="11"/>
    </row>
    <row r="845" spans="1:25">
      <c r="A845" s="11"/>
      <c r="B845" s="11"/>
      <c r="C845" s="11"/>
      <c r="D845" s="11"/>
      <c r="E845" s="32"/>
      <c r="F845" s="32"/>
      <c r="G845" s="32"/>
      <c r="H845" s="11"/>
      <c r="I845" s="11"/>
      <c r="J845" s="11"/>
      <c r="K845" s="1"/>
      <c r="M845" s="11"/>
      <c r="N845" s="11"/>
      <c r="O845" s="11"/>
      <c r="P845" s="11"/>
      <c r="Q845" s="11"/>
      <c r="R845" s="11"/>
      <c r="S845" s="11"/>
      <c r="T845" s="11"/>
      <c r="U845" s="11"/>
      <c r="V845" s="11"/>
      <c r="W845" s="11"/>
      <c r="X845" s="11"/>
      <c r="Y845" s="11"/>
    </row>
    <row r="846" spans="1:25">
      <c r="A846" s="11"/>
      <c r="B846" s="11"/>
      <c r="C846" s="11"/>
      <c r="D846" s="11"/>
      <c r="E846" s="32"/>
      <c r="F846" s="32"/>
      <c r="G846" s="32"/>
      <c r="H846" s="11"/>
      <c r="I846" s="11"/>
      <c r="J846" s="11"/>
      <c r="K846" s="1"/>
      <c r="M846" s="11"/>
      <c r="N846" s="11"/>
      <c r="O846" s="11"/>
      <c r="P846" s="11"/>
      <c r="Q846" s="11"/>
      <c r="R846" s="11"/>
      <c r="S846" s="11"/>
      <c r="T846" s="11"/>
      <c r="U846" s="11"/>
      <c r="V846" s="11"/>
      <c r="W846" s="11"/>
      <c r="X846" s="11"/>
      <c r="Y846" s="11"/>
    </row>
    <row r="847" spans="1:25">
      <c r="A847" s="11"/>
      <c r="B847" s="11"/>
      <c r="C847" s="11"/>
      <c r="D847" s="11"/>
      <c r="E847" s="32"/>
      <c r="F847" s="32"/>
      <c r="G847" s="32"/>
      <c r="H847" s="11"/>
      <c r="I847" s="11"/>
      <c r="J847" s="11"/>
      <c r="K847" s="1"/>
      <c r="M847" s="11"/>
      <c r="N847" s="11"/>
      <c r="O847" s="11"/>
      <c r="P847" s="11"/>
      <c r="Q847" s="11"/>
      <c r="R847" s="11"/>
      <c r="S847" s="11"/>
      <c r="T847" s="11"/>
      <c r="U847" s="11"/>
      <c r="V847" s="11"/>
      <c r="W847" s="11"/>
      <c r="X847" s="11"/>
      <c r="Y847" s="11"/>
    </row>
    <row r="848" spans="1:25">
      <c r="A848" s="11"/>
      <c r="B848" s="11"/>
      <c r="C848" s="11"/>
      <c r="D848" s="11"/>
      <c r="E848" s="32"/>
      <c r="F848" s="32"/>
      <c r="G848" s="32"/>
      <c r="H848" s="11"/>
      <c r="I848" s="11"/>
      <c r="J848" s="11"/>
      <c r="K848" s="1"/>
      <c r="M848" s="11"/>
      <c r="N848" s="11"/>
      <c r="O848" s="11"/>
      <c r="P848" s="11"/>
      <c r="Q848" s="11"/>
      <c r="R848" s="11"/>
      <c r="S848" s="11"/>
      <c r="T848" s="11"/>
      <c r="U848" s="11"/>
      <c r="V848" s="11"/>
      <c r="W848" s="11"/>
      <c r="X848" s="11"/>
      <c r="Y848" s="11"/>
    </row>
    <row r="849" spans="1:25">
      <c r="A849" s="11"/>
      <c r="B849" s="11"/>
      <c r="C849" s="11"/>
      <c r="D849" s="11"/>
      <c r="E849" s="32"/>
      <c r="F849" s="32"/>
      <c r="G849" s="32"/>
      <c r="H849" s="11"/>
      <c r="I849" s="11"/>
      <c r="J849" s="11"/>
      <c r="K849" s="1"/>
      <c r="M849" s="11"/>
      <c r="N849" s="11"/>
      <c r="O849" s="11"/>
      <c r="P849" s="11"/>
      <c r="Q849" s="11"/>
      <c r="R849" s="11"/>
      <c r="S849" s="11"/>
      <c r="T849" s="11"/>
      <c r="U849" s="11"/>
      <c r="V849" s="11"/>
      <c r="W849" s="11"/>
      <c r="X849" s="11"/>
      <c r="Y849" s="11"/>
    </row>
    <row r="850" spans="1:25">
      <c r="A850" s="11"/>
      <c r="B850" s="11"/>
      <c r="C850" s="11"/>
      <c r="D850" s="11"/>
      <c r="E850" s="32"/>
      <c r="F850" s="32"/>
      <c r="G850" s="32"/>
      <c r="H850" s="11"/>
      <c r="I850" s="11"/>
      <c r="J850" s="11"/>
      <c r="K850" s="1"/>
      <c r="M850" s="11"/>
      <c r="N850" s="11"/>
      <c r="O850" s="11"/>
      <c r="P850" s="11"/>
      <c r="Q850" s="11"/>
      <c r="R850" s="11"/>
      <c r="S850" s="11"/>
      <c r="T850" s="11"/>
      <c r="U850" s="11"/>
      <c r="V850" s="11"/>
      <c r="W850" s="11"/>
      <c r="X850" s="11"/>
      <c r="Y850" s="11"/>
    </row>
    <row r="851" spans="1:25">
      <c r="A851" s="11"/>
      <c r="B851" s="11"/>
      <c r="C851" s="11"/>
      <c r="D851" s="11"/>
      <c r="E851" s="32"/>
      <c r="F851" s="32"/>
      <c r="G851" s="32"/>
      <c r="H851" s="11"/>
      <c r="I851" s="11"/>
      <c r="J851" s="11"/>
      <c r="K851" s="1"/>
      <c r="M851" s="11"/>
      <c r="N851" s="11"/>
      <c r="O851" s="11"/>
      <c r="P851" s="11"/>
      <c r="Q851" s="11"/>
      <c r="R851" s="11"/>
      <c r="S851" s="11"/>
      <c r="T851" s="11"/>
      <c r="U851" s="11"/>
      <c r="V851" s="11"/>
      <c r="W851" s="11"/>
      <c r="X851" s="11"/>
      <c r="Y851" s="11"/>
    </row>
    <row r="852" spans="1:25">
      <c r="A852" s="11"/>
      <c r="B852" s="11"/>
      <c r="C852" s="11"/>
      <c r="D852" s="11"/>
      <c r="E852" s="32"/>
      <c r="F852" s="32"/>
      <c r="G852" s="32"/>
      <c r="H852" s="11"/>
      <c r="I852" s="11"/>
      <c r="J852" s="11"/>
      <c r="K852" s="1"/>
      <c r="M852" s="11"/>
      <c r="N852" s="11"/>
      <c r="O852" s="11"/>
      <c r="P852" s="11"/>
      <c r="Q852" s="11"/>
      <c r="R852" s="11"/>
      <c r="S852" s="11"/>
      <c r="T852" s="11"/>
      <c r="U852" s="11"/>
      <c r="V852" s="11"/>
      <c r="W852" s="11"/>
      <c r="X852" s="11"/>
      <c r="Y852" s="11"/>
    </row>
    <row r="853" spans="1:25">
      <c r="A853" s="11"/>
      <c r="B853" s="11"/>
      <c r="C853" s="11"/>
      <c r="D853" s="11"/>
      <c r="E853" s="32"/>
      <c r="F853" s="32"/>
      <c r="G853" s="32"/>
      <c r="H853" s="11"/>
      <c r="I853" s="11"/>
      <c r="J853" s="11"/>
      <c r="K853" s="1"/>
      <c r="M853" s="11"/>
      <c r="N853" s="11"/>
      <c r="O853" s="11"/>
      <c r="P853" s="11"/>
      <c r="Q853" s="11"/>
      <c r="R853" s="11"/>
      <c r="S853" s="11"/>
      <c r="T853" s="11"/>
      <c r="U853" s="11"/>
      <c r="V853" s="11"/>
      <c r="W853" s="11"/>
      <c r="X853" s="11"/>
      <c r="Y853" s="11"/>
    </row>
    <row r="854" spans="1:25">
      <c r="A854" s="11"/>
      <c r="B854" s="11"/>
      <c r="C854" s="11"/>
      <c r="D854" s="11"/>
      <c r="E854" s="32"/>
      <c r="F854" s="32"/>
      <c r="G854" s="32"/>
      <c r="H854" s="11"/>
      <c r="I854" s="11"/>
      <c r="J854" s="11"/>
      <c r="K854" s="1"/>
      <c r="M854" s="11"/>
      <c r="N854" s="11"/>
      <c r="O854" s="11"/>
      <c r="P854" s="11"/>
      <c r="Q854" s="11"/>
      <c r="R854" s="11"/>
      <c r="S854" s="11"/>
      <c r="T854" s="11"/>
      <c r="U854" s="11"/>
      <c r="V854" s="11"/>
      <c r="W854" s="11"/>
      <c r="X854" s="11"/>
      <c r="Y854" s="11"/>
    </row>
    <row r="855" spans="1:25">
      <c r="A855" s="11"/>
      <c r="B855" s="11"/>
      <c r="C855" s="11"/>
      <c r="D855" s="11"/>
      <c r="E855" s="32"/>
      <c r="F855" s="32"/>
      <c r="G855" s="32"/>
      <c r="H855" s="11"/>
      <c r="I855" s="11"/>
      <c r="J855" s="11"/>
      <c r="K855" s="1"/>
      <c r="M855" s="11"/>
      <c r="N855" s="11"/>
      <c r="O855" s="11"/>
      <c r="P855" s="11"/>
      <c r="Q855" s="11"/>
      <c r="R855" s="11"/>
      <c r="S855" s="11"/>
      <c r="T855" s="11"/>
      <c r="U855" s="11"/>
      <c r="V855" s="11"/>
      <c r="W855" s="11"/>
      <c r="X855" s="11"/>
      <c r="Y855" s="11"/>
    </row>
    <row r="856" spans="1:25">
      <c r="A856" s="11"/>
      <c r="B856" s="11"/>
      <c r="C856" s="11"/>
      <c r="D856" s="11"/>
      <c r="E856" s="32"/>
      <c r="F856" s="32"/>
      <c r="G856" s="32"/>
      <c r="H856" s="11"/>
      <c r="I856" s="11"/>
      <c r="J856" s="11"/>
      <c r="K856" s="1"/>
      <c r="M856" s="11"/>
      <c r="N856" s="11"/>
      <c r="O856" s="11"/>
      <c r="P856" s="11"/>
      <c r="Q856" s="11"/>
      <c r="R856" s="11"/>
      <c r="S856" s="11"/>
      <c r="T856" s="11"/>
      <c r="U856" s="11"/>
      <c r="V856" s="11"/>
      <c r="W856" s="11"/>
      <c r="X856" s="11"/>
      <c r="Y856" s="11"/>
    </row>
    <row r="857" spans="1:25">
      <c r="A857" s="11"/>
      <c r="B857" s="11"/>
      <c r="C857" s="11"/>
      <c r="D857" s="11"/>
      <c r="E857" s="32"/>
      <c r="F857" s="32"/>
      <c r="G857" s="32"/>
      <c r="H857" s="11"/>
      <c r="I857" s="11"/>
      <c r="J857" s="11"/>
      <c r="K857" s="1"/>
      <c r="M857" s="11"/>
      <c r="N857" s="11"/>
      <c r="O857" s="11"/>
      <c r="P857" s="11"/>
      <c r="Q857" s="11"/>
      <c r="R857" s="11"/>
      <c r="S857" s="11"/>
      <c r="T857" s="11"/>
      <c r="U857" s="11"/>
      <c r="V857" s="11"/>
      <c r="W857" s="11"/>
      <c r="X857" s="11"/>
      <c r="Y857" s="11"/>
    </row>
    <row r="858" spans="1:25">
      <c r="A858" s="11"/>
      <c r="B858" s="11"/>
      <c r="C858" s="11"/>
      <c r="D858" s="11"/>
      <c r="E858" s="32"/>
      <c r="F858" s="32"/>
      <c r="G858" s="32"/>
      <c r="H858" s="11"/>
      <c r="I858" s="11"/>
      <c r="J858" s="11"/>
      <c r="K858" s="1"/>
      <c r="M858" s="11"/>
      <c r="N858" s="11"/>
      <c r="O858" s="11"/>
      <c r="P858" s="11"/>
      <c r="Q858" s="11"/>
      <c r="R858" s="11"/>
      <c r="S858" s="11"/>
      <c r="T858" s="11"/>
      <c r="U858" s="11"/>
      <c r="V858" s="11"/>
      <c r="W858" s="11"/>
      <c r="X858" s="11"/>
      <c r="Y858" s="11"/>
    </row>
    <row r="859" spans="1:25">
      <c r="A859" s="11"/>
      <c r="B859" s="11"/>
      <c r="C859" s="11"/>
      <c r="D859" s="11"/>
      <c r="E859" s="32"/>
      <c r="F859" s="32"/>
      <c r="G859" s="32"/>
      <c r="H859" s="11"/>
      <c r="I859" s="11"/>
      <c r="J859" s="11"/>
      <c r="K859" s="1"/>
      <c r="M859" s="11"/>
      <c r="N859" s="11"/>
      <c r="O859" s="11"/>
      <c r="P859" s="11"/>
      <c r="Q859" s="11"/>
      <c r="R859" s="11"/>
      <c r="S859" s="11"/>
      <c r="T859" s="11"/>
      <c r="U859" s="11"/>
      <c r="V859" s="11"/>
      <c r="W859" s="11"/>
      <c r="X859" s="11"/>
      <c r="Y859" s="11"/>
    </row>
    <row r="860" spans="1:25">
      <c r="A860" s="11"/>
      <c r="B860" s="11"/>
      <c r="C860" s="11"/>
      <c r="D860" s="11"/>
      <c r="E860" s="32"/>
      <c r="F860" s="32"/>
      <c r="G860" s="32"/>
      <c r="H860" s="11"/>
      <c r="I860" s="11"/>
      <c r="J860" s="11"/>
      <c r="K860" s="1"/>
      <c r="M860" s="11"/>
      <c r="N860" s="11"/>
      <c r="O860" s="11"/>
      <c r="P860" s="11"/>
      <c r="Q860" s="11"/>
      <c r="R860" s="11"/>
      <c r="S860" s="11"/>
      <c r="T860" s="11"/>
      <c r="U860" s="11"/>
      <c r="V860" s="11"/>
      <c r="W860" s="11"/>
      <c r="X860" s="11"/>
      <c r="Y860" s="11"/>
    </row>
    <row r="861" spans="1:25">
      <c r="A861" s="11"/>
      <c r="B861" s="11"/>
      <c r="C861" s="11"/>
      <c r="D861" s="11"/>
      <c r="E861" s="32"/>
      <c r="F861" s="32"/>
      <c r="G861" s="32"/>
      <c r="H861" s="11"/>
      <c r="I861" s="11"/>
      <c r="J861" s="11"/>
      <c r="K861" s="1"/>
      <c r="M861" s="11"/>
      <c r="N861" s="11"/>
      <c r="O861" s="11"/>
      <c r="P861" s="11"/>
      <c r="Q861" s="11"/>
      <c r="R861" s="11"/>
      <c r="S861" s="11"/>
      <c r="T861" s="11"/>
      <c r="U861" s="11"/>
      <c r="V861" s="11"/>
      <c r="W861" s="11"/>
      <c r="X861" s="11"/>
      <c r="Y861" s="11"/>
    </row>
    <row r="862" spans="1:25">
      <c r="A862" s="11"/>
      <c r="B862" s="11"/>
      <c r="C862" s="11"/>
      <c r="D862" s="11"/>
      <c r="E862" s="32"/>
      <c r="F862" s="32"/>
      <c r="G862" s="32"/>
      <c r="H862" s="11"/>
      <c r="I862" s="11"/>
      <c r="J862" s="11"/>
      <c r="K862" s="1"/>
      <c r="M862" s="11"/>
      <c r="N862" s="11"/>
      <c r="O862" s="11"/>
      <c r="P862" s="11"/>
      <c r="Q862" s="11"/>
      <c r="R862" s="11"/>
      <c r="S862" s="11"/>
      <c r="T862" s="11"/>
      <c r="U862" s="11"/>
      <c r="V862" s="11"/>
      <c r="W862" s="11"/>
      <c r="X862" s="11"/>
      <c r="Y862" s="11"/>
    </row>
    <row r="863" spans="1:25">
      <c r="A863" s="11"/>
      <c r="B863" s="11"/>
      <c r="C863" s="11"/>
      <c r="D863" s="11"/>
      <c r="E863" s="32"/>
      <c r="F863" s="32"/>
      <c r="G863" s="32"/>
      <c r="H863" s="11"/>
      <c r="I863" s="11"/>
      <c r="J863" s="11"/>
      <c r="K863" s="1"/>
      <c r="M863" s="11"/>
      <c r="N863" s="11"/>
      <c r="O863" s="11"/>
      <c r="P863" s="11"/>
      <c r="Q863" s="11"/>
      <c r="R863" s="11"/>
      <c r="S863" s="11"/>
      <c r="T863" s="11"/>
      <c r="U863" s="11"/>
      <c r="V863" s="11"/>
      <c r="W863" s="11"/>
      <c r="X863" s="11"/>
      <c r="Y863" s="11"/>
    </row>
    <row r="864" spans="1:25">
      <c r="A864" s="11"/>
      <c r="B864" s="11"/>
      <c r="C864" s="11"/>
      <c r="D864" s="11"/>
      <c r="E864" s="32"/>
      <c r="F864" s="32"/>
      <c r="G864" s="32"/>
      <c r="H864" s="11"/>
      <c r="I864" s="11"/>
      <c r="J864" s="11"/>
      <c r="K864" s="1"/>
      <c r="M864" s="11"/>
      <c r="N864" s="11"/>
      <c r="O864" s="11"/>
      <c r="P864" s="11"/>
      <c r="Q864" s="11"/>
      <c r="R864" s="11"/>
      <c r="S864" s="11"/>
      <c r="T864" s="11"/>
      <c r="U864" s="11"/>
      <c r="V864" s="11"/>
      <c r="W864" s="11"/>
      <c r="X864" s="11"/>
      <c r="Y864" s="11"/>
    </row>
    <row r="865" spans="1:25">
      <c r="A865" s="11"/>
      <c r="B865" s="11"/>
      <c r="C865" s="11"/>
      <c r="D865" s="11"/>
      <c r="E865" s="32"/>
      <c r="F865" s="32"/>
      <c r="G865" s="32"/>
      <c r="H865" s="11"/>
      <c r="I865" s="11"/>
      <c r="J865" s="11"/>
      <c r="K865" s="1"/>
      <c r="M865" s="11"/>
      <c r="N865" s="11"/>
      <c r="O865" s="11"/>
      <c r="P865" s="11"/>
      <c r="Q865" s="11"/>
      <c r="R865" s="11"/>
      <c r="S865" s="11"/>
      <c r="T865" s="11"/>
      <c r="U865" s="11"/>
      <c r="V865" s="11"/>
      <c r="W865" s="11"/>
      <c r="X865" s="11"/>
      <c r="Y865" s="11"/>
    </row>
    <row r="866" spans="1:25">
      <c r="A866" s="11"/>
      <c r="B866" s="11"/>
      <c r="C866" s="11"/>
      <c r="D866" s="11"/>
      <c r="E866" s="32"/>
      <c r="F866" s="32"/>
      <c r="G866" s="32"/>
      <c r="H866" s="11"/>
      <c r="I866" s="11"/>
      <c r="J866" s="11"/>
      <c r="K866" s="1"/>
      <c r="M866" s="11"/>
      <c r="N866" s="11"/>
      <c r="O866" s="11"/>
      <c r="P866" s="11"/>
      <c r="Q866" s="11"/>
      <c r="R866" s="11"/>
      <c r="S866" s="11"/>
      <c r="T866" s="11"/>
      <c r="U866" s="11"/>
      <c r="V866" s="11"/>
      <c r="W866" s="11"/>
      <c r="X866" s="11"/>
      <c r="Y866" s="11"/>
    </row>
    <row r="867" spans="1:25">
      <c r="A867" s="11"/>
      <c r="B867" s="11"/>
      <c r="C867" s="11"/>
      <c r="D867" s="11"/>
      <c r="E867" s="32"/>
      <c r="F867" s="32"/>
      <c r="G867" s="32"/>
      <c r="H867" s="11"/>
      <c r="I867" s="11"/>
      <c r="J867" s="11"/>
      <c r="K867" s="1"/>
      <c r="M867" s="11"/>
      <c r="N867" s="11"/>
      <c r="O867" s="11"/>
      <c r="P867" s="11"/>
      <c r="Q867" s="11"/>
      <c r="R867" s="11"/>
      <c r="S867" s="11"/>
      <c r="T867" s="11"/>
      <c r="U867" s="11"/>
      <c r="V867" s="11"/>
      <c r="W867" s="11"/>
      <c r="X867" s="11"/>
      <c r="Y867" s="11"/>
    </row>
    <row r="868" spans="1:25">
      <c r="A868" s="11"/>
      <c r="B868" s="11"/>
      <c r="C868" s="11"/>
      <c r="D868" s="11"/>
      <c r="E868" s="32"/>
      <c r="F868" s="32"/>
      <c r="G868" s="32"/>
      <c r="H868" s="11"/>
      <c r="I868" s="11"/>
      <c r="J868" s="11"/>
      <c r="K868" s="1"/>
      <c r="M868" s="11"/>
      <c r="N868" s="11"/>
      <c r="O868" s="11"/>
      <c r="P868" s="11"/>
      <c r="Q868" s="11"/>
      <c r="R868" s="11"/>
      <c r="S868" s="11"/>
      <c r="T868" s="11"/>
      <c r="U868" s="11"/>
      <c r="V868" s="11"/>
      <c r="W868" s="11"/>
      <c r="X868" s="11"/>
      <c r="Y868" s="11"/>
    </row>
    <row r="869" spans="1:25">
      <c r="A869" s="11"/>
      <c r="B869" s="11"/>
      <c r="C869" s="11"/>
      <c r="D869" s="11"/>
      <c r="E869" s="32"/>
      <c r="F869" s="32"/>
      <c r="G869" s="32"/>
      <c r="H869" s="11"/>
      <c r="I869" s="11"/>
      <c r="J869" s="11"/>
      <c r="K869" s="1"/>
      <c r="M869" s="11"/>
      <c r="N869" s="11"/>
      <c r="O869" s="11"/>
      <c r="P869" s="11"/>
      <c r="Q869" s="11"/>
      <c r="R869" s="11"/>
      <c r="S869" s="11"/>
      <c r="T869" s="11"/>
      <c r="U869" s="11"/>
      <c r="V869" s="11"/>
      <c r="W869" s="11"/>
      <c r="X869" s="11"/>
      <c r="Y869" s="11"/>
    </row>
    <row r="870" spans="1:25">
      <c r="A870" s="11"/>
      <c r="B870" s="11"/>
      <c r="C870" s="11"/>
      <c r="D870" s="11"/>
      <c r="E870" s="32"/>
      <c r="F870" s="32"/>
      <c r="G870" s="32"/>
      <c r="H870" s="11"/>
      <c r="I870" s="11"/>
      <c r="J870" s="11"/>
      <c r="K870" s="1"/>
      <c r="M870" s="11"/>
      <c r="N870" s="11"/>
      <c r="O870" s="11"/>
      <c r="P870" s="11"/>
      <c r="Q870" s="11"/>
      <c r="R870" s="11"/>
      <c r="S870" s="11"/>
      <c r="T870" s="11"/>
      <c r="U870" s="11"/>
      <c r="V870" s="11"/>
      <c r="W870" s="11"/>
      <c r="X870" s="11"/>
      <c r="Y870" s="11"/>
    </row>
    <row r="871" spans="1:25">
      <c r="A871" s="11"/>
      <c r="B871" s="11"/>
      <c r="C871" s="11"/>
      <c r="D871" s="11"/>
      <c r="E871" s="32"/>
      <c r="F871" s="32"/>
      <c r="G871" s="32"/>
      <c r="H871" s="11"/>
      <c r="I871" s="11"/>
      <c r="J871" s="11"/>
      <c r="K871" s="1"/>
      <c r="M871" s="11"/>
      <c r="N871" s="11"/>
      <c r="O871" s="11"/>
      <c r="P871" s="11"/>
      <c r="Q871" s="11"/>
      <c r="R871" s="11"/>
      <c r="S871" s="11"/>
      <c r="T871" s="11"/>
      <c r="U871" s="11"/>
      <c r="V871" s="11"/>
      <c r="W871" s="11"/>
      <c r="X871" s="11"/>
      <c r="Y871" s="11"/>
    </row>
    <row r="872" spans="1:25">
      <c r="A872" s="11"/>
      <c r="B872" s="11"/>
      <c r="C872" s="11"/>
      <c r="D872" s="11"/>
      <c r="E872" s="32"/>
      <c r="F872" s="32"/>
      <c r="G872" s="32"/>
      <c r="H872" s="11"/>
      <c r="I872" s="11"/>
      <c r="J872" s="11"/>
      <c r="K872" s="1"/>
      <c r="M872" s="11"/>
      <c r="N872" s="11"/>
      <c r="O872" s="11"/>
      <c r="P872" s="11"/>
      <c r="Q872" s="11"/>
      <c r="R872" s="11"/>
      <c r="S872" s="11"/>
      <c r="T872" s="11"/>
      <c r="U872" s="11"/>
      <c r="V872" s="11"/>
      <c r="W872" s="11"/>
      <c r="X872" s="11"/>
      <c r="Y872" s="11"/>
    </row>
    <row r="873" spans="1:25">
      <c r="A873" s="11"/>
      <c r="B873" s="11"/>
      <c r="C873" s="11"/>
      <c r="D873" s="11"/>
      <c r="E873" s="32"/>
      <c r="F873" s="32"/>
      <c r="G873" s="32"/>
      <c r="H873" s="11"/>
      <c r="I873" s="11"/>
      <c r="J873" s="11"/>
      <c r="K873" s="1"/>
      <c r="M873" s="11"/>
      <c r="N873" s="11"/>
      <c r="O873" s="11"/>
      <c r="P873" s="11"/>
      <c r="Q873" s="11"/>
      <c r="R873" s="11"/>
      <c r="S873" s="11"/>
      <c r="T873" s="11"/>
      <c r="U873" s="11"/>
      <c r="V873" s="11"/>
      <c r="W873" s="11"/>
      <c r="X873" s="11"/>
      <c r="Y873" s="11"/>
    </row>
    <row r="874" spans="1:25">
      <c r="A874" s="11"/>
      <c r="B874" s="11"/>
      <c r="C874" s="11"/>
      <c r="D874" s="11"/>
      <c r="E874" s="32"/>
      <c r="F874" s="32"/>
      <c r="G874" s="32"/>
      <c r="H874" s="11"/>
      <c r="I874" s="11"/>
      <c r="J874" s="11"/>
      <c r="K874" s="1"/>
      <c r="M874" s="11"/>
      <c r="N874" s="11"/>
      <c r="O874" s="11"/>
      <c r="P874" s="11"/>
      <c r="Q874" s="11"/>
      <c r="R874" s="11"/>
      <c r="S874" s="11"/>
      <c r="T874" s="11"/>
      <c r="U874" s="11"/>
      <c r="V874" s="11"/>
      <c r="W874" s="11"/>
      <c r="X874" s="11"/>
      <c r="Y874" s="11"/>
    </row>
    <row r="875" spans="1:25">
      <c r="A875" s="11"/>
      <c r="B875" s="11"/>
      <c r="C875" s="11"/>
      <c r="D875" s="11"/>
      <c r="E875" s="32"/>
      <c r="F875" s="32"/>
      <c r="G875" s="32"/>
      <c r="H875" s="11"/>
      <c r="I875" s="11"/>
      <c r="J875" s="11"/>
      <c r="K875" s="1"/>
      <c r="M875" s="11"/>
      <c r="N875" s="11"/>
      <c r="O875" s="11"/>
      <c r="P875" s="11"/>
      <c r="Q875" s="11"/>
      <c r="R875" s="11"/>
      <c r="S875" s="11"/>
      <c r="T875" s="11"/>
      <c r="U875" s="11"/>
      <c r="V875" s="11"/>
      <c r="W875" s="11"/>
      <c r="X875" s="11"/>
      <c r="Y875" s="11"/>
    </row>
    <row r="876" spans="1:25">
      <c r="A876" s="11"/>
      <c r="B876" s="11"/>
      <c r="C876" s="11"/>
      <c r="D876" s="11"/>
      <c r="E876" s="32"/>
      <c r="F876" s="32"/>
      <c r="G876" s="32"/>
      <c r="H876" s="11"/>
      <c r="I876" s="11"/>
      <c r="J876" s="11"/>
      <c r="K876" s="1"/>
      <c r="M876" s="11"/>
      <c r="N876" s="11"/>
      <c r="O876" s="11"/>
      <c r="P876" s="11"/>
      <c r="Q876" s="11"/>
      <c r="R876" s="11"/>
      <c r="S876" s="11"/>
      <c r="T876" s="11"/>
      <c r="U876" s="11"/>
      <c r="V876" s="11"/>
      <c r="W876" s="11"/>
      <c r="X876" s="11"/>
      <c r="Y876" s="11"/>
    </row>
    <row r="877" spans="1:25">
      <c r="A877" s="11"/>
      <c r="B877" s="11"/>
      <c r="C877" s="11"/>
      <c r="D877" s="11"/>
      <c r="E877" s="32"/>
      <c r="F877" s="32"/>
      <c r="G877" s="32"/>
      <c r="H877" s="11"/>
      <c r="I877" s="11"/>
      <c r="J877" s="11"/>
      <c r="K877" s="1"/>
      <c r="M877" s="11"/>
      <c r="N877" s="11"/>
      <c r="O877" s="11"/>
      <c r="P877" s="11"/>
      <c r="Q877" s="11"/>
      <c r="R877" s="11"/>
      <c r="S877" s="11"/>
      <c r="T877" s="11"/>
      <c r="U877" s="11"/>
      <c r="V877" s="11"/>
      <c r="W877" s="11"/>
      <c r="X877" s="11"/>
      <c r="Y877" s="11"/>
    </row>
    <row r="878" spans="1:25">
      <c r="A878" s="11"/>
      <c r="B878" s="11"/>
      <c r="C878" s="11"/>
      <c r="D878" s="11"/>
      <c r="E878" s="32"/>
      <c r="F878" s="32"/>
      <c r="G878" s="32"/>
      <c r="H878" s="11"/>
      <c r="I878" s="11"/>
      <c r="J878" s="11"/>
      <c r="K878" s="1"/>
      <c r="M878" s="11"/>
      <c r="N878" s="11"/>
      <c r="O878" s="11"/>
      <c r="P878" s="11"/>
      <c r="Q878" s="11"/>
      <c r="R878" s="11"/>
      <c r="S878" s="11"/>
      <c r="T878" s="11"/>
      <c r="U878" s="11"/>
      <c r="V878" s="11"/>
      <c r="W878" s="11"/>
      <c r="X878" s="11"/>
      <c r="Y878" s="11"/>
    </row>
    <row r="879" spans="1:25">
      <c r="A879" s="11"/>
      <c r="B879" s="11"/>
      <c r="C879" s="11"/>
      <c r="D879" s="11"/>
      <c r="E879" s="32"/>
      <c r="F879" s="32"/>
      <c r="G879" s="32"/>
      <c r="H879" s="11"/>
      <c r="I879" s="11"/>
      <c r="J879" s="11"/>
      <c r="K879" s="1"/>
      <c r="M879" s="11"/>
      <c r="N879" s="11"/>
      <c r="O879" s="11"/>
      <c r="P879" s="11"/>
      <c r="Q879" s="11"/>
      <c r="R879" s="11"/>
      <c r="S879" s="11"/>
      <c r="T879" s="11"/>
      <c r="U879" s="11"/>
      <c r="V879" s="11"/>
      <c r="W879" s="11"/>
      <c r="X879" s="11"/>
      <c r="Y879" s="11"/>
    </row>
    <row r="880" spans="1:25">
      <c r="A880" s="11"/>
      <c r="B880" s="11"/>
      <c r="C880" s="11"/>
      <c r="D880" s="11"/>
      <c r="E880" s="32"/>
      <c r="F880" s="32"/>
      <c r="G880" s="32"/>
      <c r="H880" s="11"/>
      <c r="I880" s="11"/>
      <c r="J880" s="11"/>
      <c r="K880" s="1"/>
      <c r="M880" s="11"/>
      <c r="N880" s="11"/>
      <c r="O880" s="11"/>
      <c r="P880" s="11"/>
      <c r="Q880" s="11"/>
      <c r="R880" s="11"/>
      <c r="S880" s="11"/>
      <c r="T880" s="11"/>
      <c r="U880" s="11"/>
      <c r="V880" s="11"/>
      <c r="W880" s="11"/>
      <c r="X880" s="11"/>
      <c r="Y880" s="11"/>
    </row>
    <row r="881" spans="1:25">
      <c r="A881" s="11"/>
      <c r="B881" s="11"/>
      <c r="C881" s="11"/>
      <c r="D881" s="11"/>
      <c r="E881" s="32"/>
      <c r="F881" s="32"/>
      <c r="G881" s="32"/>
      <c r="H881" s="11"/>
      <c r="I881" s="11"/>
      <c r="J881" s="11"/>
      <c r="K881" s="1"/>
      <c r="M881" s="11"/>
      <c r="N881" s="11"/>
      <c r="O881" s="11"/>
      <c r="P881" s="11"/>
      <c r="Q881" s="11"/>
      <c r="R881" s="11"/>
      <c r="S881" s="11"/>
      <c r="T881" s="11"/>
      <c r="U881" s="11"/>
      <c r="V881" s="11"/>
      <c r="W881" s="11"/>
      <c r="X881" s="11"/>
      <c r="Y881" s="11"/>
    </row>
    <row r="882" spans="1:25">
      <c r="A882" s="11"/>
      <c r="B882" s="11"/>
      <c r="C882" s="11"/>
      <c r="D882" s="11"/>
      <c r="E882" s="32"/>
      <c r="F882" s="32"/>
      <c r="G882" s="32"/>
      <c r="H882" s="11"/>
      <c r="I882" s="11"/>
      <c r="J882" s="11"/>
      <c r="K882" s="1"/>
      <c r="M882" s="11"/>
      <c r="N882" s="11"/>
      <c r="O882" s="11"/>
      <c r="P882" s="11"/>
      <c r="Q882" s="11"/>
      <c r="R882" s="11"/>
      <c r="S882" s="11"/>
      <c r="T882" s="11"/>
      <c r="U882" s="11"/>
      <c r="V882" s="11"/>
      <c r="W882" s="11"/>
      <c r="X882" s="11"/>
      <c r="Y882" s="11"/>
    </row>
    <row r="883" spans="1:25">
      <c r="A883" s="11"/>
      <c r="B883" s="11"/>
      <c r="C883" s="11"/>
      <c r="D883" s="11"/>
      <c r="E883" s="32"/>
      <c r="F883" s="32"/>
      <c r="G883" s="32"/>
      <c r="H883" s="11"/>
      <c r="I883" s="11"/>
      <c r="J883" s="11"/>
      <c r="K883" s="1"/>
      <c r="M883" s="11"/>
      <c r="N883" s="11"/>
      <c r="O883" s="11"/>
      <c r="P883" s="11"/>
      <c r="Q883" s="11"/>
      <c r="R883" s="11"/>
      <c r="S883" s="11"/>
      <c r="T883" s="11"/>
      <c r="U883" s="11"/>
      <c r="V883" s="11"/>
      <c r="W883" s="11"/>
      <c r="X883" s="11"/>
      <c r="Y883" s="11"/>
    </row>
    <row r="884" spans="1:25">
      <c r="A884" s="11"/>
      <c r="B884" s="11"/>
      <c r="C884" s="11"/>
      <c r="D884" s="11"/>
      <c r="E884" s="32"/>
      <c r="F884" s="32"/>
      <c r="G884" s="32"/>
      <c r="H884" s="11"/>
      <c r="I884" s="11"/>
      <c r="J884" s="11"/>
      <c r="K884" s="1"/>
      <c r="M884" s="11"/>
      <c r="N884" s="11"/>
      <c r="O884" s="11"/>
      <c r="P884" s="11"/>
      <c r="Q884" s="11"/>
      <c r="R884" s="11"/>
      <c r="S884" s="11"/>
      <c r="T884" s="11"/>
      <c r="U884" s="11"/>
      <c r="V884" s="11"/>
      <c r="W884" s="11"/>
      <c r="X884" s="11"/>
      <c r="Y884" s="11"/>
    </row>
    <row r="885" spans="1:25">
      <c r="A885" s="11"/>
      <c r="B885" s="11"/>
      <c r="C885" s="11"/>
      <c r="D885" s="11"/>
      <c r="E885" s="32"/>
      <c r="F885" s="32"/>
      <c r="G885" s="32"/>
      <c r="H885" s="11"/>
      <c r="I885" s="11"/>
      <c r="J885" s="11"/>
      <c r="K885" s="1"/>
      <c r="M885" s="11"/>
      <c r="N885" s="11"/>
      <c r="O885" s="11"/>
      <c r="P885" s="11"/>
      <c r="Q885" s="11"/>
      <c r="R885" s="11"/>
      <c r="S885" s="11"/>
      <c r="T885" s="11"/>
      <c r="U885" s="11"/>
      <c r="V885" s="11"/>
      <c r="W885" s="11"/>
      <c r="X885" s="11"/>
      <c r="Y885" s="11"/>
    </row>
    <row r="886" spans="1:25">
      <c r="A886" s="11"/>
      <c r="B886" s="11"/>
      <c r="C886" s="11"/>
      <c r="D886" s="11"/>
      <c r="E886" s="32"/>
      <c r="F886" s="32"/>
      <c r="G886" s="32"/>
      <c r="H886" s="11"/>
      <c r="I886" s="11"/>
      <c r="J886" s="11"/>
      <c r="K886" s="1"/>
      <c r="M886" s="11"/>
      <c r="N886" s="11"/>
      <c r="O886" s="11"/>
      <c r="P886" s="11"/>
      <c r="Q886" s="11"/>
      <c r="R886" s="11"/>
      <c r="S886" s="11"/>
      <c r="T886" s="11"/>
      <c r="U886" s="11"/>
      <c r="V886" s="11"/>
      <c r="W886" s="11"/>
      <c r="X886" s="11"/>
      <c r="Y886" s="11"/>
    </row>
    <row r="887" spans="1:25">
      <c r="A887" s="11"/>
      <c r="B887" s="11"/>
      <c r="C887" s="11"/>
      <c r="D887" s="11"/>
      <c r="E887" s="32"/>
      <c r="F887" s="32"/>
      <c r="G887" s="32"/>
      <c r="H887" s="11"/>
      <c r="I887" s="11"/>
      <c r="J887" s="11"/>
      <c r="K887" s="1"/>
      <c r="M887" s="11"/>
      <c r="N887" s="11"/>
      <c r="O887" s="11"/>
      <c r="P887" s="11"/>
      <c r="Q887" s="11"/>
      <c r="R887" s="11"/>
      <c r="S887" s="11"/>
      <c r="T887" s="11"/>
      <c r="U887" s="11"/>
      <c r="V887" s="11"/>
      <c r="W887" s="11"/>
      <c r="X887" s="11"/>
      <c r="Y887" s="11"/>
    </row>
    <row r="888" spans="1:25">
      <c r="A888" s="11"/>
      <c r="B888" s="11"/>
      <c r="C888" s="11"/>
      <c r="D888" s="11"/>
      <c r="E888" s="32"/>
      <c r="F888" s="32"/>
      <c r="G888" s="32"/>
      <c r="H888" s="11"/>
      <c r="I888" s="11"/>
      <c r="J888" s="11"/>
      <c r="K888" s="1"/>
      <c r="M888" s="11"/>
      <c r="N888" s="11"/>
      <c r="O888" s="11"/>
      <c r="P888" s="11"/>
      <c r="Q888" s="11"/>
      <c r="R888" s="11"/>
      <c r="S888" s="11"/>
      <c r="T888" s="11"/>
      <c r="U888" s="11"/>
      <c r="V888" s="11"/>
      <c r="W888" s="11"/>
      <c r="X888" s="11"/>
      <c r="Y888" s="11"/>
    </row>
    <row r="889" spans="1:25">
      <c r="A889" s="11"/>
      <c r="B889" s="11"/>
      <c r="C889" s="11"/>
      <c r="D889" s="11"/>
      <c r="E889" s="32"/>
      <c r="F889" s="32"/>
      <c r="G889" s="32"/>
      <c r="H889" s="11"/>
      <c r="I889" s="11"/>
      <c r="J889" s="11"/>
      <c r="K889" s="1"/>
      <c r="M889" s="11"/>
      <c r="N889" s="11"/>
      <c r="O889" s="11"/>
      <c r="P889" s="11"/>
      <c r="Q889" s="11"/>
      <c r="R889" s="11"/>
      <c r="S889" s="11"/>
      <c r="T889" s="11"/>
      <c r="U889" s="11"/>
      <c r="V889" s="11"/>
      <c r="W889" s="11"/>
      <c r="X889" s="11"/>
      <c r="Y889" s="11"/>
    </row>
    <row r="890" spans="1:25">
      <c r="A890" s="11"/>
      <c r="B890" s="11"/>
      <c r="C890" s="11"/>
      <c r="D890" s="11"/>
      <c r="E890" s="32"/>
      <c r="F890" s="32"/>
      <c r="G890" s="32"/>
      <c r="H890" s="11"/>
      <c r="I890" s="11"/>
      <c r="J890" s="11"/>
      <c r="K890" s="1"/>
      <c r="M890" s="11"/>
      <c r="N890" s="11"/>
      <c r="O890" s="11"/>
      <c r="P890" s="11"/>
      <c r="Q890" s="11"/>
      <c r="R890" s="11"/>
      <c r="S890" s="11"/>
      <c r="T890" s="11"/>
      <c r="U890" s="11"/>
      <c r="V890" s="11"/>
      <c r="W890" s="11"/>
      <c r="X890" s="11"/>
      <c r="Y890" s="11"/>
    </row>
    <row r="891" spans="1:25">
      <c r="A891" s="11"/>
      <c r="B891" s="11"/>
      <c r="C891" s="11"/>
      <c r="D891" s="11"/>
      <c r="E891" s="32"/>
      <c r="F891" s="32"/>
      <c r="G891" s="32"/>
      <c r="H891" s="11"/>
      <c r="I891" s="11"/>
      <c r="J891" s="11"/>
      <c r="K891" s="1"/>
      <c r="M891" s="11"/>
      <c r="N891" s="11"/>
      <c r="O891" s="11"/>
      <c r="P891" s="11"/>
      <c r="Q891" s="11"/>
      <c r="R891" s="11"/>
      <c r="S891" s="11"/>
      <c r="T891" s="11"/>
      <c r="U891" s="11"/>
      <c r="V891" s="11"/>
      <c r="W891" s="11"/>
      <c r="X891" s="11"/>
      <c r="Y891" s="11"/>
    </row>
    <row r="892" spans="1:25">
      <c r="A892" s="11"/>
      <c r="B892" s="11"/>
      <c r="C892" s="11"/>
      <c r="D892" s="11"/>
      <c r="E892" s="32"/>
      <c r="F892" s="32"/>
      <c r="G892" s="32"/>
      <c r="H892" s="11"/>
      <c r="I892" s="11"/>
      <c r="J892" s="11"/>
      <c r="K892" s="1"/>
      <c r="M892" s="11"/>
      <c r="N892" s="11"/>
      <c r="O892" s="11"/>
      <c r="P892" s="11"/>
      <c r="Q892" s="11"/>
      <c r="R892" s="11"/>
      <c r="S892" s="11"/>
      <c r="T892" s="11"/>
      <c r="U892" s="11"/>
      <c r="V892" s="11"/>
      <c r="W892" s="11"/>
      <c r="X892" s="11"/>
      <c r="Y892" s="11"/>
    </row>
    <row r="893" spans="1:25">
      <c r="A893" s="11"/>
      <c r="B893" s="11"/>
      <c r="C893" s="11"/>
      <c r="D893" s="11"/>
      <c r="E893" s="32"/>
      <c r="F893" s="32"/>
      <c r="G893" s="32"/>
      <c r="H893" s="11"/>
      <c r="I893" s="11"/>
      <c r="J893" s="11"/>
      <c r="K893" s="1"/>
      <c r="M893" s="11"/>
      <c r="N893" s="11"/>
      <c r="O893" s="11"/>
      <c r="P893" s="11"/>
      <c r="Q893" s="11"/>
      <c r="R893" s="11"/>
      <c r="S893" s="11"/>
      <c r="T893" s="11"/>
      <c r="U893" s="11"/>
      <c r="V893" s="11"/>
      <c r="W893" s="11"/>
      <c r="X893" s="11"/>
      <c r="Y893" s="11"/>
    </row>
    <row r="894" spans="1:25">
      <c r="A894" s="11"/>
      <c r="B894" s="11"/>
      <c r="C894" s="11"/>
      <c r="D894" s="11"/>
      <c r="E894" s="32"/>
      <c r="F894" s="32"/>
      <c r="G894" s="32"/>
      <c r="H894" s="11"/>
      <c r="I894" s="11"/>
      <c r="J894" s="11"/>
      <c r="K894" s="1"/>
      <c r="M894" s="11"/>
      <c r="N894" s="11"/>
      <c r="O894" s="11"/>
      <c r="P894" s="11"/>
      <c r="Q894" s="11"/>
      <c r="R894" s="11"/>
      <c r="S894" s="11"/>
      <c r="T894" s="11"/>
      <c r="U894" s="11"/>
      <c r="V894" s="11"/>
      <c r="W894" s="11"/>
      <c r="X894" s="11"/>
      <c r="Y894" s="11"/>
    </row>
    <row r="895" spans="1:25">
      <c r="A895" s="11"/>
      <c r="B895" s="11"/>
      <c r="C895" s="11"/>
      <c r="D895" s="11"/>
      <c r="E895" s="32"/>
      <c r="F895" s="32"/>
      <c r="G895" s="32"/>
      <c r="H895" s="11"/>
      <c r="I895" s="11"/>
      <c r="J895" s="11"/>
      <c r="K895" s="1"/>
      <c r="M895" s="11"/>
      <c r="N895" s="11"/>
      <c r="O895" s="11"/>
      <c r="P895" s="11"/>
      <c r="Q895" s="11"/>
      <c r="R895" s="11"/>
      <c r="S895" s="11"/>
      <c r="T895" s="11"/>
      <c r="U895" s="11"/>
      <c r="V895" s="11"/>
      <c r="W895" s="11"/>
      <c r="X895" s="11"/>
      <c r="Y895" s="11"/>
    </row>
    <row r="896" spans="1:25">
      <c r="A896" s="11"/>
      <c r="B896" s="11"/>
      <c r="C896" s="11"/>
      <c r="D896" s="11"/>
      <c r="E896" s="32"/>
      <c r="F896" s="32"/>
      <c r="G896" s="32"/>
      <c r="H896" s="11"/>
      <c r="I896" s="11"/>
      <c r="J896" s="11"/>
      <c r="K896" s="1"/>
      <c r="M896" s="11"/>
      <c r="N896" s="11"/>
      <c r="O896" s="11"/>
      <c r="P896" s="11"/>
      <c r="Q896" s="11"/>
      <c r="R896" s="11"/>
      <c r="S896" s="11"/>
      <c r="T896" s="11"/>
      <c r="U896" s="11"/>
      <c r="V896" s="11"/>
      <c r="W896" s="11"/>
      <c r="X896" s="11"/>
      <c r="Y896" s="11"/>
    </row>
    <row r="897" spans="1:25">
      <c r="A897" s="11"/>
      <c r="B897" s="11"/>
      <c r="C897" s="11"/>
      <c r="D897" s="11"/>
      <c r="E897" s="32"/>
      <c r="F897" s="32"/>
      <c r="G897" s="32"/>
      <c r="H897" s="11"/>
      <c r="I897" s="11"/>
      <c r="J897" s="11"/>
      <c r="K897" s="1"/>
      <c r="M897" s="11"/>
      <c r="N897" s="11"/>
      <c r="O897" s="11"/>
      <c r="P897" s="11"/>
      <c r="Q897" s="11"/>
      <c r="R897" s="11"/>
      <c r="S897" s="11"/>
      <c r="T897" s="11"/>
      <c r="U897" s="11"/>
      <c r="V897" s="11"/>
      <c r="W897" s="11"/>
      <c r="X897" s="11"/>
      <c r="Y897" s="11"/>
    </row>
    <row r="898" spans="1:25">
      <c r="A898" s="11"/>
      <c r="B898" s="11"/>
      <c r="C898" s="11"/>
      <c r="D898" s="11"/>
      <c r="E898" s="32"/>
      <c r="F898" s="32"/>
      <c r="G898" s="32"/>
      <c r="H898" s="11"/>
      <c r="I898" s="11"/>
      <c r="J898" s="11"/>
      <c r="K898" s="1"/>
      <c r="M898" s="11"/>
      <c r="N898" s="11"/>
      <c r="O898" s="11"/>
      <c r="P898" s="11"/>
      <c r="Q898" s="11"/>
      <c r="R898" s="11"/>
      <c r="S898" s="11"/>
      <c r="T898" s="11"/>
      <c r="U898" s="11"/>
      <c r="V898" s="11"/>
      <c r="W898" s="11"/>
      <c r="X898" s="11"/>
      <c r="Y898" s="11"/>
    </row>
    <row r="899" spans="1:25">
      <c r="A899" s="11"/>
      <c r="B899" s="11"/>
      <c r="C899" s="11"/>
      <c r="D899" s="11"/>
      <c r="E899" s="32"/>
      <c r="F899" s="32"/>
      <c r="G899" s="32"/>
      <c r="H899" s="11"/>
      <c r="I899" s="11"/>
      <c r="J899" s="11"/>
      <c r="K899" s="1"/>
      <c r="M899" s="11"/>
      <c r="N899" s="11"/>
      <c r="O899" s="11"/>
      <c r="P899" s="11"/>
      <c r="Q899" s="11"/>
      <c r="R899" s="11"/>
      <c r="S899" s="11"/>
      <c r="T899" s="11"/>
      <c r="U899" s="11"/>
      <c r="V899" s="11"/>
      <c r="W899" s="11"/>
      <c r="X899" s="11"/>
      <c r="Y899" s="11"/>
    </row>
    <row r="900" spans="1:25">
      <c r="A900" s="11"/>
      <c r="B900" s="11"/>
      <c r="C900" s="11"/>
      <c r="D900" s="11"/>
      <c r="E900" s="32"/>
      <c r="F900" s="32"/>
      <c r="G900" s="32"/>
      <c r="H900" s="11"/>
      <c r="I900" s="11"/>
      <c r="J900" s="11"/>
      <c r="K900" s="1"/>
      <c r="M900" s="11"/>
      <c r="N900" s="11"/>
      <c r="O900" s="11"/>
      <c r="P900" s="11"/>
      <c r="Q900" s="11"/>
      <c r="R900" s="11"/>
      <c r="S900" s="11"/>
      <c r="T900" s="11"/>
      <c r="U900" s="11"/>
      <c r="V900" s="11"/>
      <c r="W900" s="11"/>
      <c r="X900" s="11"/>
      <c r="Y900" s="11"/>
    </row>
    <row r="901" spans="1:25">
      <c r="A901" s="11"/>
      <c r="B901" s="11"/>
      <c r="C901" s="11"/>
      <c r="D901" s="11"/>
      <c r="E901" s="32"/>
      <c r="F901" s="32"/>
      <c r="G901" s="32"/>
      <c r="H901" s="11"/>
      <c r="I901" s="11"/>
      <c r="J901" s="11"/>
      <c r="K901" s="1"/>
      <c r="M901" s="11"/>
      <c r="N901" s="11"/>
      <c r="O901" s="11"/>
      <c r="P901" s="11"/>
      <c r="Q901" s="11"/>
      <c r="R901" s="11"/>
      <c r="S901" s="11"/>
      <c r="T901" s="11"/>
      <c r="U901" s="11"/>
      <c r="V901" s="11"/>
      <c r="W901" s="11"/>
      <c r="X901" s="11"/>
      <c r="Y901" s="11"/>
    </row>
    <row r="902" spans="1:25">
      <c r="A902" s="11"/>
      <c r="B902" s="11"/>
      <c r="C902" s="11"/>
      <c r="D902" s="11"/>
      <c r="E902" s="32"/>
      <c r="F902" s="32"/>
      <c r="G902" s="32"/>
      <c r="H902" s="11"/>
      <c r="I902" s="11"/>
      <c r="J902" s="11"/>
      <c r="K902" s="1"/>
      <c r="M902" s="11"/>
      <c r="N902" s="11"/>
      <c r="O902" s="11"/>
      <c r="P902" s="11"/>
      <c r="Q902" s="11"/>
      <c r="R902" s="11"/>
      <c r="S902" s="11"/>
      <c r="T902" s="11"/>
      <c r="U902" s="11"/>
      <c r="V902" s="11"/>
      <c r="W902" s="11"/>
      <c r="X902" s="11"/>
      <c r="Y902" s="11"/>
    </row>
    <row r="903" spans="1:25">
      <c r="A903" s="11"/>
      <c r="B903" s="11"/>
      <c r="C903" s="11"/>
      <c r="D903" s="11"/>
      <c r="E903" s="32"/>
      <c r="F903" s="32"/>
      <c r="G903" s="32"/>
      <c r="H903" s="11"/>
      <c r="I903" s="11"/>
      <c r="J903" s="11"/>
      <c r="K903" s="1"/>
      <c r="M903" s="11"/>
      <c r="N903" s="11"/>
      <c r="O903" s="11"/>
      <c r="P903" s="11"/>
      <c r="Q903" s="11"/>
      <c r="R903" s="11"/>
      <c r="S903" s="11"/>
      <c r="T903" s="11"/>
      <c r="U903" s="11"/>
      <c r="V903" s="11"/>
      <c r="W903" s="11"/>
      <c r="X903" s="11"/>
      <c r="Y903" s="11"/>
    </row>
    <row r="904" spans="1:25">
      <c r="A904" s="11"/>
      <c r="B904" s="11"/>
      <c r="C904" s="11"/>
      <c r="D904" s="11"/>
      <c r="E904" s="32"/>
      <c r="F904" s="32"/>
      <c r="G904" s="32"/>
      <c r="H904" s="11"/>
      <c r="I904" s="11"/>
      <c r="J904" s="11"/>
      <c r="K904" s="1"/>
      <c r="M904" s="11"/>
      <c r="N904" s="11"/>
      <c r="O904" s="11"/>
      <c r="P904" s="11"/>
      <c r="Q904" s="11"/>
      <c r="R904" s="11"/>
      <c r="S904" s="11"/>
      <c r="T904" s="11"/>
      <c r="U904" s="11"/>
      <c r="V904" s="11"/>
      <c r="W904" s="11"/>
      <c r="X904" s="11"/>
      <c r="Y904" s="11"/>
    </row>
    <row r="905" spans="1:25">
      <c r="A905" s="11"/>
      <c r="B905" s="11"/>
      <c r="C905" s="11"/>
      <c r="D905" s="11"/>
      <c r="E905" s="32"/>
      <c r="F905" s="32"/>
      <c r="G905" s="32"/>
      <c r="H905" s="11"/>
      <c r="I905" s="11"/>
      <c r="J905" s="11"/>
      <c r="K905" s="1"/>
      <c r="M905" s="11"/>
      <c r="N905" s="11"/>
      <c r="O905" s="11"/>
      <c r="P905" s="11"/>
      <c r="Q905" s="11"/>
      <c r="R905" s="11"/>
      <c r="S905" s="11"/>
      <c r="T905" s="11"/>
      <c r="U905" s="11"/>
      <c r="V905" s="11"/>
      <c r="W905" s="11"/>
      <c r="X905" s="11"/>
      <c r="Y905" s="11"/>
    </row>
    <row r="906" spans="1:25">
      <c r="A906" s="11"/>
      <c r="B906" s="11"/>
      <c r="C906" s="11"/>
      <c r="D906" s="11"/>
      <c r="E906" s="32"/>
      <c r="F906" s="32"/>
      <c r="G906" s="32"/>
      <c r="H906" s="11"/>
      <c r="I906" s="11"/>
      <c r="J906" s="11"/>
      <c r="K906" s="1"/>
      <c r="M906" s="11"/>
      <c r="N906" s="11"/>
      <c r="O906" s="11"/>
      <c r="P906" s="11"/>
      <c r="Q906" s="11"/>
      <c r="R906" s="11"/>
      <c r="S906" s="11"/>
      <c r="T906" s="11"/>
      <c r="U906" s="11"/>
      <c r="V906" s="11"/>
      <c r="W906" s="11"/>
      <c r="X906" s="11"/>
      <c r="Y906" s="11"/>
    </row>
    <row r="907" spans="1:25">
      <c r="A907" s="11"/>
      <c r="B907" s="11"/>
      <c r="C907" s="11"/>
      <c r="D907" s="11"/>
      <c r="E907" s="32"/>
      <c r="F907" s="32"/>
      <c r="G907" s="32"/>
      <c r="H907" s="11"/>
      <c r="I907" s="11"/>
      <c r="J907" s="11"/>
      <c r="K907" s="1"/>
      <c r="M907" s="11"/>
      <c r="N907" s="11"/>
      <c r="O907" s="11"/>
      <c r="P907" s="11"/>
      <c r="Q907" s="11"/>
      <c r="R907" s="11"/>
      <c r="S907" s="11"/>
      <c r="T907" s="11"/>
      <c r="U907" s="11"/>
      <c r="V907" s="11"/>
      <c r="W907" s="11"/>
      <c r="X907" s="11"/>
      <c r="Y907" s="11"/>
    </row>
    <row r="908" spans="1:25">
      <c r="A908" s="11"/>
      <c r="B908" s="11"/>
      <c r="C908" s="11"/>
      <c r="D908" s="11"/>
      <c r="E908" s="32"/>
      <c r="F908" s="32"/>
      <c r="G908" s="32"/>
      <c r="H908" s="11"/>
      <c r="I908" s="11"/>
      <c r="J908" s="11"/>
      <c r="K908" s="1"/>
      <c r="M908" s="11"/>
      <c r="N908" s="11"/>
      <c r="O908" s="11"/>
      <c r="P908" s="11"/>
      <c r="Q908" s="11"/>
      <c r="R908" s="11"/>
      <c r="S908" s="11"/>
      <c r="T908" s="11"/>
      <c r="U908" s="11"/>
      <c r="V908" s="11"/>
      <c r="W908" s="11"/>
      <c r="X908" s="11"/>
      <c r="Y908" s="11"/>
    </row>
    <row r="909" spans="1:25">
      <c r="A909" s="11"/>
      <c r="B909" s="11"/>
      <c r="C909" s="11"/>
      <c r="D909" s="11"/>
      <c r="E909" s="32"/>
      <c r="F909" s="32"/>
      <c r="G909" s="32"/>
      <c r="H909" s="11"/>
      <c r="I909" s="11"/>
      <c r="J909" s="11"/>
      <c r="K909" s="1"/>
      <c r="M909" s="11"/>
      <c r="N909" s="11"/>
      <c r="O909" s="11"/>
      <c r="P909" s="11"/>
      <c r="Q909" s="11"/>
      <c r="R909" s="11"/>
      <c r="S909" s="11"/>
      <c r="T909" s="11"/>
      <c r="U909" s="11"/>
      <c r="V909" s="11"/>
      <c r="W909" s="11"/>
      <c r="X909" s="11"/>
      <c r="Y909" s="11"/>
    </row>
    <row r="910" spans="1:25">
      <c r="A910" s="11"/>
      <c r="B910" s="11"/>
      <c r="C910" s="11"/>
      <c r="D910" s="11"/>
      <c r="E910" s="32"/>
      <c r="F910" s="32"/>
      <c r="G910" s="32"/>
      <c r="H910" s="11"/>
      <c r="I910" s="11"/>
      <c r="J910" s="11"/>
      <c r="K910" s="1"/>
      <c r="M910" s="11"/>
      <c r="N910" s="11"/>
      <c r="O910" s="11"/>
      <c r="P910" s="11"/>
      <c r="Q910" s="11"/>
      <c r="R910" s="11"/>
      <c r="S910" s="11"/>
      <c r="T910" s="11"/>
      <c r="U910" s="11"/>
      <c r="V910" s="11"/>
      <c r="W910" s="11"/>
      <c r="X910" s="11"/>
      <c r="Y910" s="11"/>
    </row>
    <row r="911" spans="1:25">
      <c r="A911" s="11"/>
      <c r="B911" s="11"/>
      <c r="C911" s="11"/>
      <c r="D911" s="11"/>
      <c r="E911" s="32"/>
      <c r="F911" s="32"/>
      <c r="G911" s="32"/>
      <c r="H911" s="11"/>
      <c r="I911" s="11"/>
      <c r="J911" s="11"/>
      <c r="K911" s="1"/>
      <c r="M911" s="11"/>
      <c r="N911" s="11"/>
      <c r="O911" s="11"/>
      <c r="P911" s="11"/>
      <c r="Q911" s="11"/>
      <c r="R911" s="11"/>
      <c r="S911" s="11"/>
      <c r="T911" s="11"/>
      <c r="U911" s="11"/>
      <c r="V911" s="11"/>
      <c r="W911" s="11"/>
      <c r="X911" s="11"/>
      <c r="Y911" s="11"/>
    </row>
    <row r="912" spans="1:25">
      <c r="A912" s="11"/>
      <c r="B912" s="11"/>
      <c r="C912" s="11"/>
      <c r="D912" s="11"/>
      <c r="E912" s="32"/>
      <c r="F912" s="32"/>
      <c r="G912" s="32"/>
      <c r="H912" s="11"/>
      <c r="I912" s="11"/>
      <c r="J912" s="11"/>
      <c r="K912" s="1"/>
      <c r="M912" s="11"/>
      <c r="N912" s="11"/>
      <c r="O912" s="11"/>
      <c r="P912" s="11"/>
      <c r="Q912" s="11"/>
      <c r="R912" s="11"/>
      <c r="S912" s="11"/>
      <c r="T912" s="11"/>
      <c r="U912" s="11"/>
      <c r="V912" s="11"/>
      <c r="W912" s="11"/>
      <c r="X912" s="11"/>
      <c r="Y912" s="11"/>
    </row>
    <row r="913" spans="1:25">
      <c r="A913" s="11"/>
      <c r="B913" s="11"/>
      <c r="C913" s="11"/>
      <c r="D913" s="11"/>
      <c r="E913" s="32"/>
      <c r="F913" s="32"/>
      <c r="G913" s="32"/>
      <c r="H913" s="11"/>
      <c r="I913" s="11"/>
      <c r="J913" s="11"/>
      <c r="K913" s="1"/>
      <c r="M913" s="11"/>
      <c r="N913" s="11"/>
      <c r="O913" s="11"/>
      <c r="P913" s="11"/>
      <c r="Q913" s="11"/>
      <c r="R913" s="11"/>
      <c r="S913" s="11"/>
      <c r="T913" s="11"/>
      <c r="U913" s="11"/>
      <c r="V913" s="11"/>
      <c r="W913" s="11"/>
      <c r="X913" s="11"/>
      <c r="Y913" s="11"/>
    </row>
    <row r="914" spans="1:25">
      <c r="A914" s="11"/>
      <c r="B914" s="11"/>
      <c r="C914" s="11"/>
      <c r="D914" s="11"/>
      <c r="E914" s="32"/>
      <c r="F914" s="32"/>
      <c r="G914" s="32"/>
      <c r="H914" s="11"/>
      <c r="I914" s="11"/>
      <c r="J914" s="11"/>
      <c r="K914" s="1"/>
      <c r="M914" s="11"/>
      <c r="N914" s="11"/>
      <c r="O914" s="11"/>
      <c r="P914" s="11"/>
      <c r="Q914" s="11"/>
      <c r="R914" s="11"/>
      <c r="S914" s="11"/>
      <c r="T914" s="11"/>
      <c r="U914" s="11"/>
      <c r="V914" s="11"/>
      <c r="W914" s="11"/>
      <c r="X914" s="11"/>
      <c r="Y914" s="11"/>
    </row>
    <row r="915" spans="1:25">
      <c r="A915" s="11"/>
      <c r="B915" s="11"/>
      <c r="C915" s="11"/>
      <c r="D915" s="11"/>
      <c r="E915" s="32"/>
      <c r="F915" s="32"/>
      <c r="G915" s="32"/>
      <c r="H915" s="11"/>
      <c r="I915" s="11"/>
      <c r="J915" s="11"/>
      <c r="K915" s="1"/>
      <c r="M915" s="11"/>
      <c r="N915" s="11"/>
      <c r="O915" s="11"/>
      <c r="P915" s="11"/>
      <c r="Q915" s="11"/>
      <c r="R915" s="11"/>
      <c r="S915" s="11"/>
      <c r="T915" s="11"/>
      <c r="U915" s="11"/>
      <c r="V915" s="11"/>
      <c r="W915" s="11"/>
      <c r="X915" s="11"/>
      <c r="Y915" s="11"/>
    </row>
    <row r="916" spans="1:25">
      <c r="A916" s="11"/>
      <c r="B916" s="11"/>
      <c r="C916" s="11"/>
      <c r="D916" s="11"/>
      <c r="E916" s="32"/>
      <c r="F916" s="32"/>
      <c r="G916" s="32"/>
      <c r="H916" s="11"/>
      <c r="I916" s="11"/>
      <c r="J916" s="11"/>
      <c r="K916" s="1"/>
      <c r="M916" s="11"/>
      <c r="N916" s="11"/>
      <c r="O916" s="11"/>
      <c r="P916" s="11"/>
      <c r="Q916" s="11"/>
      <c r="R916" s="11"/>
      <c r="S916" s="11"/>
      <c r="T916" s="11"/>
      <c r="U916" s="11"/>
      <c r="V916" s="11"/>
      <c r="W916" s="11"/>
      <c r="X916" s="11"/>
      <c r="Y916" s="11"/>
    </row>
    <row r="917" spans="1:25">
      <c r="A917" s="11"/>
      <c r="B917" s="11"/>
      <c r="C917" s="11"/>
      <c r="D917" s="11"/>
      <c r="E917" s="32"/>
      <c r="F917" s="32"/>
      <c r="G917" s="32"/>
      <c r="H917" s="11"/>
      <c r="I917" s="11"/>
      <c r="J917" s="11"/>
      <c r="K917" s="1"/>
      <c r="M917" s="11"/>
      <c r="N917" s="11"/>
      <c r="O917" s="11"/>
      <c r="P917" s="11"/>
      <c r="Q917" s="11"/>
      <c r="R917" s="11"/>
      <c r="S917" s="11"/>
      <c r="T917" s="11"/>
      <c r="U917" s="11"/>
      <c r="V917" s="11"/>
      <c r="W917" s="11"/>
      <c r="X917" s="11"/>
      <c r="Y917" s="11"/>
    </row>
    <row r="918" spans="1:25">
      <c r="A918" s="11"/>
      <c r="B918" s="11"/>
      <c r="C918" s="11"/>
      <c r="D918" s="11"/>
      <c r="E918" s="32"/>
      <c r="F918" s="32"/>
      <c r="G918" s="32"/>
      <c r="H918" s="11"/>
      <c r="I918" s="11"/>
      <c r="J918" s="11"/>
      <c r="K918" s="1"/>
      <c r="M918" s="11"/>
      <c r="N918" s="11"/>
      <c r="O918" s="11"/>
      <c r="P918" s="11"/>
      <c r="Q918" s="11"/>
      <c r="R918" s="11"/>
      <c r="S918" s="11"/>
      <c r="T918" s="11"/>
      <c r="U918" s="11"/>
      <c r="V918" s="11"/>
      <c r="W918" s="11"/>
      <c r="X918" s="11"/>
      <c r="Y918" s="11"/>
    </row>
    <row r="919" spans="1:25">
      <c r="A919" s="11"/>
      <c r="B919" s="11"/>
      <c r="C919" s="11"/>
      <c r="D919" s="11"/>
      <c r="E919" s="32"/>
      <c r="F919" s="32"/>
      <c r="G919" s="32"/>
      <c r="H919" s="11"/>
      <c r="I919" s="11"/>
      <c r="J919" s="11"/>
      <c r="K919" s="1"/>
      <c r="M919" s="11"/>
      <c r="N919" s="11"/>
      <c r="O919" s="11"/>
      <c r="P919" s="11"/>
      <c r="Q919" s="11"/>
      <c r="R919" s="11"/>
      <c r="S919" s="11"/>
      <c r="T919" s="11"/>
      <c r="U919" s="11"/>
      <c r="V919" s="11"/>
      <c r="W919" s="11"/>
      <c r="X919" s="11"/>
      <c r="Y919" s="11"/>
    </row>
    <row r="920" spans="1:25">
      <c r="A920" s="11"/>
      <c r="B920" s="11"/>
      <c r="C920" s="11"/>
      <c r="D920" s="11"/>
      <c r="E920" s="32"/>
      <c r="F920" s="32"/>
      <c r="G920" s="32"/>
      <c r="H920" s="11"/>
      <c r="I920" s="11"/>
      <c r="J920" s="11"/>
      <c r="K920" s="1"/>
      <c r="M920" s="11"/>
      <c r="N920" s="11"/>
      <c r="O920" s="11"/>
      <c r="P920" s="11"/>
      <c r="Q920" s="11"/>
      <c r="R920" s="11"/>
      <c r="S920" s="11"/>
      <c r="T920" s="11"/>
      <c r="U920" s="11"/>
      <c r="V920" s="11"/>
      <c r="W920" s="11"/>
      <c r="X920" s="11"/>
      <c r="Y920" s="11"/>
    </row>
    <row r="921" spans="1:25">
      <c r="A921" s="11"/>
      <c r="B921" s="11"/>
      <c r="C921" s="11"/>
      <c r="D921" s="11"/>
      <c r="E921" s="32"/>
      <c r="F921" s="32"/>
      <c r="G921" s="32"/>
      <c r="H921" s="11"/>
      <c r="I921" s="11"/>
      <c r="J921" s="11"/>
      <c r="K921" s="1"/>
      <c r="M921" s="11"/>
      <c r="N921" s="11"/>
      <c r="O921" s="11"/>
      <c r="P921" s="11"/>
      <c r="Q921" s="11"/>
      <c r="R921" s="11"/>
      <c r="S921" s="11"/>
      <c r="T921" s="11"/>
      <c r="U921" s="11"/>
      <c r="V921" s="11"/>
      <c r="W921" s="11"/>
      <c r="X921" s="11"/>
      <c r="Y921" s="11"/>
    </row>
    <row r="922" spans="1:25">
      <c r="A922" s="11"/>
      <c r="B922" s="11"/>
      <c r="C922" s="11"/>
      <c r="D922" s="11"/>
      <c r="E922" s="32"/>
      <c r="F922" s="32"/>
      <c r="G922" s="32"/>
      <c r="H922" s="11"/>
      <c r="I922" s="11"/>
      <c r="J922" s="11"/>
      <c r="K922" s="1"/>
      <c r="M922" s="11"/>
      <c r="N922" s="11"/>
      <c r="O922" s="11"/>
      <c r="P922" s="11"/>
      <c r="Q922" s="11"/>
      <c r="R922" s="11"/>
      <c r="S922" s="11"/>
      <c r="T922" s="11"/>
      <c r="U922" s="11"/>
      <c r="V922" s="11"/>
      <c r="W922" s="11"/>
      <c r="X922" s="11"/>
      <c r="Y922" s="11"/>
    </row>
    <row r="923" spans="1:25">
      <c r="A923" s="11"/>
      <c r="B923" s="11"/>
      <c r="C923" s="11"/>
      <c r="D923" s="11"/>
      <c r="E923" s="32"/>
      <c r="F923" s="32"/>
      <c r="G923" s="32"/>
      <c r="H923" s="11"/>
      <c r="I923" s="11"/>
      <c r="J923" s="11"/>
      <c r="K923" s="1"/>
      <c r="M923" s="11"/>
      <c r="N923" s="11"/>
      <c r="O923" s="11"/>
      <c r="P923" s="11"/>
      <c r="Q923" s="11"/>
      <c r="R923" s="11"/>
      <c r="S923" s="11"/>
      <c r="T923" s="11"/>
      <c r="U923" s="11"/>
      <c r="V923" s="11"/>
      <c r="W923" s="11"/>
      <c r="X923" s="11"/>
      <c r="Y923" s="11"/>
    </row>
    <row r="924" spans="1:25">
      <c r="A924" s="11"/>
      <c r="B924" s="11"/>
      <c r="C924" s="11"/>
      <c r="D924" s="11"/>
      <c r="E924" s="32"/>
      <c r="F924" s="32"/>
      <c r="G924" s="32"/>
      <c r="H924" s="11"/>
      <c r="I924" s="11"/>
      <c r="J924" s="11"/>
      <c r="K924" s="1"/>
      <c r="M924" s="11"/>
      <c r="N924" s="11"/>
      <c r="O924" s="11"/>
      <c r="P924" s="11"/>
      <c r="Q924" s="11"/>
      <c r="R924" s="11"/>
      <c r="S924" s="11"/>
      <c r="T924" s="11"/>
      <c r="U924" s="11"/>
      <c r="V924" s="11"/>
      <c r="W924" s="11"/>
      <c r="X924" s="11"/>
      <c r="Y924" s="11"/>
    </row>
    <row r="925" spans="1:25">
      <c r="A925" s="11"/>
      <c r="B925" s="11"/>
      <c r="C925" s="11"/>
      <c r="D925" s="11"/>
      <c r="E925" s="32"/>
      <c r="F925" s="32"/>
      <c r="G925" s="32"/>
      <c r="H925" s="11"/>
      <c r="I925" s="11"/>
      <c r="J925" s="11"/>
      <c r="K925" s="1"/>
      <c r="M925" s="11"/>
      <c r="N925" s="11"/>
      <c r="O925" s="11"/>
      <c r="P925" s="11"/>
      <c r="Q925" s="11"/>
      <c r="R925" s="11"/>
      <c r="S925" s="11"/>
      <c r="T925" s="11"/>
      <c r="U925" s="11"/>
      <c r="V925" s="11"/>
      <c r="W925" s="11"/>
      <c r="X925" s="11"/>
      <c r="Y925" s="11"/>
    </row>
    <row r="926" spans="1:25">
      <c r="A926" s="11"/>
      <c r="B926" s="11"/>
      <c r="C926" s="11"/>
      <c r="D926" s="11"/>
      <c r="E926" s="32"/>
      <c r="F926" s="32"/>
      <c r="G926" s="32"/>
      <c r="H926" s="11"/>
      <c r="I926" s="11"/>
      <c r="J926" s="11"/>
      <c r="K926" s="1"/>
      <c r="M926" s="11"/>
      <c r="N926" s="11"/>
      <c r="O926" s="11"/>
      <c r="P926" s="11"/>
      <c r="Q926" s="11"/>
      <c r="R926" s="11"/>
      <c r="S926" s="11"/>
      <c r="T926" s="11"/>
      <c r="U926" s="11"/>
      <c r="V926" s="11"/>
      <c r="W926" s="11"/>
      <c r="X926" s="11"/>
      <c r="Y926" s="11"/>
    </row>
    <row r="927" spans="1:25">
      <c r="A927" s="11"/>
      <c r="B927" s="11"/>
      <c r="C927" s="11"/>
      <c r="D927" s="11"/>
      <c r="E927" s="32"/>
      <c r="F927" s="32"/>
      <c r="G927" s="32"/>
      <c r="H927" s="11"/>
      <c r="I927" s="11"/>
      <c r="J927" s="11"/>
      <c r="K927" s="1"/>
      <c r="M927" s="11"/>
      <c r="N927" s="11"/>
      <c r="O927" s="11"/>
      <c r="P927" s="11"/>
      <c r="Q927" s="11"/>
      <c r="R927" s="11"/>
      <c r="S927" s="11"/>
      <c r="T927" s="11"/>
      <c r="U927" s="11"/>
      <c r="V927" s="11"/>
      <c r="W927" s="11"/>
      <c r="X927" s="11"/>
      <c r="Y927" s="11"/>
    </row>
    <row r="928" spans="1:25">
      <c r="A928" s="11"/>
      <c r="B928" s="11"/>
      <c r="C928" s="11"/>
      <c r="D928" s="11"/>
      <c r="E928" s="32"/>
      <c r="F928" s="32"/>
      <c r="G928" s="32"/>
      <c r="H928" s="11"/>
      <c r="I928" s="11"/>
      <c r="J928" s="11"/>
      <c r="K928" s="1"/>
      <c r="M928" s="11"/>
      <c r="N928" s="11"/>
      <c r="O928" s="11"/>
      <c r="P928" s="11"/>
      <c r="Q928" s="11"/>
      <c r="R928" s="11"/>
      <c r="S928" s="11"/>
      <c r="T928" s="11"/>
      <c r="U928" s="11"/>
      <c r="V928" s="11"/>
      <c r="W928" s="11"/>
      <c r="X928" s="11"/>
      <c r="Y928" s="11"/>
    </row>
    <row r="929" spans="1:25">
      <c r="A929" s="11"/>
      <c r="B929" s="11"/>
      <c r="C929" s="11"/>
      <c r="D929" s="11"/>
      <c r="E929" s="32"/>
      <c r="F929" s="32"/>
      <c r="G929" s="32"/>
      <c r="H929" s="11"/>
      <c r="I929" s="11"/>
      <c r="J929" s="11"/>
      <c r="K929" s="1"/>
      <c r="M929" s="11"/>
      <c r="N929" s="11"/>
      <c r="O929" s="11"/>
      <c r="P929" s="11"/>
      <c r="Q929" s="11"/>
      <c r="R929" s="11"/>
      <c r="S929" s="11"/>
      <c r="T929" s="11"/>
      <c r="U929" s="11"/>
      <c r="V929" s="11"/>
      <c r="W929" s="11"/>
      <c r="X929" s="11"/>
      <c r="Y929" s="11"/>
    </row>
    <row r="930" spans="1:25">
      <c r="A930" s="11"/>
      <c r="B930" s="11"/>
      <c r="C930" s="11"/>
      <c r="D930" s="11"/>
      <c r="E930" s="32"/>
      <c r="F930" s="32"/>
      <c r="G930" s="32"/>
      <c r="H930" s="11"/>
      <c r="I930" s="11"/>
      <c r="J930" s="11"/>
      <c r="K930" s="1"/>
      <c r="M930" s="11"/>
      <c r="N930" s="11"/>
      <c r="O930" s="11"/>
      <c r="P930" s="11"/>
      <c r="Q930" s="11"/>
      <c r="R930" s="11"/>
      <c r="S930" s="11"/>
      <c r="T930" s="11"/>
      <c r="U930" s="11"/>
      <c r="V930" s="11"/>
      <c r="W930" s="11"/>
      <c r="X930" s="11"/>
      <c r="Y930" s="11"/>
    </row>
    <row r="931" spans="1:25">
      <c r="A931" s="11"/>
      <c r="B931" s="11"/>
      <c r="C931" s="11"/>
      <c r="D931" s="11"/>
      <c r="E931" s="32"/>
      <c r="F931" s="32"/>
      <c r="G931" s="32"/>
      <c r="H931" s="11"/>
      <c r="I931" s="11"/>
      <c r="J931" s="11"/>
      <c r="K931" s="1"/>
      <c r="M931" s="11"/>
      <c r="N931" s="11"/>
      <c r="O931" s="11"/>
      <c r="P931" s="11"/>
      <c r="Q931" s="11"/>
      <c r="R931" s="11"/>
      <c r="S931" s="11"/>
      <c r="T931" s="11"/>
      <c r="U931" s="11"/>
      <c r="V931" s="11"/>
      <c r="W931" s="11"/>
      <c r="X931" s="11"/>
      <c r="Y931" s="11"/>
    </row>
    <row r="932" spans="1:25">
      <c r="A932" s="11"/>
      <c r="B932" s="11"/>
      <c r="C932" s="11"/>
      <c r="D932" s="11"/>
      <c r="E932" s="32"/>
      <c r="F932" s="32"/>
      <c r="G932" s="32"/>
      <c r="H932" s="11"/>
      <c r="I932" s="11"/>
      <c r="J932" s="11"/>
      <c r="K932" s="1"/>
      <c r="M932" s="11"/>
      <c r="N932" s="11"/>
      <c r="O932" s="11"/>
      <c r="P932" s="11"/>
      <c r="Q932" s="11"/>
      <c r="R932" s="11"/>
      <c r="S932" s="11"/>
      <c r="T932" s="11"/>
      <c r="U932" s="11"/>
      <c r="V932" s="11"/>
      <c r="W932" s="11"/>
      <c r="X932" s="11"/>
      <c r="Y932" s="11"/>
    </row>
    <row r="933" spans="1:25">
      <c r="A933" s="11"/>
      <c r="B933" s="11"/>
      <c r="C933" s="11"/>
      <c r="D933" s="11"/>
      <c r="E933" s="32"/>
      <c r="F933" s="32"/>
      <c r="G933" s="32"/>
      <c r="H933" s="11"/>
      <c r="I933" s="11"/>
      <c r="J933" s="11"/>
      <c r="K933" s="1"/>
      <c r="M933" s="11"/>
      <c r="N933" s="11"/>
      <c r="O933" s="11"/>
      <c r="P933" s="11"/>
      <c r="Q933" s="11"/>
      <c r="R933" s="11"/>
      <c r="S933" s="11"/>
      <c r="T933" s="11"/>
      <c r="U933" s="11"/>
      <c r="V933" s="11"/>
      <c r="W933" s="11"/>
      <c r="X933" s="11"/>
      <c r="Y933" s="11"/>
    </row>
    <row r="934" spans="1:25">
      <c r="A934" s="11"/>
      <c r="B934" s="11"/>
      <c r="C934" s="11"/>
      <c r="D934" s="11"/>
      <c r="E934" s="32"/>
      <c r="F934" s="32"/>
      <c r="G934" s="32"/>
      <c r="H934" s="11"/>
      <c r="I934" s="11"/>
      <c r="J934" s="11"/>
      <c r="K934" s="1"/>
      <c r="M934" s="11"/>
      <c r="N934" s="11"/>
      <c r="O934" s="11"/>
      <c r="P934" s="11"/>
      <c r="Q934" s="11"/>
      <c r="R934" s="11"/>
      <c r="S934" s="11"/>
      <c r="T934" s="11"/>
      <c r="U934" s="11"/>
      <c r="V934" s="11"/>
      <c r="W934" s="11"/>
      <c r="X934" s="11"/>
      <c r="Y934" s="11"/>
    </row>
    <row r="935" spans="1:25">
      <c r="A935" s="11"/>
      <c r="B935" s="11"/>
      <c r="C935" s="11"/>
      <c r="D935" s="11"/>
      <c r="E935" s="32"/>
      <c r="F935" s="32"/>
      <c r="G935" s="32"/>
      <c r="H935" s="11"/>
      <c r="I935" s="11"/>
      <c r="J935" s="11"/>
      <c r="K935" s="1"/>
      <c r="M935" s="11"/>
      <c r="N935" s="11"/>
      <c r="O935" s="11"/>
      <c r="P935" s="11"/>
      <c r="Q935" s="11"/>
      <c r="R935" s="11"/>
      <c r="S935" s="11"/>
      <c r="T935" s="11"/>
      <c r="U935" s="11"/>
      <c r="V935" s="11"/>
      <c r="W935" s="11"/>
      <c r="X935" s="11"/>
      <c r="Y935" s="11"/>
    </row>
    <row r="936" spans="1:25">
      <c r="A936" s="11"/>
      <c r="B936" s="11"/>
      <c r="C936" s="11"/>
      <c r="D936" s="11"/>
      <c r="E936" s="32"/>
      <c r="F936" s="32"/>
      <c r="G936" s="32"/>
      <c r="H936" s="11"/>
      <c r="I936" s="11"/>
      <c r="J936" s="11"/>
      <c r="K936" s="1"/>
      <c r="M936" s="11"/>
      <c r="N936" s="11"/>
      <c r="O936" s="11"/>
      <c r="P936" s="11"/>
      <c r="Q936" s="11"/>
      <c r="R936" s="11"/>
      <c r="S936" s="11"/>
      <c r="T936" s="11"/>
      <c r="U936" s="11"/>
      <c r="V936" s="11"/>
      <c r="W936" s="11"/>
      <c r="X936" s="11"/>
      <c r="Y936" s="11"/>
    </row>
    <row r="937" spans="1:25">
      <c r="A937" s="11"/>
      <c r="B937" s="11"/>
      <c r="C937" s="11"/>
      <c r="D937" s="11"/>
      <c r="E937" s="32"/>
      <c r="F937" s="32"/>
      <c r="G937" s="32"/>
      <c r="H937" s="11"/>
      <c r="I937" s="11"/>
      <c r="J937" s="11"/>
      <c r="M937" s="11"/>
      <c r="N937" s="11"/>
      <c r="O937" s="11"/>
      <c r="P937" s="11"/>
      <c r="Q937" s="11"/>
      <c r="R937" s="11"/>
      <c r="S937" s="11"/>
      <c r="T937" s="11"/>
      <c r="U937" s="11"/>
      <c r="V937" s="11"/>
      <c r="W937" s="11"/>
      <c r="X937" s="11"/>
      <c r="Y937" s="11"/>
    </row>
    <row r="938" spans="1:25">
      <c r="A938" s="11"/>
      <c r="B938" s="11"/>
      <c r="C938" s="11"/>
      <c r="D938" s="11"/>
      <c r="E938" s="32"/>
      <c r="F938" s="32"/>
      <c r="G938" s="32"/>
      <c r="H938" s="11"/>
      <c r="I938" s="11"/>
      <c r="J938" s="11"/>
      <c r="M938" s="11"/>
      <c r="N938" s="11"/>
      <c r="O938" s="11"/>
      <c r="P938" s="11"/>
      <c r="Q938" s="11"/>
      <c r="R938" s="11"/>
      <c r="S938" s="11"/>
      <c r="T938" s="11"/>
      <c r="U938" s="11"/>
      <c r="V938" s="11"/>
      <c r="W938" s="11"/>
      <c r="X938" s="11"/>
      <c r="Y938" s="11"/>
    </row>
    <row r="939" spans="1:25">
      <c r="A939" s="11"/>
      <c r="B939" s="11"/>
      <c r="C939" s="11"/>
      <c r="D939" s="11"/>
      <c r="E939" s="32"/>
      <c r="F939" s="32"/>
      <c r="G939" s="32"/>
      <c r="H939" s="11"/>
      <c r="I939" s="11"/>
      <c r="J939" s="11"/>
      <c r="M939" s="11"/>
      <c r="N939" s="11"/>
      <c r="O939" s="11"/>
      <c r="P939" s="11"/>
      <c r="Q939" s="11"/>
      <c r="R939" s="11"/>
      <c r="S939" s="11"/>
      <c r="T939" s="11"/>
      <c r="U939" s="11"/>
      <c r="V939" s="11"/>
      <c r="W939" s="11"/>
      <c r="X939" s="11"/>
      <c r="Y939" s="11"/>
    </row>
  </sheetData>
  <mergeCells count="71">
    <mergeCell ref="C2:C3"/>
    <mergeCell ref="F2:F3"/>
    <mergeCell ref="G2:G4"/>
    <mergeCell ref="H2:H4"/>
    <mergeCell ref="G5:G9"/>
    <mergeCell ref="H5:H9"/>
    <mergeCell ref="C6:C9"/>
    <mergeCell ref="F6:F9"/>
    <mergeCell ref="C19:C20"/>
    <mergeCell ref="F19:F23"/>
    <mergeCell ref="G19:G25"/>
    <mergeCell ref="H19:H25"/>
    <mergeCell ref="C22:C23"/>
    <mergeCell ref="C24:C25"/>
    <mergeCell ref="F24:F25"/>
    <mergeCell ref="F10:F14"/>
    <mergeCell ref="G10:G16"/>
    <mergeCell ref="H10:H16"/>
    <mergeCell ref="G17:G18"/>
    <mergeCell ref="H17:H18"/>
    <mergeCell ref="F26:F31"/>
    <mergeCell ref="G26:G35"/>
    <mergeCell ref="H26:H35"/>
    <mergeCell ref="C28:C29"/>
    <mergeCell ref="C30:C31"/>
    <mergeCell ref="C32:C33"/>
    <mergeCell ref="F32:F33"/>
    <mergeCell ref="C34:C35"/>
    <mergeCell ref="F34:F35"/>
    <mergeCell ref="C36:C37"/>
    <mergeCell ref="F36:F41"/>
    <mergeCell ref="G36:G46"/>
    <mergeCell ref="H36:H46"/>
    <mergeCell ref="C38:C41"/>
    <mergeCell ref="C42:C46"/>
    <mergeCell ref="F42:F46"/>
    <mergeCell ref="C47:C48"/>
    <mergeCell ref="F47:F48"/>
    <mergeCell ref="G47:G52"/>
    <mergeCell ref="H47:H52"/>
    <mergeCell ref="C49:C52"/>
    <mergeCell ref="F49:F52"/>
    <mergeCell ref="F53:F54"/>
    <mergeCell ref="G53:G56"/>
    <mergeCell ref="H53:H56"/>
    <mergeCell ref="F55:F56"/>
    <mergeCell ref="F57:F59"/>
    <mergeCell ref="G57:G61"/>
    <mergeCell ref="H57:H61"/>
    <mergeCell ref="F60:F61"/>
    <mergeCell ref="G62:G68"/>
    <mergeCell ref="H62:H68"/>
    <mergeCell ref="F63:F68"/>
    <mergeCell ref="G69:G71"/>
    <mergeCell ref="H69:H71"/>
    <mergeCell ref="F70:F71"/>
    <mergeCell ref="F72:F73"/>
    <mergeCell ref="G72:G76"/>
    <mergeCell ref="H72:H76"/>
    <mergeCell ref="F74:F76"/>
    <mergeCell ref="F77:F78"/>
    <mergeCell ref="G77:G82"/>
    <mergeCell ref="H77:H82"/>
    <mergeCell ref="F79:F82"/>
    <mergeCell ref="F83:F85"/>
    <mergeCell ref="G83:G89"/>
    <mergeCell ref="H83:H89"/>
    <mergeCell ref="F86:F89"/>
    <mergeCell ref="C102:C103"/>
    <mergeCell ref="E102:E103"/>
    <mergeCell ref="F102:F103"/>
  </mergeCells>
  <dataValidations count="1">
    <dataValidation type="list" allowBlank="1" showInputMessage="1" showErrorMessage="1" sqref="S1 S100:S101 L102:L1048576" xr:uid="{3633EDB0-960E-41DF-9C7B-77F5CC018397}">
      <formula1>$A$2:$A$106</formula1>
    </dataValidation>
  </dataValidations>
  <hyperlinks>
    <hyperlink ref="A2" location="'HU1'!A1" display="'HU1'!A1" xr:uid="{17E0120D-C1EA-4C4C-AB96-33BB1AD7D7D2}"/>
    <hyperlink ref="A3" location="'HU1'!A1" display="'HU1'!A1" xr:uid="{37187711-B68A-4AE5-BF01-A927F7249675}"/>
    <hyperlink ref="A4:A5" location="'HU1'!A1" display="'HU1'!A1" xr:uid="{0EAA40EC-663E-44BB-A833-C79EFC515D42}"/>
    <hyperlink ref="A6:A8" location="'HU1'!A1" display="'HU1'!A1" xr:uid="{9914FD6D-D856-448C-9D83-8FEECBEBD118}"/>
    <hyperlink ref="A12" location="'HU1'!A1" display="'HU1'!A1" xr:uid="{B57C829C-F548-47C0-A8C0-86DE9BA510A0}"/>
    <hyperlink ref="A19" location="'HU1'!A1" display="'HU1'!A1" xr:uid="{0EF76D0F-3144-446B-BD40-44EF010FFEE1}"/>
    <hyperlink ref="A8" location="'HU1'!A1" display="'HU1'!A1" xr:uid="{DF8AC8EC-E55E-45FE-9608-994B6F2652B1}"/>
    <hyperlink ref="A21" location="'HU1'!A1" display="'HU1'!A1" xr:uid="{08A23D4E-4697-4535-8B65-CB23EC816B1B}"/>
    <hyperlink ref="A22" location="'HU1'!A1" display="'HU1'!A1" xr:uid="{9B05F144-0F9F-4E53-8F4A-9824867A7227}"/>
    <hyperlink ref="A9" location="'HU1'!A1" display="'HU1'!A1" xr:uid="{6F9D61F4-B39F-4C3E-8F36-5C12D4922812}"/>
    <hyperlink ref="A24" location="'HU1'!A1" display="'HU1'!A1" xr:uid="{7509D802-51E5-446A-B902-B8BFFC3ADE8B}"/>
    <hyperlink ref="A13" location="'HU1'!A1" display="'HU1'!A1" xr:uid="{0CE289B2-A18B-44D8-BFD0-81EDF0EC2C77}"/>
    <hyperlink ref="A23" location="'HU1'!A1" display="'HU1'!A1" xr:uid="{866D534D-4655-47FF-BF24-56C6E2688DE5}"/>
    <hyperlink ref="A26" location="'HU1'!A1" display="'HU1'!A1" xr:uid="{C7A2E895-ED9E-44B7-B549-1BF6EF6EB384}"/>
    <hyperlink ref="A10" location="'HU1'!A1" display="'HU1'!A1" xr:uid="{7BDF66B4-4653-4FED-8C68-690BD96EDFC6}"/>
    <hyperlink ref="A11" location="'HU1'!A1" display="'HU1'!A1" xr:uid="{BA6ABD59-293F-44CC-A612-69C1095D5FE2}"/>
    <hyperlink ref="A20" location="'HU1'!A1" display="'HU1'!A1" xr:uid="{C1C42275-7F09-4AB8-AD25-91A8F69F5EF1}"/>
    <hyperlink ref="A25" location="'HU1'!A1" display="'HU1'!A1" xr:uid="{2E3EB22F-FF9B-47DE-939D-3C4AAA478A00}"/>
    <hyperlink ref="A27" location="'HU1'!A1" display="'HU1'!A1" xr:uid="{F0713004-C141-4184-A8E6-50C57E74E802}"/>
    <hyperlink ref="A28" location="'HU1'!A1" display="'HU1'!A1" xr:uid="{A1405162-08E1-4EB3-ACF4-7E8BEB26CB61}"/>
    <hyperlink ref="A15" location="'HU1'!A1" display="'HU1'!A1" xr:uid="{70CB99CC-3D08-4AC9-A0A9-C24418491962}"/>
    <hyperlink ref="A16" location="'HU1'!A1" display="'HU1'!A1" xr:uid="{7721AF04-57F5-49D1-B368-8026EF07A848}"/>
    <hyperlink ref="A17" location="'HU1'!A1" display="'HU1'!A1" xr:uid="{A53F053A-D324-4D76-A690-44AB7DE2B3AA}"/>
    <hyperlink ref="A29" location="'HU1'!A1" display="'HU1'!A1" xr:uid="{C01272CF-E04A-4D37-BF3D-3D0514F7FA21}"/>
    <hyperlink ref="A30" location="'HU1'!A1" display="'HU1'!A1" xr:uid="{55B9F0AD-ACB5-4D64-89C1-C9AB38EF268D}"/>
    <hyperlink ref="A14" location="'HU1'!A1" display="'HU1'!A1" xr:uid="{47909067-2482-49E2-B52C-AA7788D1374A}"/>
    <hyperlink ref="A31" location="'HU1'!A1" display="'HU1'!A1" xr:uid="{85222F81-A80F-4509-9A8C-1992A799B3A4}"/>
    <hyperlink ref="A32" location="'HU1'!A1" display="'HU1'!A1" xr:uid="{A2E5F78D-8A46-4E7B-8178-0E02B58A9CE3}"/>
    <hyperlink ref="A33" location="'HU1'!A1" display="'HU1'!A1" xr:uid="{78154F2C-38C4-4A33-AC5A-8624A4FB4CF2}"/>
    <hyperlink ref="A34" location="'HU1'!A1" display="'HU1'!A1" xr:uid="{85E32B44-B5B5-4590-8D12-9F9F95575301}"/>
    <hyperlink ref="A36" location="'HU1'!A1" display="'HU1'!A1" xr:uid="{F5AD5B4A-2172-45A3-818A-5272B981A068}"/>
    <hyperlink ref="A37" location="'HU1'!A1" display="'HU1'!A1" xr:uid="{04117D4C-3E7B-4208-9CAA-E9BB005C4D25}"/>
    <hyperlink ref="A38" location="'HU1'!A1" display="'HU1'!A1" xr:uid="{610DEF34-85DE-4403-B8C8-56F96D704A27}"/>
    <hyperlink ref="A42" location="'HU1'!A1" display="'HU1'!A1" xr:uid="{BC3970B9-14C2-4052-9986-F326CFFE88EE}"/>
    <hyperlink ref="A47" location="'HU1'!A1" display="'HU1'!A1" xr:uid="{73CC86C3-77FD-47E7-B541-6265C460CF10}"/>
    <hyperlink ref="A39" location="'HU1'!A1" display="'HU1'!A1" xr:uid="{371AB0A1-9C81-41D1-BE77-E2CBB1DBF6A2}"/>
    <hyperlink ref="A40" location="'HU1'!A1" display="'HU1'!A1" xr:uid="{B59263B8-4D08-440E-B13D-B4230DBF8BB3}"/>
    <hyperlink ref="A48" location="'HU1'!A1" display="'HU1'!A1" xr:uid="{0C26AB2E-BE44-49DF-8C76-F813397E4A47}"/>
    <hyperlink ref="A49" location="'HU1'!A1" display="'HU1'!A1" xr:uid="{306FFBE1-18B2-4F36-A4F3-B21C9C6E5AF5}"/>
    <hyperlink ref="A50" location="'HU1'!A1" display="'HU1'!A1" xr:uid="{18DBD25E-84DB-4808-88D3-29F53672205A}"/>
    <hyperlink ref="A51" location="'HU1'!A1" display="'HU1'!A1" xr:uid="{2395709C-1115-4743-A30D-F85CE10C4A9D}"/>
    <hyperlink ref="A53" location="'HU1'!A1" display="'HU1'!A1" xr:uid="{A8AB5C68-372D-4104-8191-0E89CB8352DD}"/>
    <hyperlink ref="A52" location="'HU1'!A1" display="'HU1'!A1" xr:uid="{34D28262-1066-4916-92FB-7E9542DE981A}"/>
    <hyperlink ref="A54" location="'HU1'!A1" display="'HU1'!A1" xr:uid="{DB5F2329-F484-45D5-8E90-69D8060D5593}"/>
    <hyperlink ref="A56" location="'HU1'!A1" display="'HU1'!A1" xr:uid="{F6B6B952-FB9E-4759-9EF9-7CE5BB6BC505}"/>
    <hyperlink ref="A57" location="'HU1'!A1" display="'HU1'!A1" xr:uid="{01BCB8D5-7568-442D-A9BE-511DABA4CF51}"/>
    <hyperlink ref="A55" location="'HU1'!A1" display="'HU1'!A1" xr:uid="{6C714FF3-4623-4CFB-9008-96194D71B5B5}"/>
    <hyperlink ref="A60" location="'HU1'!A1" display="'HU1'!A1" xr:uid="{0C689686-8095-4EE0-966B-93CFF3D84F7A}"/>
    <hyperlink ref="A59" location="'HU1'!A1" display="'HU1'!A1" xr:uid="{53AD1636-0F9C-49A5-8D71-A5BC9E2BA4C0}"/>
    <hyperlink ref="A43" location="'HU1'!A1" display="'HU1'!A1" xr:uid="{D119AFFD-26C2-4733-8A0B-7D9BE6D06F32}"/>
    <hyperlink ref="A58" location="'HU1'!A1" display="'HU1'!A1" xr:uid="{30C65E20-B1E8-4F81-81EA-85628A216579}"/>
    <hyperlink ref="A61" location="'HU1'!A1" display="'HU1'!A1" xr:uid="{5C882BF7-53E7-4679-82FB-4502846E9DD6}"/>
    <hyperlink ref="A44" location="'HU1'!A1" display="'HU1'!A1" xr:uid="{D1141B82-F5A7-4A23-9708-40A9E741EC26}"/>
    <hyperlink ref="A41" location="'HU1'!A1" display="'HU1'!A1" xr:uid="{32A115F0-49E3-48DA-B85C-27D1A36F2724}"/>
    <hyperlink ref="A45" location="'HU1'!A1" display="'HU1'!A1" xr:uid="{535A1C2E-499C-405B-BF86-3D545A24DF25}"/>
    <hyperlink ref="A46" location="'HU1'!A1" display="'HU1'!A1" xr:uid="{CF4D458B-DE28-4421-B120-CDA814AF8CE1}"/>
    <hyperlink ref="A62" location="'HU1'!A1" display="'HU1'!A1" xr:uid="{3343C197-F897-4FD9-8D6E-9C8FF8DAEFE7}"/>
    <hyperlink ref="A63" location="'HU1'!A1" display="'HU1'!A1" xr:uid="{508BFD7C-85AA-447F-A334-4B9322BDE966}"/>
    <hyperlink ref="A64" location="'HU1'!A1" display="'HU1'!A1" xr:uid="{1CE1FE83-D473-438F-B25D-5FFED89AB493}"/>
    <hyperlink ref="A67" location="'HU1'!A1" display="'HU1'!A1" xr:uid="{2AF9109C-374B-4814-BFC3-28ED00A834DC}"/>
    <hyperlink ref="A65" location="'HU1'!A1" display="'HU1'!A1" xr:uid="{5A1EF59A-D1CA-4235-BDA7-2E5D954D8BB8}"/>
    <hyperlink ref="A66" location="'HU1'!A1" display="'HU1'!A1" xr:uid="{F9A367B2-6B6B-4F1E-9631-4B58E490F709}"/>
    <hyperlink ref="A68" location="'HU1'!A1" display="'HU1'!A1" xr:uid="{EC15CACF-BF23-43FD-BE60-6B5CA3AB8BF9}"/>
    <hyperlink ref="A69" location="'HU1'!A1" display="'HU1'!A1" xr:uid="{B009C665-52EF-4850-AE1D-7A718C3B36B4}"/>
    <hyperlink ref="A70" location="'HU1'!A1" display="'HU1'!A1" xr:uid="{A63D7EF0-0C67-4049-8236-D7CEBDBF74C4}"/>
    <hyperlink ref="A73" location="'HU1'!A1" display="'HU1'!A1" xr:uid="{1ADDF4AE-04CC-49FA-9983-A67587E0818D}"/>
    <hyperlink ref="A74" location="'HU1'!A1" display="'HU1'!A1" xr:uid="{E741B01A-6F46-48CC-9A9F-C8C566C44497}"/>
    <hyperlink ref="A75" location="'HU1'!A1" display="'HU1'!A1" xr:uid="{B3148851-C3C8-42E5-8C46-47E4BCB9A051}"/>
    <hyperlink ref="A78" location="'HU1'!A1" display="'HU1'!A1" xr:uid="{F3125260-10AD-47A5-899C-80252C0714C5}"/>
    <hyperlink ref="A79" location="'HU1'!A1" display="'HU1'!A1" xr:uid="{0E62B584-AA16-46B4-841F-EC71C758C0F5}"/>
    <hyperlink ref="A71" location="'HU1'!A1" display="'HU1'!A1" xr:uid="{1E07CD85-B139-4849-B9C1-7C539BEAD0EF}"/>
    <hyperlink ref="A72" location="'HU1'!A1" display="'HU1'!A1" xr:uid="{848F444D-D346-4CC3-84B9-EBD3C4F4BD34}"/>
    <hyperlink ref="A76" location="'HU1'!A1" display="'HU1'!A1" xr:uid="{6AE2CEFD-1D66-4931-847F-B199AA60F7FC}"/>
    <hyperlink ref="A77" location="'HU1'!A1" display="'HU1'!A1" xr:uid="{8C569122-08FB-4A5F-BE20-4E3FFBA3E3F9}"/>
    <hyperlink ref="A81" location="'HU1'!A1" display="'HU1'!A1" xr:uid="{A185F739-9FC7-426D-9101-0C7D91B645DB}"/>
    <hyperlink ref="A82" location="'HU1'!A1" display="'HU1'!A1" xr:uid="{127C2559-389B-44EA-BB58-BE8479A71E23}"/>
    <hyperlink ref="A83" location="'HU1'!A1" display="'HU1'!A1" xr:uid="{283D9004-94E3-4C1F-BD5F-88AEA9ED4B7F}"/>
    <hyperlink ref="A84" location="'HU1'!A1" display="'HU1'!A1" xr:uid="{124669B4-70C6-4C64-B5FB-E93DF9E08DF6}"/>
    <hyperlink ref="A85" location="'HU1'!A1" display="'HU1'!A1" xr:uid="{8DEBDA00-F01F-4F9B-AE13-3E925D261EB2}"/>
    <hyperlink ref="A86" location="'HU1'!A1" display="'HU1'!A1" xr:uid="{854DF588-3204-4A20-83C7-50B531CC3D36}"/>
    <hyperlink ref="A88" location="'HU1'!A1" display="'HU1'!A1" xr:uid="{3F094A3D-B7A3-4906-BC81-D1EDAEE6D0C6}"/>
    <hyperlink ref="A80" location="'HU1'!A1" display="'HU1'!A1" xr:uid="{90D89489-1C3E-424E-BAB9-B612CD23A615}"/>
    <hyperlink ref="A89" location="'HU1'!A1" display="'HU1'!A1" xr:uid="{E647CF6D-6BDD-4352-8CED-A938CEE56D5C}"/>
    <hyperlink ref="A87" location="'HU1'!A1" display="'HU1'!A1" xr:uid="{913C87B1-2255-433A-8AF6-90FC880D1BA0}"/>
    <hyperlink ref="A18" location="'HU1'!A1" display="'HU1'!A1" xr:uid="{D832D20F-0DC2-44FE-9E7A-CEF86ABCA963}"/>
    <hyperlink ref="A35" location="'HU1'!A1" display="'HU1'!A1" xr:uid="{39AA01DF-3A07-48DE-823F-E4B910B7D324}"/>
  </hyperlink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19792731-3AA5-47A0-950C-A6BBF648418C}">
          <x14:formula1>
            <xm:f>Tallas!$A$2:$A$8</xm:f>
          </x14:formula1>
          <xm:sqref>S2:S99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AC752-6F90-4C73-B6A8-C4D1E2A61DA3}">
  <dimension ref="A1:W939"/>
  <sheetViews>
    <sheetView topLeftCell="P22" workbookViewId="0">
      <selection activeCell="T9" sqref="T9"/>
    </sheetView>
  </sheetViews>
  <sheetFormatPr defaultColWidth="14.42578125" defaultRowHeight="15" customHeight="1"/>
  <cols>
    <col min="1" max="1" width="15" style="33" customWidth="1"/>
    <col min="2" max="2" width="39.28515625" style="33" customWidth="1"/>
    <col min="3" max="3" width="8" style="33" bestFit="1" customWidth="1"/>
    <col min="4" max="4" width="5.5703125" style="34" bestFit="1" customWidth="1"/>
    <col min="5" max="6" width="18.7109375" style="34" customWidth="1"/>
    <col min="7" max="8" width="14.42578125" style="33" customWidth="1"/>
    <col min="9" max="9" width="17" style="13" bestFit="1" customWidth="1"/>
    <col min="10" max="10" width="9.7109375" style="13" bestFit="1" customWidth="1"/>
    <col min="11" max="11" width="17.140625" style="33" bestFit="1" customWidth="1"/>
    <col min="12" max="23" width="28" style="33" customWidth="1"/>
    <col min="24" max="16384" width="14.42578125" style="33"/>
  </cols>
  <sheetData>
    <row r="1" spans="1:23" ht="31.5" customHeight="1">
      <c r="A1" s="252" t="s">
        <v>61</v>
      </c>
      <c r="B1" s="253" t="s">
        <v>57</v>
      </c>
      <c r="C1" s="342" t="s">
        <v>205</v>
      </c>
      <c r="D1" s="257" t="s">
        <v>59</v>
      </c>
      <c r="E1" s="342" t="s">
        <v>206</v>
      </c>
      <c r="F1" s="258" t="s">
        <v>60</v>
      </c>
      <c r="G1" s="259" t="s">
        <v>58</v>
      </c>
      <c r="H1" s="102"/>
      <c r="M1" s="102"/>
      <c r="N1" s="11"/>
      <c r="O1" s="11"/>
      <c r="P1" s="136" t="s">
        <v>61</v>
      </c>
      <c r="Q1" s="137" t="s">
        <v>62</v>
      </c>
      <c r="R1" s="103" t="s">
        <v>63</v>
      </c>
      <c r="S1" s="138" t="s">
        <v>64</v>
      </c>
      <c r="T1" s="11"/>
      <c r="U1" s="11"/>
      <c r="V1" s="11"/>
      <c r="W1" s="11"/>
    </row>
    <row r="2" spans="1:23" ht="47.25" customHeight="1">
      <c r="A2" s="281" t="str">
        <f>P2</f>
        <v>HU51</v>
      </c>
      <c r="B2" s="226" t="str">
        <f>VLOOKUP(A2,'Product Backlog HUs(1)'!A$1:M$99,2,FALSE)</f>
        <v>Registrar Información del Representante Sede</v>
      </c>
      <c r="C2" s="319" t="s">
        <v>2</v>
      </c>
      <c r="D2" s="283">
        <f>VLOOKUP(A2,P$1:S$89,3,FALSE)</f>
        <v>32</v>
      </c>
      <c r="E2" s="347">
        <f>D2</f>
        <v>32</v>
      </c>
      <c r="F2" s="429">
        <f>SUM(E2:E4)</f>
        <v>68</v>
      </c>
      <c r="G2" s="439" t="s">
        <v>65</v>
      </c>
      <c r="H2" s="102"/>
      <c r="M2" s="102"/>
      <c r="N2" s="11"/>
      <c r="O2" s="11"/>
      <c r="P2" s="62" t="s">
        <v>105</v>
      </c>
      <c r="Q2" s="28" t="s">
        <v>69</v>
      </c>
      <c r="R2" s="149">
        <f>VLOOKUP(Q2,Tallas!A$1:D$8,4,FALSE)</f>
        <v>32</v>
      </c>
      <c r="S2" s="139">
        <v>1</v>
      </c>
      <c r="T2" s="11"/>
      <c r="U2" s="11"/>
      <c r="V2" s="11"/>
      <c r="W2" s="11"/>
    </row>
    <row r="3" spans="1:23" ht="45" customHeight="1">
      <c r="A3" s="284" t="str">
        <f>P3</f>
        <v>HU58</v>
      </c>
      <c r="B3" s="207" t="str">
        <f>VLOOKUP(A3,'Product Backlog HUs(1)'!A$1:M$99,2,FALSE)</f>
        <v>Autenticar Información del Representante Sede</v>
      </c>
      <c r="C3" s="318" t="s">
        <v>3</v>
      </c>
      <c r="D3" s="287">
        <f>VLOOKUP(A3,P$1:S$89,3,FALSE)</f>
        <v>16</v>
      </c>
      <c r="E3" s="323">
        <f>SUM(D3:D5)</f>
        <v>26</v>
      </c>
      <c r="F3" s="430"/>
      <c r="G3" s="440"/>
      <c r="H3" s="102"/>
      <c r="M3" s="102"/>
      <c r="N3" s="11"/>
      <c r="O3" s="11"/>
      <c r="P3" s="62" t="s">
        <v>107</v>
      </c>
      <c r="Q3" s="28" t="s">
        <v>67</v>
      </c>
      <c r="R3" s="150">
        <f>VLOOKUP(Q3,Tallas!A$1:D$8,4,FALSE)</f>
        <v>16</v>
      </c>
      <c r="S3" s="139">
        <v>2</v>
      </c>
      <c r="T3" s="11"/>
      <c r="U3" s="11"/>
      <c r="V3" s="11"/>
      <c r="W3" s="11"/>
    </row>
    <row r="4" spans="1:23" ht="48.75" customHeight="1">
      <c r="A4" s="281" t="str">
        <f>P4</f>
        <v>HU54</v>
      </c>
      <c r="B4" s="226" t="str">
        <f>VLOOKUP(A4,'Product Backlog HUs(1)'!A$1:M$99,2,FALSE)</f>
        <v>Consultar Información detallada del Representante Sede</v>
      </c>
      <c r="C4" s="319" t="s">
        <v>4</v>
      </c>
      <c r="D4" s="283">
        <f>VLOOKUP(A4,P$1:S$89,3,FALSE)</f>
        <v>8</v>
      </c>
      <c r="E4" s="164">
        <f>SUM(D4:D5)</f>
        <v>10</v>
      </c>
      <c r="F4" s="457"/>
      <c r="G4" s="440"/>
      <c r="H4" s="102"/>
      <c r="M4" s="102"/>
      <c r="N4" s="11"/>
      <c r="O4" s="11"/>
      <c r="P4" s="62" t="s">
        <v>119</v>
      </c>
      <c r="Q4" s="28" t="s">
        <v>85</v>
      </c>
      <c r="R4" s="150">
        <f>VLOOKUP(Q4,Tallas!A$1:D$8,4,FALSE)</f>
        <v>8</v>
      </c>
      <c r="S4" s="139">
        <v>3</v>
      </c>
      <c r="T4" s="11"/>
      <c r="U4" s="11"/>
      <c r="V4" s="11"/>
      <c r="W4" s="11"/>
    </row>
    <row r="5" spans="1:23" ht="55.5" customHeight="1">
      <c r="A5" s="284" t="str">
        <f>P5</f>
        <v>HU55</v>
      </c>
      <c r="B5" s="207" t="str">
        <f>VLOOKUP(A5,'Product Backlog HUs(1)'!A$1:M$99,2,FALSE)</f>
        <v>Consultar Información General del Representante Sede</v>
      </c>
      <c r="C5" s="467" t="s">
        <v>5</v>
      </c>
      <c r="D5" s="287">
        <f>VLOOKUP(A5,P$1:S$89,3,FALSE)</f>
        <v>2</v>
      </c>
      <c r="E5" s="458">
        <f>SUM(D5:D6)</f>
        <v>34</v>
      </c>
      <c r="F5" s="436">
        <f>SUM(E5:E9)</f>
        <v>62</v>
      </c>
      <c r="G5" s="473" t="s">
        <v>70</v>
      </c>
      <c r="H5" s="102"/>
      <c r="M5" s="102"/>
      <c r="N5" s="11"/>
      <c r="O5" s="11"/>
      <c r="P5" s="62" t="s">
        <v>121</v>
      </c>
      <c r="Q5" s="28" t="s">
        <v>96</v>
      </c>
      <c r="R5" s="150">
        <f>VLOOKUP(Q5,Tallas!A$1:D$8,4,FALSE)</f>
        <v>2</v>
      </c>
      <c r="S5" s="139">
        <v>4</v>
      </c>
      <c r="T5" s="11"/>
      <c r="U5" s="11"/>
      <c r="V5" s="11"/>
      <c r="W5" s="11"/>
    </row>
    <row r="6" spans="1:23" ht="57" customHeight="1">
      <c r="A6" s="284" t="str">
        <f>P6</f>
        <v>HU52</v>
      </c>
      <c r="B6" s="207" t="str">
        <f>VLOOKUP(A6,'Product Backlog HUs(1)'!A$1:M$99,2,FALSE)</f>
        <v>Modificar Información del Representante Sede</v>
      </c>
      <c r="C6" s="467"/>
      <c r="D6" s="287">
        <f>VLOOKUP(A6,P$1:S$89,3,FALSE)</f>
        <v>32</v>
      </c>
      <c r="E6" s="460"/>
      <c r="F6" s="437"/>
      <c r="G6" s="473"/>
      <c r="H6" s="102"/>
      <c r="M6" s="102"/>
      <c r="N6" s="11"/>
      <c r="O6" s="11"/>
      <c r="P6" s="62" t="s">
        <v>140</v>
      </c>
      <c r="Q6" s="28" t="s">
        <v>69</v>
      </c>
      <c r="R6" s="150">
        <f>VLOOKUP(Q6,Tallas!A$1:D$8,4,FALSE)</f>
        <v>32</v>
      </c>
      <c r="S6" s="139">
        <v>5</v>
      </c>
      <c r="T6" s="11"/>
      <c r="U6" s="11"/>
      <c r="V6" s="11"/>
      <c r="W6" s="11"/>
    </row>
    <row r="7" spans="1:23" ht="57" customHeight="1">
      <c r="A7" s="298" t="str">
        <f>P7</f>
        <v>HU57</v>
      </c>
      <c r="B7" s="306" t="str">
        <f>VLOOKUP(A7,'Product Backlog HUs(1)'!A$1:M$99,2,FALSE)</f>
        <v>Modificar la Clave del Representante Sede</v>
      </c>
      <c r="C7" s="468" t="s">
        <v>6</v>
      </c>
      <c r="D7" s="283">
        <f>VLOOKUP(A7,P$1:S$89,3,FALSE)</f>
        <v>16</v>
      </c>
      <c r="E7" s="453">
        <f>SUM(D7:D9)</f>
        <v>28</v>
      </c>
      <c r="F7" s="437"/>
      <c r="G7" s="473"/>
      <c r="H7" s="102"/>
      <c r="M7" s="102"/>
      <c r="N7" s="11"/>
      <c r="O7" s="11"/>
      <c r="P7" s="62" t="s">
        <v>152</v>
      </c>
      <c r="Q7" s="28" t="s">
        <v>67</v>
      </c>
      <c r="R7" s="150">
        <f>VLOOKUP(Q7,Tallas!A$1:D$8,4,FALSE)</f>
        <v>16</v>
      </c>
      <c r="S7" s="139">
        <v>6</v>
      </c>
      <c r="T7" s="11"/>
      <c r="U7" s="11"/>
      <c r="V7" s="11"/>
      <c r="W7" s="11"/>
    </row>
    <row r="8" spans="1:23" ht="57" customHeight="1">
      <c r="A8" s="281" t="str">
        <f>P11</f>
        <v>HU62</v>
      </c>
      <c r="B8" s="226" t="str">
        <f>VLOOKUP(A8,'Product Backlog HUs(1)'!A$1:M$99,2,FALSE)</f>
        <v>Consultar Información de la Sede</v>
      </c>
      <c r="C8" s="468"/>
      <c r="D8" s="283">
        <f>VLOOKUP(A8,P$1:S$89,3,FALSE)</f>
        <v>4</v>
      </c>
      <c r="E8" s="456"/>
      <c r="F8" s="437"/>
      <c r="G8" s="473"/>
      <c r="H8" s="104"/>
      <c r="M8" s="102"/>
      <c r="N8" s="11"/>
      <c r="O8" s="11"/>
      <c r="P8" s="62" t="s">
        <v>153</v>
      </c>
      <c r="Q8" s="28" t="s">
        <v>69</v>
      </c>
      <c r="R8" s="150">
        <f>VLOOKUP(Q8,Tallas!A$1:D$8,4,FALSE)</f>
        <v>32</v>
      </c>
      <c r="S8" s="139">
        <v>7</v>
      </c>
      <c r="T8" s="11"/>
      <c r="U8" s="11"/>
      <c r="V8" s="11"/>
      <c r="W8" s="11"/>
    </row>
    <row r="9" spans="1:23" ht="57" customHeight="1">
      <c r="A9" s="281" t="str">
        <f>P14</f>
        <v>HU61</v>
      </c>
      <c r="B9" s="226" t="str">
        <f>VLOOKUP(A9,'Product Backlog HUs(1)'!A$1:M$99,2,FALSE)</f>
        <v>Eliminar Información de la Sede</v>
      </c>
      <c r="C9" s="468"/>
      <c r="D9" s="283">
        <f>VLOOKUP(A9,P$1:S$89,3,FALSE)</f>
        <v>8</v>
      </c>
      <c r="E9" s="456"/>
      <c r="F9" s="437"/>
      <c r="G9" s="473"/>
      <c r="H9" s="102"/>
      <c r="M9" s="102"/>
      <c r="N9" s="11"/>
      <c r="O9" s="11"/>
      <c r="P9" s="62" t="s">
        <v>183</v>
      </c>
      <c r="Q9" s="28" t="s">
        <v>67</v>
      </c>
      <c r="R9" s="150">
        <f>VLOOKUP(Q9,Tallas!A$1:D$8,4,FALSE)</f>
        <v>16</v>
      </c>
      <c r="S9" s="140">
        <v>8</v>
      </c>
      <c r="T9" s="11"/>
      <c r="U9" s="11"/>
      <c r="V9" s="11"/>
      <c r="W9" s="11"/>
    </row>
    <row r="10" spans="1:23" ht="57" customHeight="1">
      <c r="A10" s="301" t="str">
        <f>P8</f>
        <v>HU56</v>
      </c>
      <c r="B10" s="310" t="str">
        <f>VLOOKUP(A10,'Product Backlog HUs(1)'!A$1:M$99,2,FALSE)</f>
        <v>Restablecer la Clave del Representante Sede</v>
      </c>
      <c r="C10" s="318" t="s">
        <v>7</v>
      </c>
      <c r="D10" s="302">
        <f>VLOOKUP(A10,P$1:S$89,3,FALSE)</f>
        <v>32</v>
      </c>
      <c r="E10" s="324">
        <f>SUM(D10:D11)</f>
        <v>48</v>
      </c>
      <c r="F10" s="488">
        <f>SUM(E10:E13)</f>
        <v>70</v>
      </c>
      <c r="G10" s="441" t="s">
        <v>72</v>
      </c>
      <c r="H10" s="102"/>
      <c r="M10" s="102"/>
      <c r="N10" s="11"/>
      <c r="O10" s="11"/>
      <c r="P10" s="62" t="s">
        <v>82</v>
      </c>
      <c r="Q10" s="28" t="s">
        <v>67</v>
      </c>
      <c r="R10" s="150">
        <f>VLOOKUP(Q10,Tallas!A$1:D$8,4,FALSE)</f>
        <v>16</v>
      </c>
      <c r="S10" s="140">
        <v>9</v>
      </c>
      <c r="T10" s="11"/>
      <c r="U10" s="11"/>
      <c r="V10" s="11"/>
      <c r="W10" s="11"/>
    </row>
    <row r="11" spans="1:23" ht="57" customHeight="1">
      <c r="A11" s="292" t="str">
        <f>P20</f>
        <v>HU67</v>
      </c>
      <c r="B11" s="306" t="str">
        <f>VLOOKUP(A11,'Product Backlog HUs(1)'!A$1:M$99,2,FALSE)</f>
        <v>Crear Información del Servicio Sede</v>
      </c>
      <c r="C11" s="468" t="s">
        <v>8</v>
      </c>
      <c r="D11" s="294">
        <f>VLOOKUP(A11,P$1:S$89,3,FALSE)</f>
        <v>16</v>
      </c>
      <c r="E11" s="461">
        <f>SUM(D11:D13)</f>
        <v>22</v>
      </c>
      <c r="F11" s="488"/>
      <c r="G11" s="473"/>
      <c r="H11" s="102"/>
      <c r="M11" s="102"/>
      <c r="N11" s="11"/>
      <c r="O11" s="11"/>
      <c r="P11" s="62" t="s">
        <v>76</v>
      </c>
      <c r="Q11" s="28" t="s">
        <v>77</v>
      </c>
      <c r="R11" s="150">
        <f>VLOOKUP(Q11,Tallas!A$1:D$8,4,FALSE)</f>
        <v>4</v>
      </c>
      <c r="S11" s="140">
        <v>10</v>
      </c>
      <c r="T11" s="11"/>
      <c r="U11" s="11"/>
      <c r="V11" s="11"/>
      <c r="W11" s="11"/>
    </row>
    <row r="12" spans="1:23" ht="57" customHeight="1">
      <c r="A12" s="292" t="str">
        <f>P19</f>
        <v>HU63</v>
      </c>
      <c r="B12" s="306" t="str">
        <f>VLOOKUP(A12,'Product Backlog HUs(1)'!A$1:M$99,2,FALSE)</f>
        <v>Consultar Información del Servicio</v>
      </c>
      <c r="C12" s="468"/>
      <c r="D12" s="294">
        <f>VLOOKUP(A12,P$1:S$89,3,FALSE)</f>
        <v>4</v>
      </c>
      <c r="E12" s="474"/>
      <c r="F12" s="488"/>
      <c r="G12" s="473"/>
      <c r="H12" s="102"/>
      <c r="M12" s="102"/>
      <c r="N12" s="11"/>
      <c r="O12" s="11"/>
      <c r="P12" s="62" t="s">
        <v>104</v>
      </c>
      <c r="Q12" s="28" t="s">
        <v>85</v>
      </c>
      <c r="R12" s="150">
        <f>VLOOKUP(Q12,Tallas!A$1:D$8,4,FALSE)</f>
        <v>8</v>
      </c>
      <c r="S12" s="140">
        <v>11</v>
      </c>
      <c r="T12" s="11"/>
      <c r="U12" s="11"/>
      <c r="V12" s="11"/>
      <c r="W12" s="11"/>
    </row>
    <row r="13" spans="1:23" ht="57" customHeight="1">
      <c r="A13" s="292" t="str">
        <f>P16</f>
        <v>HU29</v>
      </c>
      <c r="B13" s="306" t="str">
        <f>VLOOKUP(A13,'Product Backlog HUs(1)'!A$1:M$99,2,FALSE)</f>
        <v>Consultar Información de la Franquicia</v>
      </c>
      <c r="C13" s="468"/>
      <c r="D13" s="294">
        <f>VLOOKUP(A13,P$1:S$89,3,FALSE)</f>
        <v>2</v>
      </c>
      <c r="E13" s="474"/>
      <c r="F13" s="488"/>
      <c r="G13" s="473"/>
      <c r="H13" s="104"/>
      <c r="M13" s="102"/>
      <c r="N13" s="11"/>
      <c r="O13" s="11"/>
      <c r="P13" s="62" t="s">
        <v>138</v>
      </c>
      <c r="Q13" s="28" t="s">
        <v>67</v>
      </c>
      <c r="R13" s="150">
        <f>VLOOKUP(Q13,Tallas!A$1:D$8,4,FALSE)</f>
        <v>16</v>
      </c>
      <c r="S13" s="140">
        <v>12</v>
      </c>
      <c r="T13" s="11"/>
      <c r="U13" s="11"/>
      <c r="V13" s="11"/>
      <c r="W13" s="11"/>
    </row>
    <row r="14" spans="1:23" ht="57" customHeight="1">
      <c r="A14" s="301" t="str">
        <f>P30</f>
        <v>HU15</v>
      </c>
      <c r="B14" s="310" t="str">
        <f>VLOOKUP(A14,'Product Backlog HUs(1)'!A$1:M$99,2,FALSE)</f>
        <v>Consultar Información del  Estado del Servicio Realizado</v>
      </c>
      <c r="C14" s="318" t="s">
        <v>9</v>
      </c>
      <c r="D14" s="302">
        <f>VLOOKUP(A14,P$1:S$89,3,FALSE)</f>
        <v>32</v>
      </c>
      <c r="E14" s="321">
        <f>D14</f>
        <v>32</v>
      </c>
      <c r="F14" s="421">
        <f>SUM(E14:E18)</f>
        <v>64</v>
      </c>
      <c r="G14" s="489" t="s">
        <v>75</v>
      </c>
      <c r="H14" s="104"/>
      <c r="M14" s="102"/>
      <c r="N14" s="11"/>
      <c r="O14" s="11"/>
      <c r="P14" s="62" t="s">
        <v>179</v>
      </c>
      <c r="Q14" s="28" t="s">
        <v>85</v>
      </c>
      <c r="R14" s="150">
        <f>VLOOKUP(Q14,Tallas!A$1:D$8,4,FALSE)</f>
        <v>8</v>
      </c>
      <c r="S14" s="140">
        <v>13</v>
      </c>
      <c r="T14" s="11"/>
      <c r="U14" s="11"/>
      <c r="V14" s="11"/>
      <c r="W14" s="11"/>
    </row>
    <row r="15" spans="1:23" ht="57" customHeight="1">
      <c r="A15" s="292" t="str">
        <f>P25</f>
        <v>HU72</v>
      </c>
      <c r="B15" s="306" t="str">
        <f>VLOOKUP(A15,'Product Backlog HUs(1)'!A$1:M$99,2,FALSE)</f>
        <v>Desactivar el Servicio Sede</v>
      </c>
      <c r="C15" s="468" t="s">
        <v>10</v>
      </c>
      <c r="D15" s="283">
        <f>VLOOKUP(A15,P$1:S$89,3,FALSE)</f>
        <v>8</v>
      </c>
      <c r="E15" s="434">
        <f>SUM(D15:D18)</f>
        <v>32</v>
      </c>
      <c r="F15" s="488"/>
      <c r="G15" s="489"/>
      <c r="H15" s="102"/>
      <c r="M15" s="102"/>
      <c r="N15" s="11"/>
      <c r="O15" s="11"/>
      <c r="P15" s="62" t="s">
        <v>91</v>
      </c>
      <c r="Q15" s="28" t="s">
        <v>85</v>
      </c>
      <c r="R15" s="150">
        <f>VLOOKUP(Q15,Tallas!A$1:D$8,4,FALSE)</f>
        <v>8</v>
      </c>
      <c r="S15" s="140">
        <v>14</v>
      </c>
      <c r="T15" s="11"/>
      <c r="U15" s="11"/>
      <c r="V15" s="11"/>
      <c r="W15" s="11"/>
    </row>
    <row r="16" spans="1:23" ht="57" customHeight="1">
      <c r="A16" s="292" t="str">
        <f>P26</f>
        <v>HU69</v>
      </c>
      <c r="B16" s="306" t="str">
        <f>VLOOKUP(A16,'Product Backlog HUs(1)'!A$1:M$99,2,FALSE)</f>
        <v>Eliminar Información del Servicio Sede</v>
      </c>
      <c r="C16" s="468"/>
      <c r="D16" s="294">
        <f>VLOOKUP(A16,P$1:S$89,3,FALSE)</f>
        <v>4</v>
      </c>
      <c r="E16" s="435"/>
      <c r="F16" s="488"/>
      <c r="G16" s="489"/>
      <c r="H16" s="104"/>
      <c r="M16" s="102"/>
      <c r="N16" s="11"/>
      <c r="O16" s="11"/>
      <c r="P16" s="62" t="s">
        <v>122</v>
      </c>
      <c r="Q16" s="28" t="s">
        <v>96</v>
      </c>
      <c r="R16" s="150">
        <f>VLOOKUP(Q16,Tallas!A$1:D$8,4,FALSE)</f>
        <v>2</v>
      </c>
      <c r="S16" s="140">
        <v>15</v>
      </c>
      <c r="T16" s="11"/>
      <c r="U16" s="11"/>
      <c r="V16" s="11"/>
      <c r="W16" s="11"/>
    </row>
    <row r="17" spans="1:23" ht="57" customHeight="1">
      <c r="A17" s="292" t="str">
        <f>P27</f>
        <v>HU66</v>
      </c>
      <c r="B17" s="306" t="str">
        <f>VLOOKUP(A17,'Product Backlog HUs(1)'!A$1:M$99,2,FALSE)</f>
        <v>Consultar Información  del Servicio Realizado</v>
      </c>
      <c r="C17" s="468"/>
      <c r="D17" s="283">
        <f>VLOOKUP(A17,P$1:S$89,3,FALSE)</f>
        <v>4</v>
      </c>
      <c r="E17" s="435"/>
      <c r="F17" s="488"/>
      <c r="G17" s="489"/>
      <c r="H17" s="104"/>
      <c r="M17" s="102"/>
      <c r="N17" s="11"/>
      <c r="O17" s="11"/>
      <c r="P17" s="62" t="s">
        <v>142</v>
      </c>
      <c r="Q17" s="28" t="s">
        <v>85</v>
      </c>
      <c r="R17" s="150">
        <f>VLOOKUP(Q17,Tallas!A$1:D$8,4,FALSE)</f>
        <v>8</v>
      </c>
      <c r="S17" s="140">
        <v>16</v>
      </c>
      <c r="T17" s="11"/>
      <c r="U17" s="11"/>
      <c r="V17" s="11"/>
      <c r="W17" s="11"/>
    </row>
    <row r="18" spans="1:23" ht="57" customHeight="1">
      <c r="A18" s="298" t="str">
        <f>P9</f>
        <v>HU53</v>
      </c>
      <c r="B18" s="306" t="str">
        <f>VLOOKUP(A18,'Product Backlog HUs(1)'!A$1:M$99,2,FALSE)</f>
        <v>Eliminar Información del Representante Sede</v>
      </c>
      <c r="C18" s="468"/>
      <c r="D18" s="283">
        <f>VLOOKUP(A18,P$1:S$89,3,FALSE)</f>
        <v>16</v>
      </c>
      <c r="E18" s="461"/>
      <c r="F18" s="488"/>
      <c r="G18" s="490"/>
      <c r="H18" s="104"/>
      <c r="M18" s="102"/>
      <c r="N18" s="11"/>
      <c r="O18" s="11"/>
      <c r="P18" s="62" t="s">
        <v>185</v>
      </c>
      <c r="Q18" s="28" t="s">
        <v>67</v>
      </c>
      <c r="R18" s="150">
        <f>VLOOKUP(Q18,Tallas!A$1:D$8,4,FALSE)</f>
        <v>16</v>
      </c>
      <c r="S18" s="140">
        <v>17</v>
      </c>
      <c r="T18" s="11"/>
      <c r="U18" s="11"/>
      <c r="V18" s="11"/>
      <c r="W18" s="11"/>
    </row>
    <row r="19" spans="1:23" ht="57" customHeight="1">
      <c r="A19" s="296" t="str">
        <f>P10</f>
        <v>HU59</v>
      </c>
      <c r="B19" s="305" t="str">
        <f>VLOOKUP(A19,'Product Backlog HUs(1)'!A$1:M$99,2,FALSE)</f>
        <v>Registrar Información de una nueva Sede</v>
      </c>
      <c r="C19" s="483" t="s">
        <v>11</v>
      </c>
      <c r="D19" s="290">
        <f>VLOOKUP(A19,P$1:S$89,3,FALSE)</f>
        <v>16</v>
      </c>
      <c r="E19" s="451">
        <f>SUM(D19:D21)</f>
        <v>28</v>
      </c>
      <c r="F19" s="429">
        <f>SUM(E19:E25)</f>
        <v>62</v>
      </c>
      <c r="G19" s="439" t="s">
        <v>81</v>
      </c>
      <c r="H19" s="102"/>
      <c r="M19" s="102"/>
      <c r="N19" s="11"/>
      <c r="O19" s="11"/>
      <c r="P19" s="62" t="s">
        <v>78</v>
      </c>
      <c r="Q19" s="28" t="s">
        <v>77</v>
      </c>
      <c r="R19" s="150">
        <f>VLOOKUP(Q19,Tallas!A$1:D$8,4,FALSE)</f>
        <v>4</v>
      </c>
      <c r="S19" s="140">
        <v>18</v>
      </c>
      <c r="T19" s="11"/>
      <c r="U19" s="11"/>
      <c r="V19" s="11"/>
      <c r="W19" s="11"/>
    </row>
    <row r="20" spans="1:23" ht="57" customHeight="1">
      <c r="A20" s="296" t="str">
        <f>P21</f>
        <v>HU70</v>
      </c>
      <c r="B20" s="305" t="str">
        <f>VLOOKUP(A20,'Product Backlog HUs(1)'!A$1:M$99,2,FALSE)</f>
        <v>Consultar Información del  Servicio Sede</v>
      </c>
      <c r="C20" s="483"/>
      <c r="D20" s="290">
        <f>VLOOKUP(A20,P$1:S$89,3,FALSE)</f>
        <v>4</v>
      </c>
      <c r="E20" s="452"/>
      <c r="F20" s="430"/>
      <c r="G20" s="440"/>
      <c r="H20" s="102"/>
      <c r="M20" s="102"/>
      <c r="N20" s="11"/>
      <c r="O20" s="11"/>
      <c r="P20" s="62" t="s">
        <v>83</v>
      </c>
      <c r="Q20" s="28" t="s">
        <v>67</v>
      </c>
      <c r="R20" s="150">
        <f>VLOOKUP(Q20,Tallas!A$1:D$8,4,FALSE)</f>
        <v>16</v>
      </c>
      <c r="S20" s="140">
        <v>19</v>
      </c>
      <c r="T20" s="11"/>
      <c r="U20" s="11"/>
      <c r="V20" s="11"/>
      <c r="W20" s="11"/>
    </row>
    <row r="21" spans="1:23" ht="57" customHeight="1">
      <c r="A21" s="296" t="str">
        <f>P12</f>
        <v>HU76</v>
      </c>
      <c r="B21" s="305" t="str">
        <f>VLOOKUP(A21,'Product Backlog HUs(1)'!A$1:M$99,2,FALSE)</f>
        <v>Consultar Información del Tipo Sede</v>
      </c>
      <c r="C21" s="483"/>
      <c r="D21" s="290">
        <f>VLOOKUP(A21,P$1:S$89,3,FALSE)</f>
        <v>8</v>
      </c>
      <c r="E21" s="452"/>
      <c r="F21" s="430"/>
      <c r="G21" s="440"/>
      <c r="H21" s="104"/>
      <c r="M21" s="102"/>
      <c r="N21" s="11"/>
      <c r="O21" s="11"/>
      <c r="P21" s="62" t="s">
        <v>79</v>
      </c>
      <c r="Q21" s="28" t="s">
        <v>77</v>
      </c>
      <c r="R21" s="150">
        <f>VLOOKUP(Q21,Tallas!A$1:D$8,4,FALSE)</f>
        <v>4</v>
      </c>
      <c r="S21" s="140">
        <v>20</v>
      </c>
      <c r="T21" s="11"/>
      <c r="U21" s="11"/>
      <c r="V21" s="11"/>
      <c r="W21" s="11"/>
    </row>
    <row r="22" spans="1:23" ht="57" customHeight="1">
      <c r="A22" s="292" t="str">
        <f>P13</f>
        <v>HU60</v>
      </c>
      <c r="B22" s="306" t="str">
        <f>VLOOKUP(A22,'Product Backlog HUs(1)'!A$1:M$99,2,FALSE)</f>
        <v>Modificar la Información de la Sede</v>
      </c>
      <c r="C22" s="468" t="s">
        <v>12</v>
      </c>
      <c r="D22" s="294">
        <f>VLOOKUP(A22,P$1:S$89,3,FALSE)</f>
        <v>16</v>
      </c>
      <c r="E22" s="469">
        <f>SUM(D22:D25)</f>
        <v>34</v>
      </c>
      <c r="F22" s="487"/>
      <c r="G22" s="440"/>
      <c r="H22" s="102"/>
      <c r="M22" s="102"/>
      <c r="N22" s="11"/>
      <c r="O22" s="11"/>
      <c r="P22" s="62" t="s">
        <v>102</v>
      </c>
      <c r="Q22" s="28" t="s">
        <v>96</v>
      </c>
      <c r="R22" s="150">
        <f>VLOOKUP(Q22,Tallas!A$1:D$8,4,FALSE)</f>
        <v>2</v>
      </c>
      <c r="S22" s="140">
        <v>21</v>
      </c>
      <c r="T22" s="11"/>
      <c r="U22" s="11"/>
      <c r="V22" s="11"/>
      <c r="W22" s="11"/>
    </row>
    <row r="23" spans="1:23" ht="57" customHeight="1">
      <c r="A23" s="292" t="str">
        <f>P17</f>
        <v>HU27</v>
      </c>
      <c r="B23" s="306" t="str">
        <f>VLOOKUP(A23,'Product Backlog HUs(1)'!A$1:M$99,2,FALSE)</f>
        <v>Modificar Información de la Franquicia</v>
      </c>
      <c r="C23" s="468"/>
      <c r="D23" s="294">
        <f>VLOOKUP(A23,P$1:S$89,3,FALSE)</f>
        <v>8</v>
      </c>
      <c r="E23" s="469"/>
      <c r="F23" s="487"/>
      <c r="G23" s="440"/>
      <c r="H23" s="102"/>
      <c r="M23" s="102"/>
      <c r="N23" s="11"/>
      <c r="O23" s="11"/>
      <c r="P23" s="62" t="s">
        <v>139</v>
      </c>
      <c r="Q23" s="28" t="s">
        <v>85</v>
      </c>
      <c r="R23" s="150">
        <f>VLOOKUP(Q23,Tallas!A$1:D$8,4,FALSE)</f>
        <v>8</v>
      </c>
      <c r="S23" s="140">
        <v>22</v>
      </c>
      <c r="T23" s="11"/>
      <c r="U23" s="11"/>
      <c r="V23" s="11"/>
      <c r="W23" s="11"/>
    </row>
    <row r="24" spans="1:23" ht="57" customHeight="1">
      <c r="A24" s="292" t="str">
        <f>P15</f>
        <v>HU26</v>
      </c>
      <c r="B24" s="306" t="str">
        <f>VLOOKUP(A24,'Product Backlog HUs(1)'!A$1:M$99,2,FALSE)</f>
        <v>Registrar Información de la Franquicia</v>
      </c>
      <c r="C24" s="468"/>
      <c r="D24" s="294">
        <f>VLOOKUP(A24,P$1:S$89,3,FALSE)</f>
        <v>8</v>
      </c>
      <c r="E24" s="469"/>
      <c r="F24" s="487"/>
      <c r="G24" s="440"/>
      <c r="H24" s="104"/>
      <c r="M24" s="102"/>
      <c r="N24" s="11"/>
      <c r="O24" s="11"/>
      <c r="P24" s="62" t="s">
        <v>155</v>
      </c>
      <c r="Q24" s="28" t="s">
        <v>85</v>
      </c>
      <c r="R24" s="150">
        <f>VLOOKUP(Q24,Tallas!A$1:D$8,4,FALSE)</f>
        <v>8</v>
      </c>
      <c r="S24" s="140">
        <v>23</v>
      </c>
      <c r="T24" s="11"/>
      <c r="U24" s="11"/>
      <c r="V24" s="11"/>
      <c r="W24" s="11"/>
    </row>
    <row r="25" spans="1:23" ht="57" customHeight="1">
      <c r="A25" s="292" t="str">
        <f>P22</f>
        <v>HU75</v>
      </c>
      <c r="B25" s="306" t="str">
        <f>VLOOKUP(A25,'Product Backlog HUs(1)'!A$1:M$99,2,FALSE)</f>
        <v>Consultar Información del Tipo Servicio</v>
      </c>
      <c r="C25" s="468"/>
      <c r="D25" s="294">
        <f>VLOOKUP(A25,P$1:S$89,3,FALSE)</f>
        <v>2</v>
      </c>
      <c r="E25" s="453"/>
      <c r="F25" s="487"/>
      <c r="G25" s="441"/>
      <c r="H25" s="102"/>
      <c r="M25" s="102"/>
      <c r="N25" s="11"/>
      <c r="O25" s="11"/>
      <c r="P25" s="62" t="s">
        <v>157</v>
      </c>
      <c r="Q25" s="28" t="s">
        <v>85</v>
      </c>
      <c r="R25" s="150">
        <f>VLOOKUP(Q25,Tallas!A$1:D$8,4,FALSE)</f>
        <v>8</v>
      </c>
      <c r="S25" s="140">
        <v>24</v>
      </c>
      <c r="T25" s="11"/>
      <c r="U25" s="11"/>
      <c r="V25" s="11"/>
      <c r="W25" s="11"/>
    </row>
    <row r="26" spans="1:23" ht="57" customHeight="1">
      <c r="A26" s="296" t="str">
        <f>P18</f>
        <v>HU28</v>
      </c>
      <c r="B26" s="305" t="str">
        <f>VLOOKUP(A26,'Product Backlog HUs(1)'!A$1:M$99,2,FALSE)</f>
        <v>Eliminar Información de la Franquicia</v>
      </c>
      <c r="C26" s="483" t="s">
        <v>13</v>
      </c>
      <c r="D26" s="303">
        <f>VLOOKUP(A26,P$1:S$89,3,FALSE)</f>
        <v>16</v>
      </c>
      <c r="E26" s="484">
        <f>SUM(D26:D28)</f>
        <v>32</v>
      </c>
      <c r="F26" s="481">
        <f>SUM(E26:E29)</f>
        <v>64</v>
      </c>
      <c r="G26" s="439" t="s">
        <v>88</v>
      </c>
      <c r="H26" s="102"/>
      <c r="M26" s="102"/>
      <c r="N26" s="11"/>
      <c r="O26" s="11"/>
      <c r="P26" s="62" t="s">
        <v>181</v>
      </c>
      <c r="Q26" s="28" t="s">
        <v>77</v>
      </c>
      <c r="R26" s="150">
        <f>VLOOKUP(Q26,Tallas!A$1:D$8,4,FALSE)</f>
        <v>4</v>
      </c>
      <c r="S26" s="140">
        <v>25</v>
      </c>
      <c r="T26" s="11"/>
      <c r="U26" s="11"/>
      <c r="V26" s="11"/>
      <c r="W26" s="11"/>
    </row>
    <row r="27" spans="1:23" ht="57" customHeight="1">
      <c r="A27" s="296" t="str">
        <f>P23</f>
        <v>HU68</v>
      </c>
      <c r="B27" s="305" t="str">
        <f>VLOOKUP(A27,'Product Backlog HUs(1)'!A$1:M$99,2,FALSE)</f>
        <v>Modificar Información del Servicio Sede</v>
      </c>
      <c r="C27" s="483"/>
      <c r="D27" s="303">
        <f>VLOOKUP(A27,P$1:S$89,3,FALSE)</f>
        <v>8</v>
      </c>
      <c r="E27" s="484"/>
      <c r="F27" s="481"/>
      <c r="G27" s="440"/>
      <c r="H27" s="102"/>
      <c r="M27" s="102"/>
      <c r="N27" s="11"/>
      <c r="O27" s="11"/>
      <c r="P27" s="62" t="s">
        <v>87</v>
      </c>
      <c r="Q27" s="28" t="s">
        <v>77</v>
      </c>
      <c r="R27" s="150">
        <f>VLOOKUP(Q27,Tallas!A$1:D$8,4,FALSE)</f>
        <v>4</v>
      </c>
      <c r="S27" s="140">
        <v>26</v>
      </c>
      <c r="T27" s="11"/>
      <c r="U27" s="11"/>
      <c r="V27" s="11"/>
      <c r="W27" s="11"/>
    </row>
    <row r="28" spans="1:23" ht="57" customHeight="1">
      <c r="A28" s="296" t="str">
        <f>P24</f>
        <v>HU71</v>
      </c>
      <c r="B28" s="305" t="str">
        <f>VLOOKUP(A28,'Product Backlog HUs(1)'!A$1:M$99,2,FALSE)</f>
        <v>Activar el Servicio Sede</v>
      </c>
      <c r="C28" s="483"/>
      <c r="D28" s="303">
        <f>VLOOKUP(A28,P$1:S$89,3,FALSE)</f>
        <v>8</v>
      </c>
      <c r="E28" s="484"/>
      <c r="F28" s="481"/>
      <c r="G28" s="440"/>
      <c r="H28" s="102"/>
      <c r="M28" s="102"/>
      <c r="N28" s="11"/>
      <c r="O28" s="11"/>
      <c r="P28" s="62" t="s">
        <v>89</v>
      </c>
      <c r="Q28" s="28" t="s">
        <v>69</v>
      </c>
      <c r="R28" s="150">
        <f>VLOOKUP(Q28,Tallas!A$1:D$8,4,FALSE)</f>
        <v>32</v>
      </c>
      <c r="S28" s="140">
        <v>27</v>
      </c>
      <c r="T28" s="11"/>
      <c r="U28" s="11"/>
      <c r="V28" s="11"/>
      <c r="W28" s="11"/>
    </row>
    <row r="29" spans="1:23" ht="57" customHeight="1">
      <c r="A29" s="292" t="str">
        <f>P28</f>
        <v>HU64</v>
      </c>
      <c r="B29" s="306" t="str">
        <f>VLOOKUP(A29,'Product Backlog HUs(1)'!A$1:M$99,2,FALSE)</f>
        <v>Registrar Información del Servicio Realizado</v>
      </c>
      <c r="C29" s="319" t="s">
        <v>14</v>
      </c>
      <c r="D29" s="294">
        <f>VLOOKUP(A29,P$1:S$89,3,FALSE)</f>
        <v>32</v>
      </c>
      <c r="E29" s="280">
        <f>D29</f>
        <v>32</v>
      </c>
      <c r="F29" s="429"/>
      <c r="G29" s="440"/>
      <c r="H29" s="104"/>
      <c r="M29" s="102"/>
      <c r="N29" s="11"/>
      <c r="O29" s="11"/>
      <c r="P29" s="62" t="s">
        <v>174</v>
      </c>
      <c r="Q29" s="28" t="s">
        <v>67</v>
      </c>
      <c r="R29" s="150">
        <f>VLOOKUP(Q29,Tallas!A$1:D$8,4,FALSE)</f>
        <v>16</v>
      </c>
      <c r="S29" s="140">
        <v>28</v>
      </c>
      <c r="T29" s="11"/>
      <c r="U29" s="11"/>
      <c r="V29" s="11"/>
      <c r="W29" s="11"/>
    </row>
    <row r="30" spans="1:23" ht="57" customHeight="1">
      <c r="A30" s="296" t="str">
        <f>P29</f>
        <v>HU65</v>
      </c>
      <c r="B30" s="305" t="str">
        <f>VLOOKUP(A30,'Product Backlog HUs(1)'!A$1:M$99,2,FALSE)</f>
        <v>Eliminar Información del Servicio Realizado</v>
      </c>
      <c r="C30" s="483" t="s">
        <v>15</v>
      </c>
      <c r="D30" s="290">
        <f>VLOOKUP(A30,P$1:S$89,3,FALSE)</f>
        <v>16</v>
      </c>
      <c r="E30" s="485">
        <f>SUM(D30:D31)</f>
        <v>20</v>
      </c>
      <c r="F30" s="470">
        <f>SUM(E30:E33)</f>
        <v>84</v>
      </c>
      <c r="G30" s="473" t="s">
        <v>90</v>
      </c>
      <c r="H30" s="102"/>
      <c r="M30" s="102"/>
      <c r="N30" s="11"/>
      <c r="O30" s="11"/>
      <c r="P30" s="62" t="s">
        <v>115</v>
      </c>
      <c r="Q30" s="28" t="s">
        <v>69</v>
      </c>
      <c r="R30" s="150">
        <f>VLOOKUP(Q30,Tallas!A$1:D$8,4,FALSE)</f>
        <v>32</v>
      </c>
      <c r="S30" s="140">
        <v>29</v>
      </c>
      <c r="T30" s="11"/>
      <c r="U30" s="11"/>
      <c r="V30" s="11"/>
      <c r="W30" s="11"/>
    </row>
    <row r="31" spans="1:23" ht="57" customHeight="1">
      <c r="A31" s="296" t="str">
        <f>P31</f>
        <v>HU73</v>
      </c>
      <c r="B31" s="305" t="str">
        <f>VLOOKUP(A31,'Product Backlog HUs(1)'!A$1:M$99,2,FALSE)</f>
        <v>Consultar Información de la Transición Estado Servicio Realizado</v>
      </c>
      <c r="C31" s="483"/>
      <c r="D31" s="290">
        <f>VLOOKUP(A31,P$1:S$89,3,FALSE)</f>
        <v>4</v>
      </c>
      <c r="E31" s="486"/>
      <c r="F31" s="470"/>
      <c r="G31" s="473"/>
      <c r="H31" s="102"/>
      <c r="M31" s="102"/>
      <c r="N31" s="11"/>
      <c r="O31" s="11"/>
      <c r="P31" s="62" t="s">
        <v>172</v>
      </c>
      <c r="Q31" s="28" t="s">
        <v>77</v>
      </c>
      <c r="R31" s="150">
        <f>VLOOKUP(Q31,Tallas!A$1:D$8,4,FALSE)</f>
        <v>4</v>
      </c>
      <c r="S31" s="140">
        <v>30</v>
      </c>
      <c r="T31" s="11"/>
      <c r="U31" s="11"/>
      <c r="V31" s="11"/>
      <c r="W31" s="11"/>
    </row>
    <row r="32" spans="1:23" ht="57" customHeight="1">
      <c r="A32" s="292" t="str">
        <f>P32</f>
        <v>HU74</v>
      </c>
      <c r="B32" s="306" t="str">
        <f>VLOOKUP(A32,'Product Backlog HUs(1)'!A$1:M$99,2,FALSE)</f>
        <v>Actualizar la Información de la Transición Estado Servicio Realizado</v>
      </c>
      <c r="C32" s="319" t="s">
        <v>207</v>
      </c>
      <c r="D32" s="294">
        <f>VLOOKUP(A32,P$1:S$89,3,FALSE)</f>
        <v>32</v>
      </c>
      <c r="E32" s="203">
        <f>D32</f>
        <v>32</v>
      </c>
      <c r="F32" s="470"/>
      <c r="G32" s="473"/>
      <c r="H32" s="102"/>
      <c r="M32" s="102"/>
      <c r="N32" s="11"/>
      <c r="O32" s="11"/>
      <c r="P32" s="62" t="s">
        <v>173</v>
      </c>
      <c r="Q32" s="28" t="s">
        <v>69</v>
      </c>
      <c r="R32" s="150">
        <f>VLOOKUP(Q32,Tallas!A$1:D$8,4,FALSE)</f>
        <v>32</v>
      </c>
      <c r="S32" s="140">
        <v>31</v>
      </c>
      <c r="T32" s="11"/>
      <c r="U32" s="11"/>
      <c r="V32" s="11"/>
      <c r="W32" s="11"/>
    </row>
    <row r="33" spans="1:23" ht="57" customHeight="1">
      <c r="A33" s="338" t="str">
        <f>P33</f>
        <v>HU30</v>
      </c>
      <c r="B33" s="339" t="str">
        <f>VLOOKUP(A33,'Product Backlog HUs(1)'!A$1:M$99,2,FALSE)</f>
        <v>Registrar Información  del Horario Sede</v>
      </c>
      <c r="C33" s="318" t="s">
        <v>208</v>
      </c>
      <c r="D33" s="287">
        <f>VLOOKUP(A33,P$1:S$89,3,FALSE)</f>
        <v>32</v>
      </c>
      <c r="E33" s="325">
        <f>D33</f>
        <v>32</v>
      </c>
      <c r="F33" s="436"/>
      <c r="G33" s="473"/>
      <c r="H33" s="102"/>
      <c r="M33" s="102"/>
      <c r="N33" s="11"/>
      <c r="O33" s="11"/>
      <c r="P33" s="62" t="s">
        <v>108</v>
      </c>
      <c r="Q33" s="28" t="s">
        <v>69</v>
      </c>
      <c r="R33" s="150">
        <f>VLOOKUP(Q33,Tallas!A$1:D$8,4,FALSE)</f>
        <v>32</v>
      </c>
      <c r="S33" s="140">
        <v>32</v>
      </c>
      <c r="T33" s="11"/>
      <c r="U33" s="11"/>
      <c r="V33" s="11"/>
      <c r="W33" s="11"/>
    </row>
    <row r="34" spans="1:23" ht="57" customHeight="1">
      <c r="A34" s="281" t="str">
        <f>P34</f>
        <v>HU32</v>
      </c>
      <c r="B34" s="340" t="str">
        <f>VLOOKUP(A34,'Product Backlog HUs(1)'!A$1:M$99,2,FALSE)</f>
        <v>Consultar Información del  Horario Sede</v>
      </c>
      <c r="C34" s="468" t="s">
        <v>209</v>
      </c>
      <c r="D34" s="294">
        <f>VLOOKUP(A34,P$1:S$89,3,FALSE)</f>
        <v>2</v>
      </c>
      <c r="E34" s="474">
        <f>SUM(D34:D39)</f>
        <v>24</v>
      </c>
      <c r="F34" s="481">
        <f>SUM(E34:E43)</f>
        <v>58</v>
      </c>
      <c r="G34" s="439" t="s">
        <v>92</v>
      </c>
      <c r="H34" s="102"/>
      <c r="M34" s="102"/>
      <c r="N34" s="11"/>
      <c r="O34" s="11"/>
      <c r="P34" s="62" t="s">
        <v>109</v>
      </c>
      <c r="Q34" s="28" t="s">
        <v>96</v>
      </c>
      <c r="R34" s="150">
        <f>VLOOKUP(Q34,Tallas!A$1:D$8,4,FALSE)</f>
        <v>2</v>
      </c>
      <c r="S34" s="140">
        <v>33</v>
      </c>
      <c r="T34" s="11"/>
      <c r="U34" s="11"/>
      <c r="V34" s="11"/>
      <c r="W34" s="11"/>
    </row>
    <row r="35" spans="1:23" ht="57" customHeight="1">
      <c r="A35" s="298" t="str">
        <f>P89</f>
        <v>HU48</v>
      </c>
      <c r="B35" s="341" t="str">
        <f>VLOOKUP(A35,'Product Backlog HUs(1)'!A$1:M$99,2,FALSE)</f>
        <v>Consultar Información del Rango Calificación</v>
      </c>
      <c r="C35" s="468"/>
      <c r="D35" s="294">
        <f>VLOOKUP(A35,P$1:S$89,3,FALSE)</f>
        <v>2</v>
      </c>
      <c r="E35" s="474"/>
      <c r="F35" s="481"/>
      <c r="G35" s="440"/>
      <c r="H35" s="102"/>
      <c r="M35" s="102"/>
      <c r="N35" s="11"/>
      <c r="O35" s="11"/>
      <c r="P35" s="62" t="s">
        <v>143</v>
      </c>
      <c r="Q35" s="28" t="s">
        <v>85</v>
      </c>
      <c r="R35" s="150">
        <f>VLOOKUP(Q35,Tallas!A$1:D$8,4,FALSE)</f>
        <v>8</v>
      </c>
      <c r="S35" s="140">
        <v>34</v>
      </c>
      <c r="T35" s="11"/>
      <c r="U35" s="11"/>
      <c r="V35" s="11"/>
      <c r="W35" s="11"/>
    </row>
    <row r="36" spans="1:23" ht="57" customHeight="1">
      <c r="A36" s="292" t="str">
        <f>P35</f>
        <v>HU31</v>
      </c>
      <c r="B36" s="306" t="str">
        <f>VLOOKUP(A36,'Product Backlog HUs(1)'!A$1:M$99,2,FALSE)</f>
        <v>Modificar Información del Horario Sede</v>
      </c>
      <c r="C36" s="468"/>
      <c r="D36" s="294">
        <f>VLOOKUP(A36,P$1:S$89,3,FALSE)</f>
        <v>8</v>
      </c>
      <c r="E36" s="474"/>
      <c r="F36" s="481"/>
      <c r="G36" s="440"/>
      <c r="M36" s="102"/>
      <c r="N36" s="11"/>
      <c r="O36" s="11"/>
      <c r="P36" s="62" t="s">
        <v>158</v>
      </c>
      <c r="Q36" s="28" t="s">
        <v>77</v>
      </c>
      <c r="R36" s="150">
        <f>VLOOKUP(Q36,Tallas!A$1:D$8,4,FALSE)</f>
        <v>4</v>
      </c>
      <c r="S36" s="140">
        <v>35</v>
      </c>
      <c r="T36" s="11"/>
      <c r="U36" s="11"/>
      <c r="V36" s="11"/>
      <c r="W36" s="11"/>
    </row>
    <row r="37" spans="1:23" ht="57" customHeight="1">
      <c r="A37" s="292" t="str">
        <f>P36</f>
        <v>HU34</v>
      </c>
      <c r="B37" s="306" t="str">
        <f>VLOOKUP(A37,'Product Backlog HUs(1)'!A$1:M$99,2,FALSE)</f>
        <v>Activar  el Horario Sede</v>
      </c>
      <c r="C37" s="468"/>
      <c r="D37" s="294">
        <f>VLOOKUP(A37,P$1:S$89,3,FALSE)</f>
        <v>4</v>
      </c>
      <c r="E37" s="474"/>
      <c r="F37" s="481"/>
      <c r="G37" s="440"/>
      <c r="M37" s="102"/>
      <c r="N37" s="11"/>
      <c r="O37" s="11"/>
      <c r="P37" s="62" t="s">
        <v>159</v>
      </c>
      <c r="Q37" s="28" t="s">
        <v>77</v>
      </c>
      <c r="R37" s="150">
        <f>VLOOKUP(Q37,Tallas!A$1:D$8,4,FALSE)</f>
        <v>4</v>
      </c>
      <c r="S37" s="140">
        <v>36</v>
      </c>
      <c r="T37" s="11"/>
      <c r="U37" s="11"/>
      <c r="V37" s="11"/>
      <c r="W37" s="11"/>
    </row>
    <row r="38" spans="1:23" ht="57" customHeight="1">
      <c r="A38" s="292" t="str">
        <f>P37</f>
        <v>HU35</v>
      </c>
      <c r="B38" s="306" t="str">
        <f>VLOOKUP(A38,'Product Backlog HUs(1)'!A$1:M$99,2,FALSE)</f>
        <v>Desactivar  el Horario Sede</v>
      </c>
      <c r="C38" s="468"/>
      <c r="D38" s="294">
        <f>VLOOKUP(A38,P$1:S$89,3,FALSE)</f>
        <v>4</v>
      </c>
      <c r="E38" s="474"/>
      <c r="F38" s="481"/>
      <c r="G38" s="440"/>
      <c r="M38" s="102"/>
      <c r="N38" s="11"/>
      <c r="O38" s="11"/>
      <c r="P38" s="62" t="s">
        <v>186</v>
      </c>
      <c r="Q38" s="28" t="s">
        <v>85</v>
      </c>
      <c r="R38" s="150">
        <f>VLOOKUP(Q38,Tallas!A$1:D$8,4,FALSE)</f>
        <v>8</v>
      </c>
      <c r="S38" s="140">
        <v>37</v>
      </c>
      <c r="T38" s="11"/>
      <c r="U38" s="11"/>
      <c r="V38" s="11"/>
      <c r="W38" s="11"/>
    </row>
    <row r="39" spans="1:23" ht="57" customHeight="1">
      <c r="A39" s="292" t="str">
        <f>P40</f>
        <v>HU9</v>
      </c>
      <c r="B39" s="306" t="str">
        <f>VLOOKUP(A39,'Product Backlog HUs(1)'!A$1:M$99,2,FALSE)</f>
        <v>Consultar Información del Detalle Horario</v>
      </c>
      <c r="C39" s="468"/>
      <c r="D39" s="294">
        <f>VLOOKUP(A39,P$1:S$89,3,FALSE)</f>
        <v>4</v>
      </c>
      <c r="E39" s="434"/>
      <c r="F39" s="481"/>
      <c r="G39" s="440"/>
      <c r="H39" s="102"/>
      <c r="M39" s="102"/>
      <c r="N39" s="11"/>
      <c r="O39" s="11"/>
      <c r="P39" s="62" t="s">
        <v>162</v>
      </c>
      <c r="Q39" s="28" t="s">
        <v>69</v>
      </c>
      <c r="R39" s="150">
        <f>VLOOKUP(Q39,Tallas!A$1:D$8,4,FALSE)</f>
        <v>32</v>
      </c>
      <c r="S39" s="140">
        <v>38</v>
      </c>
      <c r="T39" s="11"/>
      <c r="U39" s="11"/>
      <c r="V39" s="11"/>
      <c r="W39" s="11"/>
    </row>
    <row r="40" spans="1:23" ht="57" customHeight="1">
      <c r="A40" s="301" t="str">
        <f>P41</f>
        <v>HU7</v>
      </c>
      <c r="B40" s="310" t="str">
        <f>VLOOKUP(A40,'Product Backlog HUs(1)'!A$1:M$99,2,FALSE)</f>
        <v>Modificar Información del Detalle Horario</v>
      </c>
      <c r="C40" s="467" t="s">
        <v>210</v>
      </c>
      <c r="D40" s="302">
        <f>VLOOKUP(A40,P$1:S$89,3,FALSE)</f>
        <v>16</v>
      </c>
      <c r="E40" s="482">
        <f>SUM(D40:D43)</f>
        <v>34</v>
      </c>
      <c r="F40" s="481"/>
      <c r="G40" s="440"/>
      <c r="H40" s="102"/>
      <c r="M40" s="102"/>
      <c r="N40" s="11"/>
      <c r="O40" s="11"/>
      <c r="P40" s="62" t="s">
        <v>164</v>
      </c>
      <c r="Q40" s="28" t="s">
        <v>77</v>
      </c>
      <c r="R40" s="150">
        <f>VLOOKUP(Q40,Tallas!A$1:D$8,4,FALSE)</f>
        <v>4</v>
      </c>
      <c r="S40" s="140">
        <v>39</v>
      </c>
      <c r="T40" s="11"/>
      <c r="U40" s="11"/>
      <c r="V40" s="11"/>
      <c r="W40" s="11"/>
    </row>
    <row r="41" spans="1:23" ht="57" customHeight="1">
      <c r="A41" s="301" t="str">
        <f>P58</f>
        <v>HU84</v>
      </c>
      <c r="B41" s="310" t="str">
        <f>VLOOKUP(A41,'Product Backlog HUs(1)'!A$1:M$99,2,FALSE)</f>
        <v>Consultar Información Detallada  del Usuario</v>
      </c>
      <c r="C41" s="467"/>
      <c r="D41" s="302">
        <f>VLOOKUP(A41,P$1:S$89,3,FALSE)</f>
        <v>8</v>
      </c>
      <c r="E41" s="482"/>
      <c r="F41" s="481"/>
      <c r="G41" s="440"/>
      <c r="M41" s="102"/>
      <c r="N41" s="11"/>
      <c r="O41" s="11"/>
      <c r="P41" s="62" t="s">
        <v>169</v>
      </c>
      <c r="Q41" s="28" t="s">
        <v>67</v>
      </c>
      <c r="R41" s="150">
        <f>VLOOKUP(Q41,Tallas!A$1:D$8,4,FALSE)</f>
        <v>16</v>
      </c>
      <c r="S41" s="140">
        <v>40</v>
      </c>
      <c r="T41" s="11"/>
      <c r="U41" s="11"/>
      <c r="V41" s="11"/>
      <c r="W41" s="11"/>
    </row>
    <row r="42" spans="1:23" ht="57" customHeight="1">
      <c r="A42" s="301" t="str">
        <f>P38</f>
        <v>HU33</v>
      </c>
      <c r="B42" s="310" t="str">
        <f>VLOOKUP(A42,'Product Backlog HUs(1)'!A$1:M$99,2,FALSE)</f>
        <v>Eliminar Información del Horario Sede</v>
      </c>
      <c r="C42" s="467"/>
      <c r="D42" s="302">
        <f>VLOOKUP(A42,P$1:S$89,3,FALSE)</f>
        <v>8</v>
      </c>
      <c r="E42" s="482"/>
      <c r="F42" s="481"/>
      <c r="G42" s="440"/>
      <c r="H42" s="102"/>
      <c r="M42" s="102"/>
      <c r="N42" s="11"/>
      <c r="O42" s="11"/>
      <c r="P42" s="62" t="s">
        <v>192</v>
      </c>
      <c r="Q42" s="28" t="s">
        <v>67</v>
      </c>
      <c r="R42" s="150">
        <f>VLOOKUP(Q42,Tallas!A$1:D$8,4,FALSE)</f>
        <v>16</v>
      </c>
      <c r="S42" s="140">
        <v>41</v>
      </c>
      <c r="T42" s="11"/>
      <c r="U42" s="11"/>
      <c r="V42" s="11"/>
      <c r="W42" s="11"/>
    </row>
    <row r="43" spans="1:23" ht="57" customHeight="1">
      <c r="A43" s="301" t="str">
        <f>P54</f>
        <v>HU5</v>
      </c>
      <c r="B43" s="310" t="str">
        <f>VLOOKUP(A43,'Product Backlog HUs(1)'!A$1:M$99,2,FALSE)</f>
        <v>Consultar Información del Departamento</v>
      </c>
      <c r="C43" s="467"/>
      <c r="D43" s="302">
        <f>VLOOKUP(A43,P$1:S$89,3,FALSE)</f>
        <v>2</v>
      </c>
      <c r="E43" s="482"/>
      <c r="F43" s="481"/>
      <c r="G43" s="440"/>
      <c r="H43" s="102"/>
      <c r="M43" s="102"/>
      <c r="N43" s="11"/>
      <c r="O43" s="11"/>
      <c r="P43" s="62" t="s">
        <v>112</v>
      </c>
      <c r="Q43" s="28" t="s">
        <v>96</v>
      </c>
      <c r="R43" s="150">
        <f>VLOOKUP(Q43,Tallas!A$1:D$8,4,FALSE)</f>
        <v>2</v>
      </c>
      <c r="S43" s="140">
        <v>42</v>
      </c>
      <c r="T43" s="11"/>
      <c r="U43" s="11"/>
      <c r="V43" s="11"/>
      <c r="W43" s="11"/>
    </row>
    <row r="44" spans="1:23" ht="57" customHeight="1">
      <c r="A44" s="292" t="str">
        <f>P57</f>
        <v>HU81</v>
      </c>
      <c r="B44" s="306" t="str">
        <f>VLOOKUP(A44,'Product Backlog HUs(1)'!A$1:M$99,2,FALSE)</f>
        <v>Registrar Información del  Usuario</v>
      </c>
      <c r="C44" s="468" t="s">
        <v>211</v>
      </c>
      <c r="D44" s="283">
        <f>VLOOKUP(A44,P$1:S$89,3,FALSE)</f>
        <v>32</v>
      </c>
      <c r="E44" s="453">
        <f>SUM(D44:D45)</f>
        <v>40</v>
      </c>
      <c r="F44" s="436">
        <f>SUM(E44:E47)</f>
        <v>88</v>
      </c>
      <c r="G44" s="473" t="s">
        <v>94</v>
      </c>
      <c r="H44" s="102"/>
      <c r="M44" s="102"/>
      <c r="N44" s="11"/>
      <c r="O44" s="11"/>
      <c r="P44" s="62" t="s">
        <v>166</v>
      </c>
      <c r="Q44" s="28" t="s">
        <v>69</v>
      </c>
      <c r="R44" s="150">
        <f>VLOOKUP(Q44,Tallas!A$1:D$8,4,FALSE)</f>
        <v>32</v>
      </c>
      <c r="S44" s="140">
        <v>43</v>
      </c>
      <c r="T44" s="11"/>
      <c r="U44" s="11"/>
      <c r="V44" s="11"/>
      <c r="W44" s="11"/>
    </row>
    <row r="45" spans="1:23" ht="57" customHeight="1">
      <c r="A45" s="292" t="str">
        <f>P59</f>
        <v>HU85</v>
      </c>
      <c r="B45" s="306" t="str">
        <f>VLOOKUP(A45,'Product Backlog HUs(1)'!A$1:M$99,2,FALSE)</f>
        <v>Consultar Información general del Usuario</v>
      </c>
      <c r="C45" s="468"/>
      <c r="D45" s="283">
        <f>VLOOKUP(A45,P$1:S$89,3,FALSE)</f>
        <v>8</v>
      </c>
      <c r="E45" s="456"/>
      <c r="F45" s="437"/>
      <c r="G45" s="473"/>
      <c r="M45" s="102"/>
      <c r="N45" s="11"/>
      <c r="O45" s="11"/>
      <c r="P45" s="62" t="s">
        <v>167</v>
      </c>
      <c r="Q45" s="28" t="s">
        <v>77</v>
      </c>
      <c r="R45" s="150">
        <f>VLOOKUP(Q45,Tallas!A$1:D$8,4,FALSE)</f>
        <v>4</v>
      </c>
      <c r="S45" s="140">
        <v>44</v>
      </c>
      <c r="T45" s="11"/>
      <c r="U45" s="11"/>
      <c r="V45" s="11"/>
      <c r="W45" s="11"/>
    </row>
    <row r="46" spans="1:23" ht="57" customHeight="1">
      <c r="A46" s="301" t="str">
        <f>P60</f>
        <v>HU82</v>
      </c>
      <c r="B46" s="310" t="str">
        <f>VLOOKUP(A46,'Product Backlog HUs(1)'!A$1:M$99,2,FALSE)</f>
        <v>Modificar Información del Usuario</v>
      </c>
      <c r="C46" s="467" t="s">
        <v>212</v>
      </c>
      <c r="D46" s="287">
        <f>VLOOKUP(A46,P$1:S$89,3,FALSE)</f>
        <v>16</v>
      </c>
      <c r="E46" s="459">
        <f>SUM(D46:D47)</f>
        <v>48</v>
      </c>
      <c r="F46" s="437"/>
      <c r="G46" s="473"/>
      <c r="H46" s="102"/>
      <c r="M46" s="102"/>
      <c r="N46" s="11"/>
      <c r="O46" s="11"/>
      <c r="P46" s="62" t="s">
        <v>170</v>
      </c>
      <c r="Q46" s="28" t="s">
        <v>67</v>
      </c>
      <c r="R46" s="150">
        <f>VLOOKUP(Q46,Tallas!A$1:D$8,4,FALSE)</f>
        <v>16</v>
      </c>
      <c r="S46" s="140">
        <v>45</v>
      </c>
      <c r="T46" s="11"/>
      <c r="U46" s="11"/>
      <c r="V46" s="11"/>
      <c r="W46" s="11"/>
    </row>
    <row r="47" spans="1:23" ht="57" customHeight="1">
      <c r="A47" s="301" t="str">
        <f>P39</f>
        <v>HU6</v>
      </c>
      <c r="B47" s="310" t="str">
        <f>VLOOKUP(A47,'Product Backlog HUs(1)'!A$1:M$99,2,FALSE)</f>
        <v>Registrar Información del Detalle Horario</v>
      </c>
      <c r="C47" s="467"/>
      <c r="D47" s="287">
        <f>VLOOKUP(A47,P$1:S$89,3,FALSE)</f>
        <v>32</v>
      </c>
      <c r="E47" s="459"/>
      <c r="F47" s="437"/>
      <c r="G47" s="439"/>
      <c r="H47" s="102"/>
      <c r="M47" s="102"/>
      <c r="N47" s="11"/>
      <c r="O47" s="11"/>
      <c r="P47" s="62" t="s">
        <v>160</v>
      </c>
      <c r="Q47" s="28" t="s">
        <v>77</v>
      </c>
      <c r="R47" s="150">
        <f>VLOOKUP(Q47,Tallas!A$1:D$8,4,FALSE)</f>
        <v>4</v>
      </c>
      <c r="S47" s="140">
        <v>46</v>
      </c>
      <c r="T47" s="11"/>
      <c r="U47" s="11"/>
      <c r="V47" s="11"/>
      <c r="W47" s="11"/>
    </row>
    <row r="48" spans="1:23" ht="57" customHeight="1">
      <c r="A48" s="292" t="str">
        <f>P42</f>
        <v>HU8</v>
      </c>
      <c r="B48" s="306" t="str">
        <f>VLOOKUP(A48,'Product Backlog HUs(1)'!A$1:M$99,2,FALSE)</f>
        <v>Eliminar Información del Detalle Horario</v>
      </c>
      <c r="C48" s="468" t="s">
        <v>213</v>
      </c>
      <c r="D48" s="294">
        <f>VLOOKUP(A48,P$1:S$89,3,FALSE)</f>
        <v>16</v>
      </c>
      <c r="E48" s="474">
        <f>SUM(D48:D49)</f>
        <v>18</v>
      </c>
      <c r="F48" s="470">
        <f>SUM(E48:E54)</f>
        <v>78</v>
      </c>
      <c r="G48" s="473" t="s">
        <v>97</v>
      </c>
      <c r="M48" s="102"/>
      <c r="N48" s="11"/>
      <c r="O48" s="11"/>
      <c r="P48" s="62" t="s">
        <v>161</v>
      </c>
      <c r="Q48" s="28" t="s">
        <v>77</v>
      </c>
      <c r="R48" s="150">
        <f>VLOOKUP(Q48,Tallas!A$1:D$8,4,FALSE)</f>
        <v>4</v>
      </c>
      <c r="S48" s="140">
        <v>47</v>
      </c>
      <c r="T48" s="11"/>
      <c r="U48" s="11"/>
      <c r="V48" s="11"/>
      <c r="W48" s="11"/>
    </row>
    <row r="49" spans="1:23" ht="57" customHeight="1">
      <c r="A49" s="292" t="str">
        <f>P43</f>
        <v>HU10</v>
      </c>
      <c r="B49" s="306" t="str">
        <f>VLOOKUP(A49,'Product Backlog HUs(1)'!A$1:M$99,2,FALSE)</f>
        <v>Consultar Información del  Día</v>
      </c>
      <c r="C49" s="468"/>
      <c r="D49" s="294">
        <f>VLOOKUP(A49,P$1:S$89,3,FALSE)</f>
        <v>2</v>
      </c>
      <c r="E49" s="474"/>
      <c r="F49" s="470"/>
      <c r="G49" s="473"/>
      <c r="H49" s="102"/>
      <c r="M49" s="102"/>
      <c r="N49" s="11"/>
      <c r="O49" s="11"/>
      <c r="P49" s="62" t="s">
        <v>193</v>
      </c>
      <c r="Q49" s="28" t="s">
        <v>85</v>
      </c>
      <c r="R49" s="150">
        <f>VLOOKUP(Q49,Tallas!A$1:D$8,4,FALSE)</f>
        <v>8</v>
      </c>
      <c r="S49" s="140">
        <v>48</v>
      </c>
      <c r="T49" s="11"/>
      <c r="U49" s="11"/>
      <c r="V49" s="11"/>
      <c r="W49" s="11"/>
    </row>
    <row r="50" spans="1:23" ht="57" customHeight="1">
      <c r="A50" s="301" t="str">
        <f>P44</f>
        <v>HU20</v>
      </c>
      <c r="B50" s="310" t="str">
        <f>VLOOKUP(A50,'Product Backlog HUs(1)'!A$1:M$99,2,FALSE)</f>
        <v>Registrar Información de la Excepción de Horario</v>
      </c>
      <c r="C50" s="318" t="s">
        <v>214</v>
      </c>
      <c r="D50" s="302">
        <f>VLOOKUP(A50,P$1:S$89,3,FALSE)</f>
        <v>32</v>
      </c>
      <c r="E50" s="321">
        <f>D50</f>
        <v>32</v>
      </c>
      <c r="F50" s="470"/>
      <c r="G50" s="473"/>
      <c r="H50" s="102"/>
      <c r="M50" s="102"/>
      <c r="N50" s="11"/>
      <c r="O50" s="11"/>
      <c r="P50" s="62" t="s">
        <v>73</v>
      </c>
      <c r="Q50" s="28" t="s">
        <v>74</v>
      </c>
      <c r="R50" s="150">
        <f>VLOOKUP(Q50,Tallas!A$1:D$8,4,FALSE)</f>
        <v>48</v>
      </c>
      <c r="S50" s="140">
        <v>49</v>
      </c>
      <c r="T50" s="11"/>
      <c r="U50" s="11"/>
      <c r="V50" s="11"/>
      <c r="W50" s="11"/>
    </row>
    <row r="51" spans="1:23" ht="57" customHeight="1">
      <c r="A51" s="292" t="str">
        <f>P45</f>
        <v>HU23</v>
      </c>
      <c r="B51" s="306" t="str">
        <f>VLOOKUP(A51,'Product Backlog HUs(1)'!A$1:M$99,2,FALSE)</f>
        <v>Consultar Información  de la Excepción Horario</v>
      </c>
      <c r="C51" s="468" t="s">
        <v>215</v>
      </c>
      <c r="D51" s="283">
        <f>VLOOKUP(A51,P$1:S$89,3,FALSE)</f>
        <v>4</v>
      </c>
      <c r="E51" s="434">
        <f>SUM(D51:D54)</f>
        <v>28</v>
      </c>
      <c r="F51" s="470"/>
      <c r="G51" s="473"/>
      <c r="M51" s="102"/>
      <c r="N51" s="11"/>
      <c r="O51" s="11"/>
      <c r="P51" s="62" t="s">
        <v>80</v>
      </c>
      <c r="Q51" s="28" t="s">
        <v>74</v>
      </c>
      <c r="R51" s="150">
        <f>VLOOKUP(Q51,Tallas!A$1:D$8,4,FALSE)</f>
        <v>48</v>
      </c>
      <c r="S51" s="140">
        <v>50</v>
      </c>
      <c r="T51" s="11"/>
      <c r="U51" s="11"/>
      <c r="V51" s="11"/>
      <c r="W51" s="11"/>
    </row>
    <row r="52" spans="1:23" ht="57" customHeight="1">
      <c r="A52" s="292" t="str">
        <f>P47</f>
        <v>HU24</v>
      </c>
      <c r="B52" s="306" t="str">
        <f>VLOOKUP(A52,'Product Backlog HUs(1)'!A$1:M$99,2,FALSE)</f>
        <v>Activar la Excepción Horario</v>
      </c>
      <c r="C52" s="468"/>
      <c r="D52" s="283">
        <f>VLOOKUP(A52,P$1:S$89,3,FALSE)</f>
        <v>4</v>
      </c>
      <c r="E52" s="435"/>
      <c r="F52" s="470"/>
      <c r="G52" s="473"/>
      <c r="H52" s="102"/>
      <c r="M52" s="102"/>
      <c r="N52" s="11"/>
      <c r="O52" s="11"/>
      <c r="P52" s="62" t="s">
        <v>137</v>
      </c>
      <c r="Q52" s="28" t="s">
        <v>69</v>
      </c>
      <c r="R52" s="150">
        <f>VLOOKUP(Q52,Tallas!A$1:D$8,4,FALSE)</f>
        <v>32</v>
      </c>
      <c r="S52" s="140">
        <v>51</v>
      </c>
      <c r="T52" s="11"/>
      <c r="U52" s="11"/>
      <c r="V52" s="11"/>
      <c r="W52" s="11"/>
    </row>
    <row r="53" spans="1:23" ht="57" customHeight="1">
      <c r="A53" s="292" t="str">
        <f>P46</f>
        <v>HU21</v>
      </c>
      <c r="B53" s="306" t="str">
        <f>VLOOKUP(A53,'Product Backlog HUs(1)'!A$1:M$99,2,FALSE)</f>
        <v>Modificar Información de la Excepción Horario</v>
      </c>
      <c r="C53" s="468"/>
      <c r="D53" s="294">
        <f>VLOOKUP(A53,P$1:S$89,3,FALSE)</f>
        <v>16</v>
      </c>
      <c r="E53" s="435"/>
      <c r="F53" s="470"/>
      <c r="G53" s="473"/>
      <c r="M53" s="102"/>
      <c r="N53" s="11"/>
      <c r="O53" s="11"/>
      <c r="P53" s="62" t="s">
        <v>180</v>
      </c>
      <c r="Q53" s="28" t="s">
        <v>67</v>
      </c>
      <c r="R53" s="150">
        <f>VLOOKUP(Q53,Tallas!A$1:D$8,4,FALSE)</f>
        <v>16</v>
      </c>
      <c r="S53" s="140">
        <v>52</v>
      </c>
      <c r="T53" s="11"/>
      <c r="U53" s="11"/>
      <c r="V53" s="11"/>
      <c r="W53" s="11"/>
    </row>
    <row r="54" spans="1:23" ht="57" customHeight="1">
      <c r="A54" s="292" t="str">
        <f>P48</f>
        <v>HU25</v>
      </c>
      <c r="B54" s="307" t="str">
        <f>VLOOKUP(A54,'Product Backlog HUs(1)'!A$1:M$99,2,FALSE)</f>
        <v>Desactivar la Excepción Horario</v>
      </c>
      <c r="C54" s="480"/>
      <c r="D54" s="344">
        <f>VLOOKUP(A54,P$1:S$89,3,FALSE)</f>
        <v>4</v>
      </c>
      <c r="E54" s="435"/>
      <c r="F54" s="470"/>
      <c r="G54" s="439"/>
      <c r="H54" s="102"/>
      <c r="M54" s="102"/>
      <c r="N54" s="11"/>
      <c r="O54" s="11"/>
      <c r="P54" s="62" t="s">
        <v>111</v>
      </c>
      <c r="Q54" s="28" t="s">
        <v>96</v>
      </c>
      <c r="R54" s="150">
        <f>VLOOKUP(Q54,Tallas!A$1:D$8,4,FALSE)</f>
        <v>2</v>
      </c>
      <c r="S54" s="140">
        <v>53</v>
      </c>
      <c r="T54" s="11"/>
      <c r="U54" s="11"/>
      <c r="V54" s="11"/>
      <c r="W54" s="11"/>
    </row>
    <row r="55" spans="1:23" ht="57" customHeight="1">
      <c r="A55" s="301" t="str">
        <f>P51</f>
        <v>HU77</v>
      </c>
      <c r="B55" s="206" t="str">
        <f>VLOOKUP(A55,'Product Backlog HUs(1)'!A$1:M$99,2,FALSE)</f>
        <v>Crear Información de la Ubicación</v>
      </c>
      <c r="C55" s="467" t="s">
        <v>216</v>
      </c>
      <c r="D55" s="285">
        <f>VLOOKUP(A55,P$1:S$89,3,FALSE)</f>
        <v>48</v>
      </c>
      <c r="E55" s="477">
        <f>SUM(D55:D56)</f>
        <v>56</v>
      </c>
      <c r="F55" s="478">
        <f>SUM(E55:E57)</f>
        <v>104</v>
      </c>
      <c r="G55" s="473" t="s">
        <v>103</v>
      </c>
      <c r="H55" s="102"/>
      <c r="M55" s="102"/>
      <c r="N55" s="11"/>
      <c r="O55" s="11"/>
      <c r="P55" s="62" t="s">
        <v>110</v>
      </c>
      <c r="Q55" s="28" t="s">
        <v>96</v>
      </c>
      <c r="R55" s="150">
        <f>VLOOKUP(Q55,Tallas!A$1:D$8,4,FALSE)</f>
        <v>2</v>
      </c>
      <c r="S55" s="140">
        <v>54</v>
      </c>
      <c r="T55" s="11"/>
      <c r="U55" s="11"/>
      <c r="V55" s="11"/>
      <c r="W55" s="11"/>
    </row>
    <row r="56" spans="1:23" ht="57" customHeight="1">
      <c r="A56" s="301" t="str">
        <f>P49</f>
        <v>HU22</v>
      </c>
      <c r="B56" s="206" t="str">
        <f>VLOOKUP(A56,'Product Backlog HUs(1)'!A$1:M$99,2,FALSE)</f>
        <v>Eliminar Información de la Excepción Horario</v>
      </c>
      <c r="C56" s="467"/>
      <c r="D56" s="285">
        <f>VLOOKUP(A56,P$1:S$89,3,FALSE)</f>
        <v>8</v>
      </c>
      <c r="E56" s="477"/>
      <c r="F56" s="479"/>
      <c r="G56" s="473"/>
      <c r="H56" s="102"/>
      <c r="M56" s="102"/>
      <c r="N56" s="11"/>
      <c r="O56" s="11"/>
      <c r="P56" s="62" t="s">
        <v>66</v>
      </c>
      <c r="Q56" s="28" t="s">
        <v>67</v>
      </c>
      <c r="R56" s="150">
        <f>VLOOKUP(Q56,Tallas!A$1:D$8,4,FALSE)</f>
        <v>16</v>
      </c>
      <c r="S56" s="140">
        <v>55</v>
      </c>
      <c r="T56" s="11"/>
      <c r="U56" s="11"/>
      <c r="V56" s="11"/>
      <c r="W56" s="11"/>
    </row>
    <row r="57" spans="1:23" ht="57" customHeight="1">
      <c r="A57" s="292" t="str">
        <f>P50</f>
        <v>HU80</v>
      </c>
      <c r="B57" s="306" t="str">
        <f>VLOOKUP(A57,'Product Backlog HUs(1)'!A$1:M$99,2,FALSE)</f>
        <v>Consultar Información de la Ubicación</v>
      </c>
      <c r="C57" s="232" t="s">
        <v>217</v>
      </c>
      <c r="D57" s="345">
        <f>VLOOKUP(A57,P$1:S$89,3,FALSE)</f>
        <v>48</v>
      </c>
      <c r="E57" s="280">
        <f>SUM(D57)</f>
        <v>48</v>
      </c>
      <c r="F57" s="470"/>
      <c r="G57" s="473"/>
      <c r="H57" s="102"/>
      <c r="M57" s="102"/>
      <c r="N57" s="11"/>
      <c r="O57" s="11"/>
      <c r="P57" s="62" t="s">
        <v>68</v>
      </c>
      <c r="Q57" s="28" t="s">
        <v>69</v>
      </c>
      <c r="R57" s="150">
        <f>VLOOKUP(Q57,Tallas!A$1:D$8,4,FALSE)</f>
        <v>32</v>
      </c>
      <c r="S57" s="140">
        <v>56</v>
      </c>
      <c r="T57" s="11"/>
      <c r="U57" s="11"/>
      <c r="V57" s="11"/>
      <c r="W57" s="11"/>
    </row>
    <row r="58" spans="1:23" ht="57" customHeight="1">
      <c r="A58" s="301" t="str">
        <f>P55</f>
        <v>HU4</v>
      </c>
      <c r="B58" s="310" t="str">
        <f>VLOOKUP(A58,'Product Backlog HUs(1)'!A$1:M$99,2,FALSE)</f>
        <v>Consultar Información de la Ciudad</v>
      </c>
      <c r="C58" s="467" t="s">
        <v>218</v>
      </c>
      <c r="D58" s="287">
        <f>VLOOKUP(A58,P$1:S$89,3,FALSE)</f>
        <v>2</v>
      </c>
      <c r="E58" s="458">
        <f>SUM(D58:D59)</f>
        <v>18</v>
      </c>
      <c r="F58" s="429">
        <f>SUM(E58:E60)</f>
        <v>50</v>
      </c>
      <c r="G58" s="439" t="s">
        <v>114</v>
      </c>
      <c r="H58" s="102"/>
      <c r="M58" s="102"/>
      <c r="N58" s="11"/>
      <c r="O58" s="11"/>
      <c r="P58" s="62" t="s">
        <v>116</v>
      </c>
      <c r="Q58" s="28" t="s">
        <v>85</v>
      </c>
      <c r="R58" s="150">
        <f>VLOOKUP(Q58,Tallas!A$1:D$8,4,FALSE)</f>
        <v>8</v>
      </c>
      <c r="S58" s="140">
        <v>57</v>
      </c>
      <c r="T58" s="11"/>
      <c r="U58" s="11"/>
      <c r="V58" s="11"/>
      <c r="W58" s="11"/>
    </row>
    <row r="59" spans="1:23" ht="57" customHeight="1">
      <c r="A59" s="301" t="str">
        <f>P53</f>
        <v>HU79</v>
      </c>
      <c r="B59" s="310" t="str">
        <f>VLOOKUP(A59,'Product Backlog HUs(1)'!A$1:M$99,2,FALSE)</f>
        <v>Eliminar Información de la Ubicación</v>
      </c>
      <c r="C59" s="467"/>
      <c r="D59" s="287">
        <f>VLOOKUP(A59,P$1:S$89,3,FALSE)</f>
        <v>16</v>
      </c>
      <c r="E59" s="460"/>
      <c r="F59" s="430"/>
      <c r="G59" s="440"/>
      <c r="H59" s="102"/>
      <c r="M59" s="102"/>
      <c r="N59" s="11"/>
      <c r="O59" s="11"/>
      <c r="P59" s="62" t="s">
        <v>118</v>
      </c>
      <c r="Q59" s="28" t="s">
        <v>85</v>
      </c>
      <c r="R59" s="150">
        <f>VLOOKUP(Q59,Tallas!A$1:D$8,4,FALSE)</f>
        <v>8</v>
      </c>
      <c r="S59" s="140">
        <v>58</v>
      </c>
      <c r="T59" s="11"/>
      <c r="U59" s="11"/>
      <c r="V59" s="11"/>
      <c r="W59" s="11"/>
    </row>
    <row r="60" spans="1:23" ht="57" customHeight="1">
      <c r="A60" s="292" t="str">
        <f>P52</f>
        <v>HU78</v>
      </c>
      <c r="B60" s="306" t="str">
        <f>VLOOKUP(A60,'Product Backlog HUs(1)'!A$1:M$99,2,FALSE)</f>
        <v>Modificar Información de la Ubicación</v>
      </c>
      <c r="C60" s="343" t="s">
        <v>219</v>
      </c>
      <c r="D60" s="283">
        <f>VLOOKUP(A60,P$1:S$89,3,FALSE)</f>
        <v>32</v>
      </c>
      <c r="E60" s="328">
        <f>D60</f>
        <v>32</v>
      </c>
      <c r="F60" s="430"/>
      <c r="G60" s="440"/>
      <c r="H60" s="102"/>
      <c r="M60" s="102"/>
      <c r="N60" s="11"/>
      <c r="O60" s="11"/>
      <c r="P60" s="62" t="s">
        <v>123</v>
      </c>
      <c r="Q60" s="28" t="s">
        <v>67</v>
      </c>
      <c r="R60" s="150">
        <f>VLOOKUP(Q60,Tallas!A$1:D$8,4,FALSE)</f>
        <v>16</v>
      </c>
      <c r="S60" s="140">
        <v>59</v>
      </c>
      <c r="T60" s="11"/>
      <c r="U60" s="11"/>
      <c r="V60" s="11"/>
      <c r="W60" s="11"/>
    </row>
    <row r="61" spans="1:23" ht="57" customHeight="1">
      <c r="A61" s="336" t="str">
        <f>P56</f>
        <v>HU88</v>
      </c>
      <c r="B61" s="337" t="str">
        <f>VLOOKUP(A61,'Product Backlog HUs(1)'!A$1:M$99,2,FALSE)</f>
        <v>Autenticar el Usuario</v>
      </c>
      <c r="C61" s="475" t="s">
        <v>220</v>
      </c>
      <c r="D61" s="335">
        <f>VLOOKUP(A61,P$1:S$89,3,FALSE)</f>
        <v>16</v>
      </c>
      <c r="E61" s="476">
        <f>SUM(D61:D63)</f>
        <v>40</v>
      </c>
      <c r="F61" s="470">
        <f>SUM(E61:E66)</f>
        <v>60</v>
      </c>
      <c r="G61" s="473" t="s">
        <v>113</v>
      </c>
      <c r="H61" s="102"/>
      <c r="M61" s="102"/>
      <c r="N61" s="11"/>
      <c r="O61" s="11"/>
      <c r="P61" s="62" t="s">
        <v>149</v>
      </c>
      <c r="Q61" s="28" t="s">
        <v>85</v>
      </c>
      <c r="R61" s="150">
        <f>VLOOKUP(Q61,Tallas!A$1:D$8,4,FALSE)</f>
        <v>8</v>
      </c>
      <c r="S61" s="140">
        <v>60</v>
      </c>
      <c r="T61" s="11"/>
      <c r="U61" s="11"/>
      <c r="V61" s="11"/>
      <c r="W61" s="11"/>
    </row>
    <row r="62" spans="1:23" ht="57" customHeight="1">
      <c r="A62" s="336" t="str">
        <f>P61</f>
        <v>HU87</v>
      </c>
      <c r="B62" s="337" t="str">
        <f>VLOOKUP(A62,'Product Backlog HUs(1)'!A$1:M$99,2,FALSE)</f>
        <v>Modificar la Clave del Usuario</v>
      </c>
      <c r="C62" s="475"/>
      <c r="D62" s="335">
        <f>VLOOKUP(A62,P$1:S$89,3,FALSE)</f>
        <v>8</v>
      </c>
      <c r="E62" s="476"/>
      <c r="F62" s="470"/>
      <c r="G62" s="473"/>
      <c r="H62" s="102"/>
      <c r="M62" s="102"/>
      <c r="N62" s="11"/>
      <c r="O62" s="11"/>
      <c r="P62" s="62" t="s">
        <v>150</v>
      </c>
      <c r="Q62" s="28" t="s">
        <v>67</v>
      </c>
      <c r="R62" s="150">
        <f>VLOOKUP(Q62,Tallas!A$1:D$8,4,FALSE)</f>
        <v>16</v>
      </c>
      <c r="S62" s="140">
        <v>61</v>
      </c>
      <c r="T62" s="11"/>
      <c r="U62" s="11"/>
      <c r="V62" s="11"/>
      <c r="W62" s="11"/>
    </row>
    <row r="63" spans="1:23" ht="57" customHeight="1">
      <c r="A63" s="336" t="str">
        <f>P62</f>
        <v>HU86</v>
      </c>
      <c r="B63" s="337" t="str">
        <f>VLOOKUP(A63,'Product Backlog HUs(1)'!A$1:M$99,2,FALSE)</f>
        <v>Restablecer la Clave del Usuario</v>
      </c>
      <c r="C63" s="475"/>
      <c r="D63" s="335">
        <f>VLOOKUP(A63,P$1:S$89,3,FALSE)</f>
        <v>16</v>
      </c>
      <c r="E63" s="476"/>
      <c r="F63" s="470"/>
      <c r="G63" s="473"/>
      <c r="M63" s="102"/>
      <c r="N63" s="11"/>
      <c r="O63" s="11"/>
      <c r="P63" s="62" t="s">
        <v>176</v>
      </c>
      <c r="Q63" s="28" t="s">
        <v>85</v>
      </c>
      <c r="R63" s="150">
        <f>VLOOKUP(Q63,Tallas!A$1:D$8,4,FALSE)</f>
        <v>8</v>
      </c>
      <c r="S63" s="140">
        <v>62</v>
      </c>
      <c r="T63" s="11"/>
      <c r="U63" s="11"/>
      <c r="V63" s="11"/>
      <c r="W63" s="11"/>
    </row>
    <row r="64" spans="1:23" ht="57" customHeight="1">
      <c r="A64" s="292" t="str">
        <f>P63</f>
        <v>HU83</v>
      </c>
      <c r="B64" s="306" t="str">
        <f>VLOOKUP(A64,'Product Backlog HUs(1)'!A$1:M$99,2,FALSE)</f>
        <v>Eliminar Información del Usuario</v>
      </c>
      <c r="C64" s="468" t="s">
        <v>221</v>
      </c>
      <c r="D64" s="294">
        <f>VLOOKUP(A64,P$1:S$89,3,FALSE)</f>
        <v>8</v>
      </c>
      <c r="E64" s="434">
        <f>SUM(D64:D66)</f>
        <v>20</v>
      </c>
      <c r="F64" s="470"/>
      <c r="G64" s="473"/>
      <c r="H64" s="102"/>
      <c r="M64" s="102"/>
      <c r="N64" s="11"/>
      <c r="O64" s="11"/>
      <c r="P64" s="62" t="s">
        <v>71</v>
      </c>
      <c r="Q64" s="28" t="s">
        <v>69</v>
      </c>
      <c r="R64" s="150">
        <f>VLOOKUP(Q64,Tallas!A$1:D$8,4,FALSE)</f>
        <v>32</v>
      </c>
      <c r="S64" s="140">
        <v>63</v>
      </c>
      <c r="T64" s="11"/>
      <c r="U64" s="11"/>
      <c r="V64" s="11"/>
      <c r="W64" s="11"/>
    </row>
    <row r="65" spans="1:23" ht="57" customHeight="1">
      <c r="A65" s="292" t="str">
        <f>P65</f>
        <v>HU46</v>
      </c>
      <c r="B65" s="306" t="str">
        <f>VLOOKUP(A65,'Product Backlog HUs(1)'!A$1:M$99,2,FALSE)</f>
        <v>Consultar Información de la Motocicleta</v>
      </c>
      <c r="C65" s="468"/>
      <c r="D65" s="283">
        <f>VLOOKUP(A65,P$1:S$89,3,FALSE)</f>
        <v>4</v>
      </c>
      <c r="E65" s="435"/>
      <c r="F65" s="470"/>
      <c r="G65" s="473"/>
      <c r="M65" s="102"/>
      <c r="N65" s="11"/>
      <c r="O65" s="11"/>
      <c r="P65" s="62" t="s">
        <v>86</v>
      </c>
      <c r="Q65" s="28" t="s">
        <v>77</v>
      </c>
      <c r="R65" s="150">
        <f>VLOOKUP(Q65,Tallas!A$1:D$8,4,FALSE)</f>
        <v>4</v>
      </c>
      <c r="S65" s="140">
        <v>64</v>
      </c>
      <c r="T65" s="11"/>
      <c r="U65" s="11"/>
      <c r="V65" s="11"/>
      <c r="W65" s="11"/>
    </row>
    <row r="66" spans="1:23" ht="57" customHeight="1">
      <c r="A66" s="292" t="str">
        <f>P66</f>
        <v>HU47</v>
      </c>
      <c r="B66" s="306" t="str">
        <f>VLOOKUP(A66,'Product Backlog HUs(1)'!A$1:M$99,2,FALSE)</f>
        <v>Consultar Información General de la Motocicleta</v>
      </c>
      <c r="C66" s="468"/>
      <c r="D66" s="283">
        <f>VLOOKUP(A66,P$1:S$89,3,FALSE)</f>
        <v>8</v>
      </c>
      <c r="E66" s="461"/>
      <c r="F66" s="436"/>
      <c r="G66" s="473"/>
      <c r="M66" s="102"/>
      <c r="N66" s="11"/>
      <c r="O66" s="11"/>
      <c r="P66" s="62" t="s">
        <v>84</v>
      </c>
      <c r="Q66" s="28" t="s">
        <v>85</v>
      </c>
      <c r="R66" s="150">
        <f>VLOOKUP(Q66,Tallas!A$1:D$8,4,FALSE)</f>
        <v>8</v>
      </c>
      <c r="S66" s="140">
        <v>65</v>
      </c>
      <c r="T66" s="11"/>
      <c r="U66" s="11"/>
      <c r="V66" s="11"/>
      <c r="W66" s="11"/>
    </row>
    <row r="67" spans="1:23" ht="57" customHeight="1">
      <c r="A67" s="296" t="str">
        <f>P64</f>
        <v>HU43</v>
      </c>
      <c r="B67" s="305" t="str">
        <f>VLOOKUP(A67,'Product Backlog HUs(1)'!A$1:M$99,2,FALSE)</f>
        <v>Registrar Información de la Motocicleta</v>
      </c>
      <c r="C67" s="320" t="s">
        <v>222</v>
      </c>
      <c r="D67" s="290">
        <f>VLOOKUP(A67,P$1:S$89,3,FALSE)</f>
        <v>32</v>
      </c>
      <c r="E67" s="231">
        <f>D67</f>
        <v>32</v>
      </c>
      <c r="F67" s="470">
        <f>SUM(E67:E68)</f>
        <v>64</v>
      </c>
      <c r="G67" s="441" t="s">
        <v>117</v>
      </c>
      <c r="H67" s="102"/>
      <c r="M67" s="102"/>
      <c r="N67" s="11"/>
      <c r="O67" s="11"/>
      <c r="P67" s="62" t="s">
        <v>124</v>
      </c>
      <c r="Q67" s="28" t="s">
        <v>69</v>
      </c>
      <c r="R67" s="150">
        <f>VLOOKUP(Q67,Tallas!A$1:D$8,4,FALSE)</f>
        <v>32</v>
      </c>
      <c r="S67" s="140">
        <v>66</v>
      </c>
      <c r="T67" s="11"/>
      <c r="U67" s="11"/>
      <c r="V67" s="11"/>
      <c r="W67" s="11"/>
    </row>
    <row r="68" spans="1:23" ht="57" customHeight="1">
      <c r="A68" s="292" t="str">
        <f>P67</f>
        <v>HU44</v>
      </c>
      <c r="B68" s="306" t="str">
        <f>VLOOKUP(A68,'Product Backlog HUs(1)'!A$1:M$99,2,FALSE)</f>
        <v>Modificar Información de la Motocicleta</v>
      </c>
      <c r="C68" s="319" t="s">
        <v>223</v>
      </c>
      <c r="D68" s="283">
        <f>VLOOKUP(A68,P$1:S$89,3,FALSE)</f>
        <v>32</v>
      </c>
      <c r="E68" s="280">
        <f>D68</f>
        <v>32</v>
      </c>
      <c r="F68" s="436"/>
      <c r="G68" s="439"/>
      <c r="H68" s="102"/>
      <c r="M68" s="102"/>
      <c r="N68" s="11"/>
      <c r="O68" s="11"/>
      <c r="P68" s="62" t="s">
        <v>177</v>
      </c>
      <c r="Q68" s="28" t="s">
        <v>67</v>
      </c>
      <c r="R68" s="150">
        <f>VLOOKUP(Q68,Tallas!A$1:D$8,4,FALSE)</f>
        <v>16</v>
      </c>
      <c r="S68" s="140">
        <v>67</v>
      </c>
      <c r="T68" s="11"/>
      <c r="U68" s="11"/>
      <c r="V68" s="11"/>
      <c r="W68" s="11"/>
    </row>
    <row r="69" spans="1:23" ht="57" customHeight="1">
      <c r="A69" s="301" t="str">
        <f>P68</f>
        <v>HU45</v>
      </c>
      <c r="B69" s="310" t="str">
        <f>VLOOKUP(A69,'Product Backlog HUs(1)'!A$1:M$99,2,FALSE)</f>
        <v>Eliminar Información de la Motocicleta</v>
      </c>
      <c r="C69" s="467" t="s">
        <v>224</v>
      </c>
      <c r="D69" s="287">
        <f>VLOOKUP(A69,P$1:S$89,3,FALSE)</f>
        <v>16</v>
      </c>
      <c r="E69" s="471">
        <f>SUM(D69:D72)</f>
        <v>40</v>
      </c>
      <c r="F69" s="470">
        <f>SUM(E69:E76)</f>
        <v>70</v>
      </c>
      <c r="G69" s="473" t="s">
        <v>120</v>
      </c>
      <c r="H69" s="102"/>
      <c r="M69" s="102"/>
      <c r="N69" s="11"/>
      <c r="O69" s="11"/>
      <c r="P69" s="62" t="s">
        <v>125</v>
      </c>
      <c r="Q69" s="28" t="s">
        <v>85</v>
      </c>
      <c r="R69" s="150">
        <f>VLOOKUP(Q69,Tallas!A$1:D$8,4,FALSE)</f>
        <v>8</v>
      </c>
      <c r="S69" s="140">
        <v>68</v>
      </c>
      <c r="T69" s="11"/>
      <c r="U69" s="11"/>
      <c r="V69" s="11"/>
      <c r="W69" s="11"/>
    </row>
    <row r="70" spans="1:23" ht="57" customHeight="1">
      <c r="A70" s="301" t="str">
        <f>P69</f>
        <v>HU36</v>
      </c>
      <c r="B70" s="310" t="str">
        <f>VLOOKUP(A70,'Product Backlog HUs(1)'!A$1:M$99,2,FALSE)</f>
        <v>Agregar la  imagen de la Motocicleta</v>
      </c>
      <c r="C70" s="467"/>
      <c r="D70" s="302">
        <f>VLOOKUP(A70,P$1:S$89,3,FALSE)</f>
        <v>8</v>
      </c>
      <c r="E70" s="472"/>
      <c r="F70" s="470"/>
      <c r="G70" s="473"/>
      <c r="M70" s="102"/>
      <c r="N70" s="11"/>
      <c r="O70" s="11"/>
      <c r="P70" s="62" t="s">
        <v>126</v>
      </c>
      <c r="Q70" s="28" t="s">
        <v>77</v>
      </c>
      <c r="R70" s="150">
        <f>VLOOKUP(Q70,Tallas!A$1:D$8,4,FALSE)</f>
        <v>4</v>
      </c>
      <c r="S70" s="140">
        <v>69</v>
      </c>
      <c r="T70" s="11"/>
      <c r="U70" s="11"/>
      <c r="V70" s="11"/>
      <c r="W70" s="11"/>
    </row>
    <row r="71" spans="1:23" ht="57" customHeight="1">
      <c r="A71" s="301" t="str">
        <f>P75</f>
        <v>HU17</v>
      </c>
      <c r="B71" s="310" t="str">
        <f>VLOOKUP(A71,'Product Backlog HUs(1)'!A$1:M$99,2,FALSE)</f>
        <v>Actualizar Evidencia Fotográfica de la Motocicleta</v>
      </c>
      <c r="C71" s="467"/>
      <c r="D71" s="302">
        <f>VLOOKUP(A71,P$1:S$89,3,FALSE)</f>
        <v>8</v>
      </c>
      <c r="E71" s="472"/>
      <c r="F71" s="470"/>
      <c r="G71" s="473"/>
      <c r="M71" s="102"/>
      <c r="N71" s="11"/>
      <c r="O71" s="11"/>
      <c r="P71" s="62" t="s">
        <v>145</v>
      </c>
      <c r="Q71" s="28" t="s">
        <v>85</v>
      </c>
      <c r="R71" s="150">
        <f>VLOOKUP(Q71,Tallas!A$1:D$8,4,FALSE)</f>
        <v>8</v>
      </c>
      <c r="S71" s="140">
        <v>70</v>
      </c>
      <c r="T71" s="11"/>
      <c r="U71" s="11"/>
      <c r="V71" s="11"/>
      <c r="W71" s="11"/>
    </row>
    <row r="72" spans="1:23" ht="57" customHeight="1">
      <c r="A72" s="301" t="str">
        <f>P76</f>
        <v>HU19</v>
      </c>
      <c r="B72" s="310" t="str">
        <f>VLOOKUP(A72,'Product Backlog HUs(1)'!A$1:M$99,2,FALSE)</f>
        <v>Eliminar Evidencia Fotográfica de la Motocicleta</v>
      </c>
      <c r="C72" s="467"/>
      <c r="D72" s="287">
        <f>VLOOKUP(A72,P$1:S$89,3,FALSE)</f>
        <v>8</v>
      </c>
      <c r="E72" s="472"/>
      <c r="F72" s="470"/>
      <c r="G72" s="473"/>
      <c r="H72" s="102"/>
      <c r="M72" s="102"/>
      <c r="N72" s="11"/>
      <c r="O72" s="11"/>
      <c r="P72" s="62" t="s">
        <v>187</v>
      </c>
      <c r="Q72" s="28" t="s">
        <v>96</v>
      </c>
      <c r="R72" s="150">
        <f>VLOOKUP(Q72,Tallas!A$1:D$8,4,FALSE)</f>
        <v>2</v>
      </c>
      <c r="S72" s="140">
        <v>71</v>
      </c>
      <c r="T72" s="11"/>
      <c r="U72" s="11"/>
      <c r="V72" s="11"/>
      <c r="W72" s="11"/>
    </row>
    <row r="73" spans="1:23" ht="57" customHeight="1">
      <c r="A73" s="292" t="str">
        <f>P70</f>
        <v>HU38</v>
      </c>
      <c r="B73" s="306" t="str">
        <f>VLOOKUP(A73,'Product Backlog HUs(1)'!A$1:M$99,2,FALSE)</f>
        <v>Consultar la Imagen de la Motocicleta</v>
      </c>
      <c r="C73" s="468" t="s">
        <v>225</v>
      </c>
      <c r="D73" s="294">
        <f>VLOOKUP(A73,P$1:S$89,3,FALSE)</f>
        <v>4</v>
      </c>
      <c r="E73" s="474">
        <f>SUM(D73:D79)</f>
        <v>30</v>
      </c>
      <c r="F73" s="470"/>
      <c r="G73" s="473"/>
      <c r="M73" s="102"/>
      <c r="N73" s="11"/>
      <c r="O73" s="11"/>
      <c r="P73" s="62" t="s">
        <v>128</v>
      </c>
      <c r="Q73" s="28" t="s">
        <v>85</v>
      </c>
      <c r="R73" s="150">
        <f>VLOOKUP(Q73,Tallas!A$1:D$8,4,FALSE)</f>
        <v>8</v>
      </c>
      <c r="S73" s="140">
        <v>72</v>
      </c>
      <c r="T73" s="11"/>
      <c r="U73" s="11"/>
      <c r="V73" s="11"/>
      <c r="W73" s="11"/>
    </row>
    <row r="74" spans="1:23" ht="57" customHeight="1">
      <c r="A74" s="292" t="str">
        <f>P71</f>
        <v>HU37</v>
      </c>
      <c r="B74" s="306" t="str">
        <f>VLOOKUP(A74,'Product Backlog HUs(1)'!A$1:M$99,2,FALSE)</f>
        <v>Actualizar la Imagen de la Motocicleta</v>
      </c>
      <c r="C74" s="468"/>
      <c r="D74" s="294">
        <f>VLOOKUP(A74,P$1:S$89,3,FALSE)</f>
        <v>8</v>
      </c>
      <c r="E74" s="474"/>
      <c r="F74" s="470"/>
      <c r="G74" s="473"/>
      <c r="H74" s="102"/>
      <c r="M74" s="102"/>
      <c r="N74" s="11"/>
      <c r="O74" s="11"/>
      <c r="P74" s="62" t="s">
        <v>129</v>
      </c>
      <c r="Q74" s="28" t="s">
        <v>77</v>
      </c>
      <c r="R74" s="150">
        <f>VLOOKUP(Q74,Tallas!A$1:D$8,4,FALSE)</f>
        <v>4</v>
      </c>
      <c r="S74" s="140">
        <v>73</v>
      </c>
      <c r="T74" s="11"/>
      <c r="U74" s="11"/>
      <c r="V74" s="11"/>
      <c r="W74" s="11"/>
    </row>
    <row r="75" spans="1:23" ht="57" customHeight="1">
      <c r="A75" s="292" t="str">
        <f>P72</f>
        <v>HU39</v>
      </c>
      <c r="B75" s="306" t="str">
        <f>VLOOKUP(A75,'Product Backlog HUs(1)'!A$1:M$99,2,FALSE)</f>
        <v>Eliminar la Imagen de la Motocicleta</v>
      </c>
      <c r="C75" s="468"/>
      <c r="D75" s="294">
        <f>VLOOKUP(A75,P$1:S$89,3,FALSE)</f>
        <v>2</v>
      </c>
      <c r="E75" s="474"/>
      <c r="F75" s="470"/>
      <c r="G75" s="473"/>
      <c r="M75" s="102"/>
      <c r="N75" s="11"/>
      <c r="O75" s="11"/>
      <c r="P75" s="62" t="s">
        <v>146</v>
      </c>
      <c r="Q75" s="28" t="s">
        <v>85</v>
      </c>
      <c r="R75" s="150">
        <f>VLOOKUP(Q75,Tallas!A$1:D$8,4,FALSE)</f>
        <v>8</v>
      </c>
      <c r="S75" s="140">
        <v>74</v>
      </c>
      <c r="T75" s="11"/>
      <c r="U75" s="11"/>
      <c r="V75" s="11"/>
      <c r="W75" s="11"/>
    </row>
    <row r="76" spans="1:23" ht="57" customHeight="1">
      <c r="A76" s="292" t="str">
        <f>P77</f>
        <v>HU50</v>
      </c>
      <c r="B76" s="306" t="str">
        <f>VLOOKUP(A76,'Product Backlog HUs(1)'!A$1:M$99,2,FALSE)</f>
        <v>Consultar Información de la Referencia Motocicleta</v>
      </c>
      <c r="C76" s="468"/>
      <c r="D76" s="294">
        <f>VLOOKUP(A76,P$1:S$89,3,FALSE)</f>
        <v>2</v>
      </c>
      <c r="E76" s="474"/>
      <c r="F76" s="470"/>
      <c r="G76" s="473"/>
      <c r="M76" s="102"/>
      <c r="N76" s="11"/>
      <c r="O76" s="11"/>
      <c r="P76" s="62" t="s">
        <v>189</v>
      </c>
      <c r="Q76" s="28" t="s">
        <v>85</v>
      </c>
      <c r="R76" s="150">
        <f>VLOOKUP(Q76,Tallas!A$1:D$8,4,FALSE)</f>
        <v>8</v>
      </c>
      <c r="S76" s="140">
        <v>75</v>
      </c>
      <c r="T76" s="11"/>
      <c r="U76" s="11"/>
      <c r="V76" s="11"/>
      <c r="W76" s="11"/>
    </row>
    <row r="77" spans="1:23" ht="57" customHeight="1">
      <c r="A77" s="292" t="str">
        <f>P78</f>
        <v>HU40</v>
      </c>
      <c r="B77" s="306" t="str">
        <f>VLOOKUP(A77,'Product Backlog HUs(1)'!A$1:M$99,2,FALSE)</f>
        <v>Consultar Información de las líneas de una marca de motocicletas</v>
      </c>
      <c r="C77" s="468"/>
      <c r="D77" s="294">
        <f>VLOOKUP(A77,P$1:S$89,3,FALSE)</f>
        <v>2</v>
      </c>
      <c r="E77" s="474"/>
      <c r="F77" s="470"/>
      <c r="G77" s="473"/>
      <c r="H77" s="102"/>
      <c r="M77" s="102"/>
      <c r="N77" s="11"/>
      <c r="O77" s="11"/>
      <c r="P77" s="62" t="s">
        <v>99</v>
      </c>
      <c r="Q77" s="28" t="s">
        <v>96</v>
      </c>
      <c r="R77" s="150">
        <f>VLOOKUP(Q77,Tallas!A$1:D$8,4,FALSE)</f>
        <v>2</v>
      </c>
      <c r="S77" s="140">
        <v>76</v>
      </c>
      <c r="T77" s="11"/>
      <c r="U77" s="11"/>
      <c r="V77" s="11"/>
      <c r="W77" s="11"/>
    </row>
    <row r="78" spans="1:23" ht="57" customHeight="1">
      <c r="A78" s="292" t="str">
        <f>P73</f>
        <v>HU16</v>
      </c>
      <c r="B78" s="306" t="str">
        <f>VLOOKUP(A78,'Product Backlog HUs(1)'!A$1:M$99,2,FALSE)</f>
        <v>Cargar Evidencia Fotográfica de la Motocicleta</v>
      </c>
      <c r="C78" s="468"/>
      <c r="D78" s="294">
        <f>VLOOKUP(A78,P$1:S$89,3,FALSE)</f>
        <v>8</v>
      </c>
      <c r="E78" s="474"/>
      <c r="F78" s="470"/>
      <c r="G78" s="473"/>
      <c r="H78" s="102"/>
      <c r="M78" s="102"/>
      <c r="N78" s="11"/>
      <c r="O78" s="11"/>
      <c r="P78" s="62" t="s">
        <v>98</v>
      </c>
      <c r="Q78" s="28" t="s">
        <v>96</v>
      </c>
      <c r="R78" s="150">
        <f>VLOOKUP(Q78,Tallas!A$1:D$8,4,FALSE)</f>
        <v>2</v>
      </c>
      <c r="S78" s="140">
        <v>77</v>
      </c>
      <c r="T78" s="11"/>
      <c r="U78" s="11"/>
      <c r="V78" s="11"/>
      <c r="W78" s="11"/>
    </row>
    <row r="79" spans="1:23" ht="57" customHeight="1">
      <c r="A79" s="292" t="str">
        <f>P74</f>
        <v>HU18</v>
      </c>
      <c r="B79" s="306" t="str">
        <f>VLOOKUP(A79,'Product Backlog HUs(1)'!A$1:M$99,2,FALSE)</f>
        <v>Consultar Evidencia Fotográfica de la Motocicleta</v>
      </c>
      <c r="C79" s="468"/>
      <c r="D79" s="294">
        <f>VLOOKUP(A79,P$1:S$89,3,FALSE)</f>
        <v>4</v>
      </c>
      <c r="E79" s="474"/>
      <c r="F79" s="470"/>
      <c r="G79" s="473"/>
      <c r="H79" s="102"/>
      <c r="M79" s="102"/>
      <c r="N79" s="11"/>
      <c r="O79" s="11"/>
      <c r="P79" s="62" t="s">
        <v>95</v>
      </c>
      <c r="Q79" s="28" t="s">
        <v>96</v>
      </c>
      <c r="R79" s="150">
        <f>VLOOKUP(Q79,Tallas!A$1:D$8,4,FALSE)</f>
        <v>2</v>
      </c>
      <c r="S79" s="140">
        <v>78</v>
      </c>
      <c r="T79" s="11"/>
      <c r="U79" s="11"/>
      <c r="V79" s="11"/>
      <c r="W79" s="11"/>
    </row>
    <row r="80" spans="1:23" ht="57" customHeight="1">
      <c r="A80" s="301" t="str">
        <f>P86</f>
        <v>HU13</v>
      </c>
      <c r="B80" s="310" t="str">
        <f>VLOOKUP(A80,'Product Backlog HUs(1)'!A$1:M$99,2,FALSE)</f>
        <v>Eliminar Información del Diagnóstico</v>
      </c>
      <c r="C80" s="467" t="s">
        <v>226</v>
      </c>
      <c r="D80" s="302">
        <f>VLOOKUP(A80,P$1:S$89,3,FALSE)</f>
        <v>8</v>
      </c>
      <c r="E80" s="458">
        <f>SUM(D80:D85)</f>
        <v>34</v>
      </c>
      <c r="F80" s="429">
        <f>SUM(E80:E88)</f>
        <v>62</v>
      </c>
      <c r="G80" s="429" t="s">
        <v>127</v>
      </c>
      <c r="H80" s="102"/>
      <c r="M80" s="102"/>
      <c r="N80" s="11"/>
      <c r="O80" s="11"/>
      <c r="P80" s="62" t="s">
        <v>101</v>
      </c>
      <c r="Q80" s="28" t="s">
        <v>96</v>
      </c>
      <c r="R80" s="150">
        <f>VLOOKUP(Q80,Tallas!A$1:D$8,4,FALSE)</f>
        <v>2</v>
      </c>
      <c r="S80" s="140">
        <v>79</v>
      </c>
      <c r="T80" s="11"/>
      <c r="U80" s="11"/>
      <c r="V80" s="11"/>
      <c r="W80" s="11"/>
    </row>
    <row r="81" spans="1:23" ht="57" customHeight="1">
      <c r="A81" s="301" t="str">
        <f>P79</f>
        <v>HU42</v>
      </c>
      <c r="B81" s="310" t="str">
        <f>VLOOKUP(A81,'Product Backlog HUs(1)'!A$1:M$99,2,FALSE)</f>
        <v>Consultar Información de las Marcas de Motocicletas</v>
      </c>
      <c r="C81" s="467"/>
      <c r="D81" s="302">
        <f>VLOOKUP(A81,P$1:S$89,3,FALSE)</f>
        <v>2</v>
      </c>
      <c r="E81" s="459"/>
      <c r="F81" s="430"/>
      <c r="G81" s="430"/>
      <c r="H81" s="102"/>
      <c r="M81" s="102"/>
      <c r="N81" s="11"/>
      <c r="O81" s="11"/>
      <c r="P81" s="62" t="s">
        <v>93</v>
      </c>
      <c r="Q81" s="28" t="s">
        <v>77</v>
      </c>
      <c r="R81" s="150">
        <f>VLOOKUP(Q81,Tallas!A$1:D$8,4,FALSE)</f>
        <v>4</v>
      </c>
      <c r="S81" s="140">
        <v>80</v>
      </c>
      <c r="T81" s="11"/>
      <c r="U81" s="11"/>
      <c r="V81" s="11"/>
      <c r="W81" s="11"/>
    </row>
    <row r="82" spans="1:23" ht="57" customHeight="1">
      <c r="A82" s="301" t="str">
        <f>P80</f>
        <v>HU41</v>
      </c>
      <c r="B82" s="310" t="str">
        <f>VLOOKUP(A82,'Product Backlog HUs(1)'!A$1:M$99,2,FALSE)</f>
        <v>Consultar Información de la Línea Categoría</v>
      </c>
      <c r="C82" s="467"/>
      <c r="D82" s="302">
        <f>VLOOKUP(A82,P$1:S$89,3,FALSE)</f>
        <v>2</v>
      </c>
      <c r="E82" s="459"/>
      <c r="F82" s="430"/>
      <c r="G82" s="430"/>
      <c r="H82" s="102"/>
      <c r="M82" s="102"/>
      <c r="N82" s="11"/>
      <c r="O82" s="11"/>
      <c r="P82" s="62" t="s">
        <v>100</v>
      </c>
      <c r="Q82" s="28" t="s">
        <v>96</v>
      </c>
      <c r="R82" s="150">
        <f>VLOOKUP(Q82,Tallas!A$1:D$8,4,FALSE)</f>
        <v>2</v>
      </c>
      <c r="S82" s="140">
        <v>81</v>
      </c>
      <c r="T82" s="11"/>
      <c r="U82" s="11"/>
      <c r="V82" s="11"/>
      <c r="W82" s="11"/>
    </row>
    <row r="83" spans="1:23" ht="57" customHeight="1">
      <c r="A83" s="301" t="str">
        <f>P81</f>
        <v>HU1</v>
      </c>
      <c r="B83" s="310" t="str">
        <f>VLOOKUP(A83,'Product Backlog HUs(1)'!A$1:M$99,2,FALSE)</f>
        <v>Consultar la Información de una Categoría Motocicleta</v>
      </c>
      <c r="C83" s="467"/>
      <c r="D83" s="302">
        <f>VLOOKUP(A83,P$1:S$89,3,FALSE)</f>
        <v>4</v>
      </c>
      <c r="E83" s="459"/>
      <c r="F83" s="430"/>
      <c r="G83" s="430"/>
      <c r="H83" s="102"/>
      <c r="M83" s="102"/>
      <c r="N83" s="11"/>
      <c r="O83" s="11"/>
      <c r="P83" s="62" t="s">
        <v>130</v>
      </c>
      <c r="Q83" s="28" t="s">
        <v>67</v>
      </c>
      <c r="R83" s="150">
        <f>VLOOKUP(Q83,Tallas!A$1:D$8,4,FALSE)</f>
        <v>16</v>
      </c>
      <c r="S83" s="140">
        <v>82</v>
      </c>
      <c r="T83" s="11"/>
      <c r="U83" s="11"/>
      <c r="V83" s="11"/>
      <c r="W83" s="11"/>
    </row>
    <row r="84" spans="1:23" ht="57" customHeight="1">
      <c r="A84" s="301" t="str">
        <f>P82</f>
        <v>HU49</v>
      </c>
      <c r="B84" s="310" t="str">
        <f>VLOOKUP(A84,'Product Backlog HUs(1)'!A$1:M$99,2,FALSE)</f>
        <v>Consultar Información del Rango Cilindraje</v>
      </c>
      <c r="C84" s="467"/>
      <c r="D84" s="302">
        <f>VLOOKUP(A84,P$1:S$89,3,FALSE)</f>
        <v>2</v>
      </c>
      <c r="E84" s="459"/>
      <c r="F84" s="430"/>
      <c r="G84" s="430"/>
      <c r="H84" s="102"/>
      <c r="M84" s="102"/>
      <c r="N84" s="11"/>
      <c r="O84" s="11"/>
      <c r="P84" s="62" t="s">
        <v>131</v>
      </c>
      <c r="Q84" s="28" t="s">
        <v>77</v>
      </c>
      <c r="R84" s="150">
        <f>VLOOKUP(Q84,Tallas!A$1:D$8,4,FALSE)</f>
        <v>4</v>
      </c>
      <c r="S84" s="140">
        <v>83</v>
      </c>
      <c r="T84" s="11"/>
      <c r="U84" s="11"/>
      <c r="V84" s="11"/>
      <c r="W84" s="11"/>
    </row>
    <row r="85" spans="1:23" ht="57" customHeight="1">
      <c r="A85" s="301" t="str">
        <f>P83</f>
        <v>HU11</v>
      </c>
      <c r="B85" s="310" t="str">
        <f>VLOOKUP(A85,'Product Backlog HUs(1)'!A$1:M$99,2,FALSE)</f>
        <v>Registrar Información  del Diagnóstico</v>
      </c>
      <c r="C85" s="467"/>
      <c r="D85" s="302">
        <f>VLOOKUP(A85,P$1:S$89,3,FALSE)</f>
        <v>16</v>
      </c>
      <c r="E85" s="460"/>
      <c r="F85" s="430"/>
      <c r="G85" s="430"/>
      <c r="H85" s="102"/>
      <c r="M85" s="102"/>
      <c r="N85" s="11"/>
      <c r="O85" s="11"/>
      <c r="P85" s="62" t="s">
        <v>148</v>
      </c>
      <c r="Q85" s="28" t="s">
        <v>67</v>
      </c>
      <c r="R85" s="150">
        <f>VLOOKUP(Q85,Tallas!A$1:D$8,4,FALSE)</f>
        <v>16</v>
      </c>
      <c r="S85" s="140">
        <v>84</v>
      </c>
      <c r="T85" s="11"/>
      <c r="U85" s="11"/>
      <c r="V85" s="11"/>
      <c r="W85" s="11"/>
    </row>
    <row r="86" spans="1:23" ht="57" customHeight="1">
      <c r="A86" s="292" t="str">
        <f>P84</f>
        <v>HU14</v>
      </c>
      <c r="B86" s="306" t="str">
        <f>VLOOKUP(A86,'Product Backlog HUs(1)'!A$1:M$99,2,FALSE)</f>
        <v>Consultar Información del Diagnóstico</v>
      </c>
      <c r="C86" s="468" t="s">
        <v>227</v>
      </c>
      <c r="D86" s="294">
        <f>VLOOKUP(A86,P$1:S$89,3,FALSE)</f>
        <v>4</v>
      </c>
      <c r="E86" s="469">
        <f>SUM(D86:D88)</f>
        <v>28</v>
      </c>
      <c r="F86" s="430"/>
      <c r="G86" s="430"/>
      <c r="H86" s="102"/>
      <c r="M86" s="102"/>
      <c r="N86" s="11"/>
      <c r="O86" s="11"/>
      <c r="P86" s="62" t="s">
        <v>190</v>
      </c>
      <c r="Q86" s="28" t="s">
        <v>85</v>
      </c>
      <c r="R86" s="150">
        <f>VLOOKUP(Q86,Tallas!A$1:D$8,4,FALSE)</f>
        <v>8</v>
      </c>
      <c r="S86" s="140">
        <v>85</v>
      </c>
      <c r="T86" s="11"/>
      <c r="U86" s="11"/>
      <c r="V86" s="11"/>
      <c r="W86" s="11"/>
    </row>
    <row r="87" spans="1:23" ht="57" customHeight="1">
      <c r="A87" s="292" t="str">
        <f>P88</f>
        <v>HU3</v>
      </c>
      <c r="B87" s="306" t="str">
        <f>VLOOKUP(A87,'Product Backlog HUs(1)'!A$1:M$99,2,FALSE)</f>
        <v>Consultar Información de la Calificación</v>
      </c>
      <c r="C87" s="468"/>
      <c r="D87" s="294">
        <f>VLOOKUP(A87,P$1:S$89,3,FALSE)</f>
        <v>8</v>
      </c>
      <c r="E87" s="469"/>
      <c r="F87" s="430"/>
      <c r="G87" s="430"/>
      <c r="M87" s="102"/>
      <c r="N87" s="11"/>
      <c r="O87" s="11"/>
      <c r="P87" s="62" t="s">
        <v>132</v>
      </c>
      <c r="Q87" s="28" t="s">
        <v>69</v>
      </c>
      <c r="R87" s="150">
        <f>VLOOKUP(Q87,Tallas!A$1:D$8,4,FALSE)</f>
        <v>32</v>
      </c>
      <c r="S87" s="140">
        <v>86</v>
      </c>
      <c r="T87" s="11"/>
      <c r="U87" s="11"/>
      <c r="V87" s="11"/>
      <c r="W87" s="11"/>
    </row>
    <row r="88" spans="1:23" ht="57" customHeight="1">
      <c r="A88" s="292" t="str">
        <f>P85</f>
        <v>HU12</v>
      </c>
      <c r="B88" s="306" t="str">
        <f>VLOOKUP(A88,'Product Backlog HUs(1)'!A$1:M$99,2,FALSE)</f>
        <v>Modificar Información del Diagnóstico</v>
      </c>
      <c r="C88" s="468"/>
      <c r="D88" s="294">
        <f>VLOOKUP(A88,P$1:S$89,3,FALSE)</f>
        <v>16</v>
      </c>
      <c r="E88" s="469"/>
      <c r="F88" s="430"/>
      <c r="G88" s="457"/>
      <c r="H88" s="102"/>
      <c r="M88" s="102"/>
      <c r="N88" s="11"/>
      <c r="O88" s="11"/>
      <c r="P88" s="62" t="s">
        <v>134</v>
      </c>
      <c r="Q88" s="28" t="s">
        <v>85</v>
      </c>
      <c r="R88" s="151">
        <f>VLOOKUP(Q88,Tallas!A$1:D$8,4,FALSE)</f>
        <v>8</v>
      </c>
      <c r="S88" s="140">
        <v>87</v>
      </c>
      <c r="T88" s="11"/>
      <c r="U88" s="11"/>
      <c r="V88" s="11"/>
      <c r="W88" s="11"/>
    </row>
    <row r="89" spans="1:23" ht="57" customHeight="1">
      <c r="A89" s="301" t="str">
        <f>P87</f>
        <v>HU2</v>
      </c>
      <c r="B89" s="310" t="str">
        <f>VLOOKUP(A89,'Product Backlog HUs(1)'!A$1:M$99,2,FALSE)</f>
        <v>Registrar Información de la Calificación</v>
      </c>
      <c r="C89" s="318" t="s">
        <v>228</v>
      </c>
      <c r="D89" s="287">
        <f>VLOOKUP(A89,P$1:S$89,3,FALSE)</f>
        <v>32</v>
      </c>
      <c r="E89" s="321">
        <f>D89</f>
        <v>32</v>
      </c>
      <c r="F89" s="326">
        <f>E89</f>
        <v>32</v>
      </c>
      <c r="G89" s="326" t="s">
        <v>133</v>
      </c>
      <c r="H89" s="102"/>
      <c r="M89" s="102"/>
      <c r="N89" s="11"/>
      <c r="O89" s="11"/>
      <c r="P89" s="62" t="s">
        <v>135</v>
      </c>
      <c r="Q89" s="28" t="s">
        <v>96</v>
      </c>
      <c r="R89" s="151">
        <f>VLOOKUP(Q89,Tallas!A$1:D$8,4,FALSE)</f>
        <v>2</v>
      </c>
      <c r="S89" s="140">
        <v>88</v>
      </c>
      <c r="T89" s="11"/>
      <c r="U89" s="11"/>
      <c r="V89" s="11"/>
      <c r="W89" s="11"/>
    </row>
    <row r="90" spans="1:23" ht="48.75" customHeight="1">
      <c r="C90" s="104"/>
      <c r="F90" s="322"/>
      <c r="G90" s="104"/>
      <c r="H90" s="102"/>
      <c r="M90" s="102"/>
      <c r="N90" s="11"/>
      <c r="O90" s="11"/>
      <c r="P90" s="141" t="s">
        <v>194</v>
      </c>
      <c r="Q90" s="101"/>
      <c r="R90" s="150" t="e">
        <f>VLOOKUP(Q90,Tallas!A$1:D$8,4,FALSE)</f>
        <v>#N/A</v>
      </c>
      <c r="S90" s="152"/>
      <c r="T90" s="11"/>
      <c r="U90" s="11"/>
      <c r="V90" s="11"/>
      <c r="W90" s="11"/>
    </row>
    <row r="91" spans="1:23" ht="48.75" customHeight="1">
      <c r="H91" s="102"/>
      <c r="M91" s="102"/>
      <c r="N91" s="11"/>
      <c r="O91" s="11"/>
      <c r="P91" s="141" t="s">
        <v>195</v>
      </c>
      <c r="Q91" s="101"/>
      <c r="R91" s="150" t="e">
        <f>VLOOKUP(Q91,Tallas!A$1:D$8,4,FALSE)</f>
        <v>#N/A</v>
      </c>
      <c r="S91" s="152"/>
      <c r="T91" s="11"/>
      <c r="U91" s="11"/>
      <c r="V91" s="11"/>
      <c r="W91" s="11"/>
    </row>
    <row r="92" spans="1:23" ht="48.75" customHeight="1">
      <c r="H92" s="102"/>
      <c r="M92" s="102"/>
      <c r="N92" s="11"/>
      <c r="O92" s="11"/>
      <c r="P92" s="141" t="s">
        <v>196</v>
      </c>
      <c r="Q92" s="101"/>
      <c r="R92" s="150" t="e">
        <f>VLOOKUP(Q92,Tallas!A$1:D$8,4,FALSE)</f>
        <v>#N/A</v>
      </c>
      <c r="S92" s="152"/>
      <c r="T92" s="11"/>
      <c r="U92" s="11"/>
      <c r="V92" s="11"/>
      <c r="W92" s="11"/>
    </row>
    <row r="93" spans="1:23" ht="48.75" customHeight="1">
      <c r="H93" s="102"/>
      <c r="M93" s="102"/>
      <c r="N93" s="11"/>
      <c r="O93" s="11"/>
      <c r="P93" s="141" t="s">
        <v>197</v>
      </c>
      <c r="Q93" s="101"/>
      <c r="R93" s="150" t="e">
        <f>VLOOKUP(Q93,Tallas!A$1:D$8,4,FALSE)</f>
        <v>#N/A</v>
      </c>
      <c r="S93" s="152"/>
      <c r="T93" s="11"/>
      <c r="U93" s="11"/>
      <c r="V93" s="11"/>
      <c r="W93" s="11"/>
    </row>
    <row r="94" spans="1:23" ht="48.75" customHeight="1">
      <c r="H94" s="102"/>
      <c r="M94" s="102"/>
      <c r="N94" s="11"/>
      <c r="O94" s="11"/>
      <c r="P94" s="141" t="s">
        <v>198</v>
      </c>
      <c r="Q94" s="101"/>
      <c r="R94" s="150" t="e">
        <f>VLOOKUP(Q94,Tallas!A$1:D$8,4,FALSE)</f>
        <v>#N/A</v>
      </c>
      <c r="S94" s="152"/>
      <c r="T94" s="11"/>
      <c r="U94" s="11"/>
      <c r="V94" s="11"/>
      <c r="W94" s="11"/>
    </row>
    <row r="95" spans="1:23" ht="48.75" customHeight="1">
      <c r="H95" s="102"/>
      <c r="M95" s="102"/>
      <c r="N95" s="11"/>
      <c r="O95" s="11"/>
      <c r="P95" s="141" t="s">
        <v>199</v>
      </c>
      <c r="Q95" s="101"/>
      <c r="R95" s="150" t="e">
        <f>VLOOKUP(Q95,Tallas!A$1:D$8,4,FALSE)</f>
        <v>#N/A</v>
      </c>
      <c r="S95" s="152"/>
      <c r="T95" s="11"/>
      <c r="U95" s="11"/>
      <c r="V95" s="11"/>
      <c r="W95" s="11"/>
    </row>
    <row r="96" spans="1:23" ht="48.75" customHeight="1">
      <c r="H96" s="102"/>
      <c r="M96" s="102"/>
      <c r="N96" s="11"/>
      <c r="O96" s="11"/>
      <c r="P96" s="141" t="s">
        <v>200</v>
      </c>
      <c r="Q96" s="101"/>
      <c r="R96" s="150" t="e">
        <f>VLOOKUP(Q96,Tallas!A$1:D$8,4,FALSE)</f>
        <v>#N/A</v>
      </c>
      <c r="S96" s="152"/>
      <c r="T96" s="11"/>
      <c r="U96" s="11"/>
      <c r="V96" s="11"/>
      <c r="W96" s="11"/>
    </row>
    <row r="97" spans="1:23" ht="48.75" customHeight="1">
      <c r="H97" s="102"/>
      <c r="M97" s="102"/>
      <c r="N97" s="11"/>
      <c r="O97" s="11"/>
      <c r="P97" s="141" t="s">
        <v>201</v>
      </c>
      <c r="Q97" s="101"/>
      <c r="R97" s="150" t="e">
        <f>VLOOKUP(Q97,Tallas!A$1:D$8,4,FALSE)</f>
        <v>#N/A</v>
      </c>
      <c r="S97" s="152"/>
      <c r="T97" s="11"/>
      <c r="U97" s="11"/>
      <c r="V97" s="11"/>
      <c r="W97" s="11"/>
    </row>
    <row r="98" spans="1:23" ht="40.5" customHeight="1">
      <c r="H98" s="102"/>
      <c r="M98" s="102"/>
      <c r="N98" s="11"/>
      <c r="O98" s="11"/>
      <c r="P98" s="141" t="s">
        <v>202</v>
      </c>
      <c r="Q98" s="101"/>
      <c r="R98" s="150" t="e">
        <f>VLOOKUP(Q98,Tallas!A$1:D$8,4,FALSE)</f>
        <v>#N/A</v>
      </c>
      <c r="S98" s="152"/>
      <c r="T98" s="11"/>
      <c r="U98" s="11"/>
      <c r="V98" s="11"/>
      <c r="W98" s="11"/>
    </row>
    <row r="99" spans="1:23" ht="40.5" customHeight="1">
      <c r="H99" s="102"/>
      <c r="M99" s="102"/>
      <c r="N99" s="11"/>
      <c r="O99" s="11"/>
      <c r="P99" s="142" t="s">
        <v>203</v>
      </c>
      <c r="Q99" s="143"/>
      <c r="R99" s="150" t="e">
        <f>VLOOKUP(Q99,Tallas!A$1:D$8,4,FALSE)</f>
        <v>#N/A</v>
      </c>
      <c r="S99" s="153"/>
      <c r="T99" s="11"/>
      <c r="U99" s="11"/>
      <c r="V99" s="11"/>
      <c r="W99" s="11"/>
    </row>
    <row r="100" spans="1:23">
      <c r="A100" s="11"/>
      <c r="B100" s="11"/>
      <c r="C100" s="11"/>
      <c r="D100" s="32"/>
      <c r="E100" s="32"/>
      <c r="F100" s="32"/>
      <c r="G100" s="11"/>
      <c r="H100" s="11"/>
      <c r="M100" s="11"/>
      <c r="N100" s="11"/>
      <c r="O100" s="11"/>
      <c r="P100" s="144"/>
      <c r="Q100" s="57"/>
      <c r="R100" s="102" t="s">
        <v>204</v>
      </c>
      <c r="S100" s="102"/>
      <c r="T100" s="11"/>
      <c r="U100" s="11"/>
      <c r="V100" s="11"/>
      <c r="W100" s="11"/>
    </row>
    <row r="101" spans="1:23">
      <c r="A101" s="102"/>
      <c r="B101" s="102"/>
      <c r="C101" s="102"/>
      <c r="D101" s="177"/>
      <c r="E101" s="177"/>
      <c r="F101" s="177"/>
      <c r="G101" s="102"/>
      <c r="H101" s="11"/>
      <c r="M101" s="11"/>
      <c r="N101" s="11"/>
      <c r="O101" s="11"/>
      <c r="P101" s="1"/>
      <c r="Q101" s="13"/>
      <c r="R101" s="11">
        <f>SUM(R2:R89)</f>
        <v>1112</v>
      </c>
      <c r="S101" s="11"/>
      <c r="T101" s="11"/>
      <c r="U101" s="11"/>
      <c r="V101" s="11"/>
      <c r="W101" s="11"/>
    </row>
    <row r="102" spans="1:23">
      <c r="A102" s="176"/>
      <c r="B102" s="176"/>
      <c r="C102" s="424"/>
      <c r="D102" s="424"/>
      <c r="E102" s="424"/>
      <c r="F102" s="177"/>
      <c r="G102" s="110"/>
      <c r="H102" s="11"/>
      <c r="I102" s="1"/>
      <c r="K102" s="11"/>
      <c r="L102" s="11"/>
      <c r="M102" s="11"/>
      <c r="N102" s="11"/>
      <c r="O102" s="11"/>
      <c r="P102" s="11"/>
      <c r="Q102" s="11"/>
      <c r="R102" s="11"/>
      <c r="S102" s="11"/>
      <c r="T102" s="11"/>
      <c r="U102" s="11"/>
      <c r="V102" s="11"/>
      <c r="W102" s="11"/>
    </row>
    <row r="103" spans="1:23">
      <c r="A103" s="176"/>
      <c r="B103" s="176"/>
      <c r="C103" s="424"/>
      <c r="D103" s="424"/>
      <c r="E103" s="424"/>
      <c r="F103" s="177"/>
      <c r="G103" s="110"/>
      <c r="H103" s="11"/>
      <c r="I103" s="1"/>
      <c r="K103" s="11"/>
      <c r="L103" s="11"/>
      <c r="M103" s="11"/>
      <c r="N103" s="11"/>
      <c r="O103" s="11"/>
      <c r="P103" s="11"/>
      <c r="Q103" s="11"/>
      <c r="R103" s="11"/>
      <c r="S103" s="11"/>
      <c r="T103" s="11"/>
      <c r="U103" s="11"/>
      <c r="V103" s="11"/>
      <c r="W103" s="11"/>
    </row>
    <row r="104" spans="1:23">
      <c r="A104" s="176"/>
      <c r="B104" s="176"/>
      <c r="C104" s="177"/>
      <c r="D104" s="177"/>
      <c r="E104" s="177"/>
      <c r="F104" s="177"/>
      <c r="G104" s="111"/>
      <c r="H104" s="11"/>
      <c r="I104" s="1"/>
      <c r="K104" s="11"/>
      <c r="L104" s="11"/>
      <c r="M104" s="11"/>
      <c r="N104" s="11"/>
      <c r="O104" s="11"/>
      <c r="P104" s="11"/>
      <c r="Q104" s="11"/>
      <c r="R104" s="11"/>
      <c r="S104" s="11"/>
      <c r="T104" s="11"/>
      <c r="U104" s="11"/>
      <c r="V104" s="11"/>
      <c r="W104" s="11"/>
    </row>
    <row r="105" spans="1:23">
      <c r="A105" s="176"/>
      <c r="B105" s="176"/>
      <c r="C105" s="177"/>
      <c r="D105" s="177"/>
      <c r="E105" s="177"/>
      <c r="F105" s="177"/>
      <c r="G105" s="111"/>
      <c r="H105" s="11"/>
      <c r="I105" s="1"/>
      <c r="K105" s="11"/>
      <c r="L105" s="11"/>
      <c r="M105" s="11"/>
      <c r="N105" s="11"/>
      <c r="O105" s="11"/>
      <c r="P105" s="11"/>
      <c r="Q105" s="11"/>
      <c r="R105" s="11"/>
      <c r="S105" s="11"/>
      <c r="T105" s="11"/>
      <c r="U105" s="11"/>
      <c r="V105" s="11"/>
      <c r="W105" s="11"/>
    </row>
    <row r="106" spans="1:23">
      <c r="A106" s="176"/>
      <c r="B106" s="176"/>
      <c r="C106" s="177"/>
      <c r="D106" s="177"/>
      <c r="E106" s="177"/>
      <c r="F106" s="177"/>
      <c r="G106" s="111"/>
      <c r="H106" s="11"/>
      <c r="I106" s="1"/>
      <c r="K106" s="11"/>
      <c r="L106" s="11"/>
      <c r="M106" s="11"/>
      <c r="N106" s="11"/>
      <c r="O106" s="11"/>
      <c r="P106" s="11"/>
      <c r="Q106" s="11"/>
      <c r="R106" s="11"/>
      <c r="S106" s="11"/>
      <c r="T106" s="11"/>
      <c r="U106" s="11"/>
      <c r="V106" s="11"/>
      <c r="W106" s="11"/>
    </row>
    <row r="107" spans="1:23">
      <c r="A107" s="176"/>
      <c r="B107" s="176"/>
      <c r="C107" s="177"/>
      <c r="D107" s="177"/>
      <c r="E107" s="177"/>
      <c r="F107" s="177"/>
      <c r="G107" s="111"/>
      <c r="H107" s="11"/>
      <c r="I107" s="1"/>
      <c r="K107" s="11"/>
      <c r="L107" s="11"/>
      <c r="M107" s="11"/>
      <c r="N107" s="11"/>
      <c r="O107" s="11"/>
      <c r="P107" s="11"/>
      <c r="Q107" s="11"/>
      <c r="R107" s="11"/>
      <c r="S107" s="11"/>
      <c r="T107" s="11"/>
      <c r="U107" s="11"/>
      <c r="V107" s="11"/>
      <c r="W107" s="11"/>
    </row>
    <row r="108" spans="1:23">
      <c r="A108" s="102"/>
      <c r="B108" s="102"/>
      <c r="C108" s="102"/>
      <c r="D108" s="177"/>
      <c r="E108" s="177"/>
      <c r="F108" s="177"/>
      <c r="G108" s="102"/>
      <c r="H108" s="11"/>
      <c r="I108" s="1"/>
      <c r="K108" s="11"/>
      <c r="L108" s="11"/>
      <c r="M108" s="11"/>
      <c r="N108" s="11"/>
      <c r="O108" s="11"/>
      <c r="P108" s="11"/>
      <c r="Q108" s="11"/>
      <c r="R108" s="11"/>
      <c r="S108" s="11"/>
      <c r="T108" s="11"/>
      <c r="U108" s="11"/>
      <c r="V108" s="11"/>
      <c r="W108" s="11"/>
    </row>
    <row r="109" spans="1:23">
      <c r="A109" s="102"/>
      <c r="B109" s="102"/>
      <c r="C109" s="102"/>
      <c r="D109" s="177"/>
      <c r="E109" s="177"/>
      <c r="F109" s="177"/>
      <c r="G109" s="102"/>
      <c r="H109" s="11"/>
      <c r="I109" s="1"/>
      <c r="K109" s="11"/>
      <c r="L109" s="11"/>
      <c r="M109" s="11"/>
      <c r="N109" s="11"/>
      <c r="O109" s="11"/>
      <c r="P109" s="11"/>
      <c r="Q109" s="11"/>
      <c r="R109" s="11"/>
      <c r="S109" s="11"/>
      <c r="T109" s="11"/>
      <c r="U109" s="11"/>
      <c r="V109" s="11"/>
      <c r="W109" s="11"/>
    </row>
    <row r="110" spans="1:23">
      <c r="A110" s="102"/>
      <c r="B110" s="102"/>
      <c r="C110" s="102"/>
      <c r="D110" s="177"/>
      <c r="E110" s="177"/>
      <c r="F110" s="177"/>
      <c r="G110" s="102"/>
      <c r="H110" s="11"/>
      <c r="I110" s="1"/>
      <c r="K110" s="11"/>
      <c r="L110" s="11"/>
      <c r="M110" s="11"/>
      <c r="N110" s="11"/>
      <c r="O110" s="11"/>
      <c r="P110" s="11"/>
      <c r="Q110" s="11"/>
      <c r="R110" s="11"/>
      <c r="S110" s="11"/>
      <c r="T110" s="11"/>
      <c r="U110" s="11"/>
      <c r="V110" s="11"/>
      <c r="W110" s="11"/>
    </row>
    <row r="111" spans="1:23">
      <c r="A111" s="102"/>
      <c r="B111" s="102"/>
      <c r="C111" s="102"/>
      <c r="D111" s="177"/>
      <c r="E111" s="177"/>
      <c r="F111" s="177"/>
      <c r="G111" s="102"/>
      <c r="H111" s="11"/>
      <c r="I111" s="1"/>
      <c r="K111" s="11"/>
      <c r="L111" s="11"/>
      <c r="M111" s="11"/>
      <c r="N111" s="11"/>
      <c r="O111" s="11"/>
      <c r="P111" s="11"/>
      <c r="Q111" s="11"/>
      <c r="R111" s="11"/>
      <c r="S111" s="11"/>
      <c r="T111" s="11"/>
      <c r="U111" s="11"/>
      <c r="V111" s="11"/>
      <c r="W111" s="11"/>
    </row>
    <row r="112" spans="1:23">
      <c r="A112" s="102"/>
      <c r="B112" s="102"/>
      <c r="C112" s="102"/>
      <c r="D112" s="177"/>
      <c r="E112" s="177"/>
      <c r="F112" s="177"/>
      <c r="G112" s="102"/>
      <c r="H112" s="11"/>
      <c r="I112" s="1"/>
      <c r="K112" s="11"/>
      <c r="L112" s="11"/>
      <c r="M112" s="11"/>
      <c r="N112" s="11"/>
      <c r="O112" s="11"/>
      <c r="P112" s="11"/>
      <c r="Q112" s="11"/>
      <c r="R112" s="11"/>
      <c r="S112" s="11"/>
      <c r="T112" s="11"/>
      <c r="U112" s="11"/>
      <c r="V112" s="11"/>
      <c r="W112" s="11"/>
    </row>
    <row r="113" spans="1:23">
      <c r="A113" s="102"/>
      <c r="B113" s="102"/>
      <c r="C113" s="102"/>
      <c r="D113" s="177"/>
      <c r="E113" s="177"/>
      <c r="F113" s="177"/>
      <c r="G113" s="102"/>
      <c r="H113" s="11"/>
      <c r="I113" s="1"/>
      <c r="K113" s="11"/>
      <c r="L113" s="11"/>
      <c r="M113" s="11"/>
      <c r="N113" s="11"/>
      <c r="O113" s="11"/>
      <c r="P113" s="11"/>
      <c r="Q113" s="11"/>
      <c r="R113" s="11"/>
      <c r="S113" s="11"/>
      <c r="T113" s="11"/>
      <c r="U113" s="11"/>
      <c r="V113" s="11"/>
      <c r="W113" s="11"/>
    </row>
    <row r="114" spans="1:23">
      <c r="A114" s="102"/>
      <c r="B114" s="102"/>
      <c r="C114" s="102"/>
      <c r="D114" s="177"/>
      <c r="E114" s="177"/>
      <c r="F114" s="177"/>
      <c r="G114" s="102"/>
      <c r="H114" s="11"/>
      <c r="I114" s="1"/>
      <c r="K114" s="11"/>
      <c r="L114" s="11"/>
      <c r="M114" s="11"/>
      <c r="N114" s="11"/>
      <c r="O114" s="11"/>
      <c r="P114" s="11"/>
      <c r="Q114" s="11"/>
      <c r="R114" s="11"/>
      <c r="S114" s="11"/>
      <c r="T114" s="11"/>
      <c r="U114" s="11"/>
      <c r="V114" s="11"/>
      <c r="W114" s="11"/>
    </row>
    <row r="115" spans="1:23">
      <c r="A115" s="102"/>
      <c r="B115" s="102"/>
      <c r="C115" s="102"/>
      <c r="D115" s="177"/>
      <c r="E115" s="177"/>
      <c r="F115" s="177"/>
      <c r="G115" s="102"/>
      <c r="H115" s="11"/>
      <c r="I115" s="1"/>
      <c r="K115" s="11"/>
      <c r="L115" s="11"/>
      <c r="M115" s="11"/>
      <c r="N115" s="11"/>
      <c r="O115" s="11"/>
      <c r="P115" s="11"/>
      <c r="Q115" s="11"/>
      <c r="R115" s="11"/>
      <c r="S115" s="11"/>
      <c r="T115" s="11"/>
      <c r="U115" s="11"/>
      <c r="V115" s="11"/>
      <c r="W115" s="11"/>
    </row>
    <row r="116" spans="1:23">
      <c r="A116" s="11"/>
      <c r="B116" s="11"/>
      <c r="C116" s="11"/>
      <c r="D116" s="32"/>
      <c r="E116" s="32"/>
      <c r="F116" s="32"/>
      <c r="G116" s="11"/>
      <c r="H116" s="11"/>
      <c r="I116" s="1"/>
      <c r="K116" s="11"/>
      <c r="L116" s="11"/>
      <c r="M116" s="11"/>
      <c r="N116" s="11"/>
      <c r="O116" s="11"/>
      <c r="P116" s="11"/>
      <c r="Q116" s="11"/>
      <c r="R116" s="11"/>
      <c r="S116" s="11"/>
      <c r="T116" s="11"/>
      <c r="U116" s="11"/>
      <c r="V116" s="11"/>
      <c r="W116" s="11"/>
    </row>
    <row r="117" spans="1:23">
      <c r="A117" s="11"/>
      <c r="B117" s="11"/>
      <c r="C117" s="11"/>
      <c r="D117" s="32"/>
      <c r="E117" s="32"/>
      <c r="F117" s="32"/>
      <c r="G117" s="11"/>
      <c r="H117" s="11"/>
      <c r="I117" s="1"/>
      <c r="K117" s="11"/>
      <c r="L117" s="11"/>
      <c r="M117" s="11"/>
      <c r="N117" s="11"/>
      <c r="O117" s="11"/>
      <c r="P117" s="11"/>
      <c r="Q117" s="11"/>
      <c r="R117" s="11"/>
      <c r="S117" s="11"/>
      <c r="T117" s="11"/>
      <c r="U117" s="11"/>
      <c r="V117" s="11"/>
      <c r="W117" s="11"/>
    </row>
    <row r="118" spans="1:23">
      <c r="A118" s="11"/>
      <c r="B118" s="11"/>
      <c r="C118" s="11"/>
      <c r="D118" s="32"/>
      <c r="E118" s="32"/>
      <c r="F118" s="32"/>
      <c r="G118" s="11"/>
      <c r="H118" s="11"/>
      <c r="I118" s="1"/>
      <c r="K118" s="11"/>
      <c r="L118" s="11"/>
      <c r="M118" s="11"/>
      <c r="N118" s="11"/>
      <c r="O118" s="11"/>
      <c r="P118" s="11"/>
      <c r="Q118" s="11"/>
      <c r="R118" s="11"/>
      <c r="S118" s="11"/>
      <c r="T118" s="11"/>
      <c r="U118" s="11"/>
      <c r="V118" s="11"/>
      <c r="W118" s="11"/>
    </row>
    <row r="119" spans="1:23">
      <c r="A119" s="11"/>
      <c r="B119" s="11"/>
      <c r="C119" s="11"/>
      <c r="D119" s="32"/>
      <c r="E119" s="32"/>
      <c r="F119" s="32"/>
      <c r="G119" s="11"/>
      <c r="H119" s="11"/>
      <c r="I119" s="1"/>
      <c r="K119" s="11"/>
      <c r="L119" s="11"/>
      <c r="M119" s="11"/>
      <c r="N119" s="11"/>
      <c r="O119" s="11"/>
      <c r="P119" s="11"/>
      <c r="Q119" s="11"/>
      <c r="R119" s="11"/>
      <c r="S119" s="11"/>
      <c r="T119" s="11"/>
      <c r="U119" s="11"/>
      <c r="V119" s="11"/>
      <c r="W119" s="11"/>
    </row>
    <row r="120" spans="1:23">
      <c r="A120" s="11"/>
      <c r="B120" s="11"/>
      <c r="C120" s="11"/>
      <c r="D120" s="32"/>
      <c r="E120" s="32"/>
      <c r="F120" s="32"/>
      <c r="G120" s="11"/>
      <c r="H120" s="11"/>
      <c r="I120" s="1"/>
      <c r="K120" s="11"/>
      <c r="L120" s="11"/>
      <c r="M120" s="11"/>
      <c r="N120" s="11"/>
      <c r="O120" s="11"/>
      <c r="P120" s="11"/>
      <c r="Q120" s="11"/>
      <c r="R120" s="11"/>
      <c r="S120" s="11"/>
      <c r="T120" s="11"/>
      <c r="U120" s="11"/>
      <c r="V120" s="11"/>
      <c r="W120" s="11"/>
    </row>
    <row r="121" spans="1:23">
      <c r="A121" s="11"/>
      <c r="B121" s="11"/>
      <c r="C121" s="11"/>
      <c r="D121" s="32"/>
      <c r="E121" s="32"/>
      <c r="F121" s="32"/>
      <c r="G121" s="11"/>
      <c r="H121" s="11"/>
      <c r="I121" s="1"/>
      <c r="K121" s="11"/>
      <c r="L121" s="11"/>
      <c r="M121" s="11"/>
      <c r="N121" s="11"/>
      <c r="O121" s="11"/>
      <c r="P121" s="11"/>
      <c r="Q121" s="11"/>
      <c r="R121" s="11"/>
      <c r="S121" s="11"/>
      <c r="T121" s="11"/>
      <c r="U121" s="11"/>
      <c r="V121" s="11"/>
      <c r="W121" s="11"/>
    </row>
    <row r="122" spans="1:23">
      <c r="A122" s="11"/>
      <c r="B122" s="11"/>
      <c r="C122" s="11"/>
      <c r="D122" s="32"/>
      <c r="E122" s="32"/>
      <c r="F122" s="32"/>
      <c r="G122" s="11"/>
      <c r="H122" s="11"/>
      <c r="I122" s="1"/>
      <c r="K122" s="11"/>
      <c r="L122" s="11"/>
      <c r="M122" s="11"/>
      <c r="N122" s="11"/>
      <c r="O122" s="11"/>
      <c r="P122" s="11"/>
      <c r="Q122" s="11"/>
      <c r="R122" s="11"/>
      <c r="S122" s="11"/>
      <c r="T122" s="11"/>
      <c r="U122" s="11"/>
      <c r="V122" s="11"/>
      <c r="W122" s="11"/>
    </row>
    <row r="123" spans="1:23">
      <c r="A123" s="11"/>
      <c r="B123" s="11"/>
      <c r="C123" s="11"/>
      <c r="D123" s="32"/>
      <c r="E123" s="32"/>
      <c r="F123" s="32"/>
      <c r="G123" s="11"/>
      <c r="H123" s="11"/>
      <c r="I123" s="1"/>
      <c r="K123" s="11"/>
      <c r="L123" s="11"/>
      <c r="M123" s="11"/>
      <c r="N123" s="11"/>
      <c r="O123" s="11"/>
      <c r="P123" s="11"/>
      <c r="Q123" s="11"/>
      <c r="R123" s="11"/>
      <c r="S123" s="11"/>
      <c r="T123" s="11"/>
      <c r="U123" s="11"/>
      <c r="V123" s="11"/>
      <c r="W123" s="11"/>
    </row>
    <row r="124" spans="1:23">
      <c r="A124" s="11"/>
      <c r="B124" s="11"/>
      <c r="C124" s="11"/>
      <c r="D124" s="32"/>
      <c r="E124" s="32"/>
      <c r="F124" s="32"/>
      <c r="G124" s="11"/>
      <c r="H124" s="11"/>
      <c r="I124" s="1"/>
      <c r="K124" s="11"/>
      <c r="L124" s="11"/>
      <c r="M124" s="11"/>
      <c r="N124" s="11"/>
      <c r="O124" s="11"/>
      <c r="P124" s="11"/>
      <c r="Q124" s="11"/>
      <c r="R124" s="11"/>
      <c r="S124" s="11"/>
      <c r="T124" s="11"/>
      <c r="U124" s="11"/>
      <c r="V124" s="11"/>
      <c r="W124" s="11"/>
    </row>
    <row r="125" spans="1:23">
      <c r="A125" s="11"/>
      <c r="B125" s="11"/>
      <c r="C125" s="11"/>
      <c r="D125" s="32"/>
      <c r="E125" s="32"/>
      <c r="F125" s="32"/>
      <c r="G125" s="11"/>
      <c r="H125" s="11"/>
      <c r="I125" s="1"/>
      <c r="K125" s="11"/>
      <c r="L125" s="11"/>
      <c r="M125" s="11"/>
      <c r="N125" s="11"/>
      <c r="O125" s="11"/>
      <c r="P125" s="11"/>
      <c r="Q125" s="11"/>
      <c r="R125" s="11"/>
      <c r="S125" s="11"/>
      <c r="T125" s="11"/>
      <c r="U125" s="11"/>
      <c r="V125" s="11"/>
      <c r="W125" s="11"/>
    </row>
    <row r="126" spans="1:23">
      <c r="A126" s="11"/>
      <c r="B126" s="11"/>
      <c r="C126" s="11"/>
      <c r="D126" s="32"/>
      <c r="E126" s="32"/>
      <c r="F126" s="32"/>
      <c r="G126" s="11"/>
      <c r="H126" s="11"/>
      <c r="I126" s="1"/>
      <c r="K126" s="11"/>
      <c r="L126" s="11"/>
      <c r="M126" s="11"/>
      <c r="N126" s="11"/>
      <c r="O126" s="11"/>
      <c r="P126" s="11"/>
      <c r="Q126" s="11"/>
      <c r="R126" s="11"/>
      <c r="S126" s="11"/>
      <c r="T126" s="11"/>
      <c r="U126" s="11"/>
      <c r="V126" s="11"/>
      <c r="W126" s="11"/>
    </row>
    <row r="127" spans="1:23">
      <c r="A127" s="11"/>
      <c r="B127" s="11"/>
      <c r="C127" s="11"/>
      <c r="D127" s="32"/>
      <c r="E127" s="32"/>
      <c r="F127" s="32"/>
      <c r="G127" s="11"/>
      <c r="H127" s="11"/>
      <c r="I127" s="1"/>
      <c r="K127" s="11"/>
      <c r="L127" s="11"/>
      <c r="M127" s="11"/>
      <c r="N127" s="11"/>
      <c r="O127" s="11"/>
      <c r="P127" s="11"/>
      <c r="Q127" s="11"/>
      <c r="R127" s="11"/>
      <c r="S127" s="11"/>
      <c r="T127" s="11"/>
      <c r="U127" s="11"/>
      <c r="V127" s="11"/>
      <c r="W127" s="11"/>
    </row>
    <row r="128" spans="1:23">
      <c r="A128" s="11"/>
      <c r="B128" s="11"/>
      <c r="C128" s="11"/>
      <c r="D128" s="32"/>
      <c r="E128" s="32"/>
      <c r="F128" s="32"/>
      <c r="G128" s="11"/>
      <c r="H128" s="11"/>
      <c r="I128" s="1"/>
      <c r="K128" s="11"/>
      <c r="L128" s="11"/>
      <c r="M128" s="11"/>
      <c r="N128" s="11"/>
      <c r="O128" s="11"/>
      <c r="P128" s="11"/>
      <c r="Q128" s="11"/>
      <c r="R128" s="11"/>
      <c r="S128" s="11"/>
      <c r="T128" s="11"/>
      <c r="U128" s="11"/>
      <c r="V128" s="11"/>
      <c r="W128" s="11"/>
    </row>
    <row r="129" spans="1:23">
      <c r="A129" s="11"/>
      <c r="B129" s="11"/>
      <c r="C129" s="11"/>
      <c r="D129" s="32"/>
      <c r="E129" s="32"/>
      <c r="F129" s="32"/>
      <c r="G129" s="11"/>
      <c r="H129" s="11"/>
      <c r="I129" s="1"/>
      <c r="K129" s="11"/>
      <c r="L129" s="11"/>
      <c r="M129" s="11"/>
      <c r="N129" s="11"/>
      <c r="O129" s="11"/>
      <c r="P129" s="11"/>
      <c r="Q129" s="11"/>
      <c r="R129" s="11"/>
      <c r="S129" s="11"/>
      <c r="T129" s="11"/>
      <c r="U129" s="11"/>
      <c r="V129" s="11"/>
      <c r="W129" s="11"/>
    </row>
    <row r="130" spans="1:23">
      <c r="A130" s="11"/>
      <c r="B130" s="11"/>
      <c r="C130" s="11"/>
      <c r="D130" s="32"/>
      <c r="E130" s="32"/>
      <c r="F130" s="32"/>
      <c r="G130" s="11"/>
      <c r="H130" s="11"/>
      <c r="I130" s="1"/>
      <c r="K130" s="11"/>
      <c r="L130" s="11"/>
      <c r="M130" s="11"/>
      <c r="N130" s="11"/>
      <c r="O130" s="11"/>
      <c r="P130" s="11"/>
      <c r="Q130" s="11"/>
      <c r="R130" s="11"/>
      <c r="S130" s="11"/>
      <c r="T130" s="11"/>
      <c r="U130" s="11"/>
      <c r="V130" s="11"/>
      <c r="W130" s="11"/>
    </row>
    <row r="131" spans="1:23">
      <c r="A131" s="11"/>
      <c r="B131" s="11"/>
      <c r="C131" s="11"/>
      <c r="D131" s="32"/>
      <c r="E131" s="32"/>
      <c r="F131" s="32"/>
      <c r="G131" s="11"/>
      <c r="H131" s="11"/>
      <c r="I131" s="1"/>
      <c r="K131" s="11"/>
      <c r="L131" s="11"/>
      <c r="M131" s="11"/>
      <c r="N131" s="11"/>
      <c r="O131" s="11"/>
      <c r="P131" s="11"/>
      <c r="Q131" s="11"/>
      <c r="R131" s="11"/>
      <c r="S131" s="11"/>
      <c r="T131" s="11"/>
      <c r="U131" s="11"/>
      <c r="V131" s="11"/>
      <c r="W131" s="11"/>
    </row>
    <row r="132" spans="1:23">
      <c r="A132" s="11"/>
      <c r="B132" s="11"/>
      <c r="C132" s="11"/>
      <c r="D132" s="32"/>
      <c r="E132" s="32"/>
      <c r="F132" s="32"/>
      <c r="G132" s="11"/>
      <c r="H132" s="11"/>
      <c r="I132" s="1"/>
      <c r="K132" s="11"/>
      <c r="L132" s="11"/>
      <c r="M132" s="11"/>
      <c r="N132" s="11"/>
      <c r="O132" s="11"/>
      <c r="P132" s="11"/>
      <c r="Q132" s="11"/>
      <c r="R132" s="11"/>
      <c r="S132" s="11"/>
      <c r="T132" s="11"/>
      <c r="U132" s="11"/>
      <c r="V132" s="11"/>
      <c r="W132" s="11"/>
    </row>
    <row r="133" spans="1:23">
      <c r="A133" s="11"/>
      <c r="B133" s="11"/>
      <c r="C133" s="11"/>
      <c r="D133" s="32"/>
      <c r="E133" s="32"/>
      <c r="F133" s="32"/>
      <c r="G133" s="11"/>
      <c r="H133" s="11"/>
      <c r="I133" s="1"/>
      <c r="K133" s="11"/>
      <c r="L133" s="11"/>
      <c r="M133" s="11"/>
      <c r="N133" s="11"/>
      <c r="O133" s="11"/>
      <c r="P133" s="11"/>
      <c r="Q133" s="11"/>
      <c r="R133" s="11"/>
      <c r="S133" s="11"/>
      <c r="T133" s="11"/>
      <c r="U133" s="11"/>
      <c r="V133" s="11"/>
      <c r="W133" s="11"/>
    </row>
    <row r="134" spans="1:23">
      <c r="A134" s="11"/>
      <c r="B134" s="11"/>
      <c r="C134" s="11"/>
      <c r="D134" s="32"/>
      <c r="E134" s="32"/>
      <c r="F134" s="32"/>
      <c r="G134" s="11"/>
      <c r="H134" s="11"/>
      <c r="I134" s="1"/>
      <c r="K134" s="11"/>
      <c r="L134" s="11"/>
      <c r="M134" s="11"/>
      <c r="N134" s="11"/>
      <c r="O134" s="11"/>
      <c r="P134" s="11"/>
      <c r="Q134" s="11"/>
      <c r="R134" s="11"/>
      <c r="S134" s="11"/>
      <c r="T134" s="11"/>
      <c r="U134" s="11"/>
      <c r="V134" s="11"/>
      <c r="W134" s="11"/>
    </row>
    <row r="135" spans="1:23">
      <c r="A135" s="11"/>
      <c r="B135" s="11"/>
      <c r="C135" s="11"/>
      <c r="D135" s="32"/>
      <c r="E135" s="32"/>
      <c r="F135" s="32"/>
      <c r="G135" s="11"/>
      <c r="H135" s="11"/>
      <c r="I135" s="1"/>
      <c r="K135" s="11"/>
      <c r="L135" s="11"/>
      <c r="M135" s="11"/>
      <c r="N135" s="11"/>
      <c r="O135" s="11"/>
      <c r="P135" s="11"/>
      <c r="Q135" s="11"/>
      <c r="R135" s="11"/>
      <c r="S135" s="11"/>
      <c r="T135" s="11"/>
      <c r="U135" s="11"/>
      <c r="V135" s="11"/>
      <c r="W135" s="11"/>
    </row>
    <row r="136" spans="1:23">
      <c r="A136" s="11"/>
      <c r="B136" s="11"/>
      <c r="C136" s="11"/>
      <c r="D136" s="32"/>
      <c r="E136" s="32"/>
      <c r="F136" s="32"/>
      <c r="G136" s="11"/>
      <c r="H136" s="11"/>
      <c r="I136" s="1"/>
      <c r="K136" s="11"/>
      <c r="L136" s="11"/>
      <c r="M136" s="11"/>
      <c r="N136" s="11"/>
      <c r="O136" s="11"/>
      <c r="P136" s="11"/>
      <c r="Q136" s="11"/>
      <c r="R136" s="11"/>
      <c r="S136" s="11"/>
      <c r="T136" s="11"/>
      <c r="U136" s="11"/>
      <c r="V136" s="11"/>
      <c r="W136" s="11"/>
    </row>
    <row r="137" spans="1:23">
      <c r="A137" s="11"/>
      <c r="B137" s="11"/>
      <c r="C137" s="11"/>
      <c r="D137" s="32"/>
      <c r="E137" s="32"/>
      <c r="F137" s="32"/>
      <c r="G137" s="11"/>
      <c r="H137" s="11"/>
      <c r="I137" s="1"/>
      <c r="K137" s="11"/>
      <c r="L137" s="11"/>
      <c r="M137" s="11"/>
      <c r="N137" s="11"/>
      <c r="O137" s="11"/>
      <c r="P137" s="11"/>
      <c r="Q137" s="11"/>
      <c r="R137" s="11"/>
      <c r="S137" s="11"/>
      <c r="T137" s="11"/>
      <c r="U137" s="11"/>
      <c r="V137" s="11"/>
      <c r="W137" s="11"/>
    </row>
    <row r="138" spans="1:23">
      <c r="A138" s="11"/>
      <c r="B138" s="11"/>
      <c r="C138" s="11"/>
      <c r="D138" s="32"/>
      <c r="E138" s="32"/>
      <c r="F138" s="32"/>
      <c r="G138" s="11"/>
      <c r="H138" s="11"/>
      <c r="I138" s="1"/>
      <c r="K138" s="11"/>
      <c r="L138" s="11"/>
      <c r="M138" s="11"/>
      <c r="N138" s="11"/>
      <c r="O138" s="11"/>
      <c r="P138" s="11"/>
      <c r="Q138" s="11"/>
      <c r="R138" s="11"/>
      <c r="S138" s="11"/>
      <c r="T138" s="11"/>
      <c r="U138" s="11"/>
      <c r="V138" s="11"/>
      <c r="W138" s="11"/>
    </row>
    <row r="139" spans="1:23">
      <c r="A139" s="11"/>
      <c r="B139" s="11"/>
      <c r="C139" s="11"/>
      <c r="D139" s="32"/>
      <c r="E139" s="32"/>
      <c r="F139" s="32"/>
      <c r="G139" s="11"/>
      <c r="H139" s="11"/>
      <c r="I139" s="1"/>
      <c r="K139" s="11"/>
      <c r="L139" s="11"/>
      <c r="M139" s="11"/>
      <c r="N139" s="11"/>
      <c r="O139" s="11"/>
      <c r="P139" s="11"/>
      <c r="Q139" s="11"/>
      <c r="R139" s="11"/>
      <c r="S139" s="11"/>
      <c r="T139" s="11"/>
      <c r="U139" s="11"/>
      <c r="V139" s="11"/>
      <c r="W139" s="11"/>
    </row>
    <row r="140" spans="1:23">
      <c r="A140" s="11"/>
      <c r="B140" s="11"/>
      <c r="C140" s="11"/>
      <c r="D140" s="32"/>
      <c r="E140" s="32"/>
      <c r="F140" s="32"/>
      <c r="G140" s="11"/>
      <c r="H140" s="11"/>
      <c r="I140" s="1"/>
      <c r="K140" s="11"/>
      <c r="L140" s="11"/>
      <c r="M140" s="11"/>
      <c r="N140" s="11"/>
      <c r="O140" s="11"/>
      <c r="P140" s="11"/>
      <c r="Q140" s="11"/>
      <c r="R140" s="11"/>
      <c r="S140" s="11"/>
      <c r="T140" s="11"/>
      <c r="U140" s="11"/>
      <c r="V140" s="11"/>
      <c r="W140" s="11"/>
    </row>
    <row r="141" spans="1:23">
      <c r="A141" s="11"/>
      <c r="B141" s="11"/>
      <c r="C141" s="11"/>
      <c r="D141" s="32"/>
      <c r="E141" s="32"/>
      <c r="F141" s="32"/>
      <c r="G141" s="11"/>
      <c r="H141" s="11"/>
      <c r="I141" s="1"/>
      <c r="K141" s="11"/>
      <c r="L141" s="11"/>
      <c r="M141" s="11"/>
      <c r="N141" s="11"/>
      <c r="O141" s="11"/>
      <c r="P141" s="11"/>
      <c r="Q141" s="11"/>
      <c r="R141" s="11"/>
      <c r="S141" s="11"/>
      <c r="T141" s="11"/>
      <c r="U141" s="11"/>
      <c r="V141" s="11"/>
      <c r="W141" s="11"/>
    </row>
    <row r="142" spans="1:23">
      <c r="A142" s="11"/>
      <c r="B142" s="11"/>
      <c r="C142" s="11"/>
      <c r="D142" s="32"/>
      <c r="E142" s="32"/>
      <c r="F142" s="32"/>
      <c r="G142" s="11"/>
      <c r="H142" s="11"/>
      <c r="I142" s="1"/>
      <c r="K142" s="11"/>
      <c r="L142" s="11"/>
      <c r="M142" s="11"/>
      <c r="N142" s="11"/>
      <c r="O142" s="11"/>
      <c r="P142" s="11"/>
      <c r="Q142" s="11"/>
      <c r="R142" s="11"/>
      <c r="S142" s="11"/>
      <c r="T142" s="11"/>
      <c r="U142" s="11"/>
      <c r="V142" s="11"/>
      <c r="W142" s="11"/>
    </row>
    <row r="143" spans="1:23">
      <c r="A143" s="11"/>
      <c r="B143" s="11"/>
      <c r="C143" s="11"/>
      <c r="D143" s="32"/>
      <c r="E143" s="32"/>
      <c r="F143" s="32"/>
      <c r="G143" s="11"/>
      <c r="H143" s="11"/>
      <c r="I143" s="1"/>
      <c r="K143" s="11"/>
      <c r="L143" s="11"/>
      <c r="M143" s="11"/>
      <c r="N143" s="11"/>
      <c r="O143" s="11"/>
      <c r="P143" s="11"/>
      <c r="Q143" s="11"/>
      <c r="R143" s="11"/>
      <c r="S143" s="11"/>
      <c r="T143" s="11"/>
      <c r="U143" s="11"/>
      <c r="V143" s="11"/>
      <c r="W143" s="11"/>
    </row>
    <row r="144" spans="1:23">
      <c r="A144" s="11"/>
      <c r="B144" s="11"/>
      <c r="C144" s="11"/>
      <c r="D144" s="32"/>
      <c r="E144" s="32"/>
      <c r="F144" s="32"/>
      <c r="G144" s="11"/>
      <c r="H144" s="11"/>
      <c r="I144" s="1"/>
      <c r="K144" s="11"/>
      <c r="L144" s="11"/>
      <c r="M144" s="11"/>
      <c r="N144" s="11"/>
      <c r="O144" s="11"/>
      <c r="P144" s="11"/>
      <c r="Q144" s="11"/>
      <c r="R144" s="11"/>
      <c r="S144" s="11"/>
      <c r="T144" s="11"/>
      <c r="U144" s="11"/>
      <c r="V144" s="11"/>
      <c r="W144" s="11"/>
    </row>
    <row r="145" spans="1:23">
      <c r="A145" s="11"/>
      <c r="B145" s="11"/>
      <c r="C145" s="11"/>
      <c r="D145" s="32"/>
      <c r="E145" s="32"/>
      <c r="F145" s="32"/>
      <c r="G145" s="11"/>
      <c r="H145" s="11"/>
      <c r="I145" s="1"/>
      <c r="K145" s="11"/>
      <c r="L145" s="11"/>
      <c r="M145" s="11"/>
      <c r="N145" s="11"/>
      <c r="O145" s="11"/>
      <c r="P145" s="11"/>
      <c r="Q145" s="11"/>
      <c r="R145" s="11"/>
      <c r="S145" s="11"/>
      <c r="T145" s="11"/>
      <c r="U145" s="11"/>
      <c r="V145" s="11"/>
      <c r="W145" s="11"/>
    </row>
    <row r="146" spans="1:23">
      <c r="A146" s="11"/>
      <c r="B146" s="11"/>
      <c r="C146" s="11"/>
      <c r="D146" s="32"/>
      <c r="E146" s="32"/>
      <c r="F146" s="32"/>
      <c r="G146" s="11"/>
      <c r="H146" s="11"/>
      <c r="I146" s="1"/>
      <c r="K146" s="11"/>
      <c r="L146" s="11"/>
      <c r="M146" s="11"/>
      <c r="N146" s="11"/>
      <c r="O146" s="11"/>
      <c r="P146" s="11"/>
      <c r="Q146" s="11"/>
      <c r="R146" s="11"/>
      <c r="S146" s="11"/>
      <c r="T146" s="11"/>
      <c r="U146" s="11"/>
      <c r="V146" s="11"/>
      <c r="W146" s="11"/>
    </row>
    <row r="147" spans="1:23">
      <c r="A147" s="11"/>
      <c r="B147" s="11"/>
      <c r="C147" s="11"/>
      <c r="D147" s="32"/>
      <c r="E147" s="32"/>
      <c r="F147" s="32"/>
      <c r="G147" s="11"/>
      <c r="H147" s="11"/>
      <c r="I147" s="1"/>
      <c r="K147" s="11"/>
      <c r="L147" s="11"/>
      <c r="M147" s="11"/>
      <c r="N147" s="11"/>
      <c r="O147" s="11"/>
      <c r="P147" s="11"/>
      <c r="Q147" s="11"/>
      <c r="R147" s="11"/>
      <c r="S147" s="11"/>
      <c r="T147" s="11"/>
      <c r="U147" s="11"/>
      <c r="V147" s="11"/>
      <c r="W147" s="11"/>
    </row>
    <row r="148" spans="1:23">
      <c r="A148" s="11"/>
      <c r="B148" s="11"/>
      <c r="C148" s="11"/>
      <c r="D148" s="32"/>
      <c r="E148" s="32"/>
      <c r="F148" s="32"/>
      <c r="G148" s="11"/>
      <c r="H148" s="11"/>
      <c r="I148" s="1"/>
      <c r="K148" s="11"/>
      <c r="L148" s="11"/>
      <c r="M148" s="11"/>
      <c r="N148" s="11"/>
      <c r="O148" s="11"/>
      <c r="P148" s="11"/>
      <c r="Q148" s="11"/>
      <c r="R148" s="11"/>
      <c r="S148" s="11"/>
      <c r="T148" s="11"/>
      <c r="U148" s="11"/>
      <c r="V148" s="11"/>
      <c r="W148" s="11"/>
    </row>
    <row r="149" spans="1:23">
      <c r="A149" s="11"/>
      <c r="B149" s="11"/>
      <c r="C149" s="11"/>
      <c r="D149" s="32"/>
      <c r="E149" s="32"/>
      <c r="F149" s="32"/>
      <c r="G149" s="11"/>
      <c r="H149" s="11"/>
      <c r="I149" s="1"/>
      <c r="K149" s="11"/>
      <c r="L149" s="11"/>
      <c r="M149" s="11"/>
      <c r="N149" s="11"/>
      <c r="O149" s="11"/>
      <c r="P149" s="11"/>
      <c r="Q149" s="11"/>
      <c r="R149" s="11"/>
      <c r="S149" s="11"/>
      <c r="T149" s="11"/>
      <c r="U149" s="11"/>
      <c r="V149" s="11"/>
      <c r="W149" s="11"/>
    </row>
    <row r="150" spans="1:23">
      <c r="A150" s="11"/>
      <c r="B150" s="11"/>
      <c r="C150" s="11"/>
      <c r="D150" s="32"/>
      <c r="E150" s="32"/>
      <c r="F150" s="32"/>
      <c r="G150" s="11"/>
      <c r="H150" s="11"/>
      <c r="I150" s="1"/>
      <c r="K150" s="11"/>
      <c r="L150" s="11"/>
      <c r="M150" s="11"/>
      <c r="N150" s="11"/>
      <c r="O150" s="11"/>
      <c r="P150" s="11"/>
      <c r="Q150" s="11"/>
      <c r="R150" s="11"/>
      <c r="S150" s="11"/>
      <c r="T150" s="11"/>
      <c r="U150" s="11"/>
      <c r="V150" s="11"/>
      <c r="W150" s="11"/>
    </row>
    <row r="151" spans="1:23">
      <c r="A151" s="11"/>
      <c r="B151" s="11"/>
      <c r="C151" s="11"/>
      <c r="D151" s="32"/>
      <c r="E151" s="32"/>
      <c r="F151" s="32"/>
      <c r="G151" s="11"/>
      <c r="H151" s="11"/>
      <c r="I151" s="1"/>
      <c r="K151" s="11"/>
      <c r="L151" s="11"/>
      <c r="M151" s="11"/>
      <c r="N151" s="11"/>
      <c r="O151" s="11"/>
      <c r="P151" s="11"/>
      <c r="Q151" s="11"/>
      <c r="R151" s="11"/>
      <c r="S151" s="11"/>
      <c r="T151" s="11"/>
      <c r="U151" s="11"/>
      <c r="V151" s="11"/>
      <c r="W151" s="11"/>
    </row>
    <row r="152" spans="1:23">
      <c r="A152" s="11"/>
      <c r="B152" s="11"/>
      <c r="C152" s="11"/>
      <c r="D152" s="32"/>
      <c r="E152" s="32"/>
      <c r="F152" s="32"/>
      <c r="G152" s="11"/>
      <c r="H152" s="11"/>
      <c r="I152" s="1"/>
      <c r="K152" s="11"/>
      <c r="L152" s="11"/>
      <c r="M152" s="11"/>
      <c r="N152" s="11"/>
      <c r="O152" s="11"/>
      <c r="P152" s="11"/>
      <c r="Q152" s="11"/>
      <c r="R152" s="11"/>
      <c r="S152" s="11"/>
      <c r="T152" s="11"/>
      <c r="U152" s="11"/>
      <c r="V152" s="11"/>
      <c r="W152" s="11"/>
    </row>
    <row r="153" spans="1:23">
      <c r="A153" s="11"/>
      <c r="B153" s="11"/>
      <c r="C153" s="11"/>
      <c r="D153" s="32"/>
      <c r="E153" s="32"/>
      <c r="F153" s="32"/>
      <c r="G153" s="11"/>
      <c r="H153" s="11"/>
      <c r="I153" s="1"/>
      <c r="K153" s="11"/>
      <c r="L153" s="11"/>
      <c r="M153" s="11"/>
      <c r="N153" s="11"/>
      <c r="O153" s="11"/>
      <c r="P153" s="11"/>
      <c r="Q153" s="11"/>
      <c r="R153" s="11"/>
      <c r="S153" s="11"/>
      <c r="T153" s="11"/>
      <c r="U153" s="11"/>
      <c r="V153" s="11"/>
      <c r="W153" s="11"/>
    </row>
    <row r="154" spans="1:23">
      <c r="A154" s="11"/>
      <c r="B154" s="11"/>
      <c r="C154" s="11"/>
      <c r="D154" s="32"/>
      <c r="E154" s="32"/>
      <c r="F154" s="32"/>
      <c r="G154" s="11"/>
      <c r="H154" s="11"/>
      <c r="I154" s="1"/>
      <c r="K154" s="11"/>
      <c r="L154" s="11"/>
      <c r="M154" s="11"/>
      <c r="N154" s="11"/>
      <c r="O154" s="11"/>
      <c r="P154" s="11"/>
      <c r="Q154" s="11"/>
      <c r="R154" s="11"/>
      <c r="S154" s="11"/>
      <c r="T154" s="11"/>
      <c r="U154" s="11"/>
      <c r="V154" s="11"/>
      <c r="W154" s="11"/>
    </row>
    <row r="155" spans="1:23">
      <c r="A155" s="11"/>
      <c r="B155" s="11"/>
      <c r="C155" s="11"/>
      <c r="D155" s="32"/>
      <c r="E155" s="32"/>
      <c r="F155" s="32"/>
      <c r="G155" s="11"/>
      <c r="H155" s="11"/>
      <c r="I155" s="1"/>
      <c r="K155" s="11"/>
      <c r="L155" s="11"/>
      <c r="M155" s="11"/>
      <c r="N155" s="11"/>
      <c r="O155" s="11"/>
      <c r="P155" s="11"/>
      <c r="Q155" s="11"/>
      <c r="R155" s="11"/>
      <c r="S155" s="11"/>
      <c r="T155" s="11"/>
      <c r="U155" s="11"/>
      <c r="V155" s="11"/>
      <c r="W155" s="11"/>
    </row>
    <row r="156" spans="1:23">
      <c r="A156" s="11"/>
      <c r="B156" s="11"/>
      <c r="C156" s="11"/>
      <c r="D156" s="32"/>
      <c r="E156" s="32"/>
      <c r="F156" s="32"/>
      <c r="G156" s="11"/>
      <c r="H156" s="11"/>
      <c r="I156" s="1"/>
      <c r="K156" s="11"/>
      <c r="L156" s="11"/>
      <c r="M156" s="11"/>
      <c r="N156" s="11"/>
      <c r="O156" s="11"/>
      <c r="P156" s="11"/>
      <c r="Q156" s="11"/>
      <c r="R156" s="11"/>
      <c r="S156" s="11"/>
      <c r="T156" s="11"/>
      <c r="U156" s="11"/>
      <c r="V156" s="11"/>
      <c r="W156" s="11"/>
    </row>
    <row r="157" spans="1:23">
      <c r="A157" s="11"/>
      <c r="B157" s="11"/>
      <c r="C157" s="11"/>
      <c r="D157" s="32"/>
      <c r="E157" s="32"/>
      <c r="F157" s="32"/>
      <c r="G157" s="11"/>
      <c r="H157" s="11"/>
      <c r="I157" s="1"/>
      <c r="K157" s="11"/>
      <c r="L157" s="11"/>
      <c r="M157" s="11"/>
      <c r="N157" s="11"/>
      <c r="O157" s="11"/>
      <c r="P157" s="11"/>
      <c r="Q157" s="11"/>
      <c r="R157" s="11"/>
      <c r="S157" s="11"/>
      <c r="T157" s="11"/>
      <c r="U157" s="11"/>
      <c r="V157" s="11"/>
      <c r="W157" s="11"/>
    </row>
    <row r="158" spans="1:23">
      <c r="A158" s="11"/>
      <c r="B158" s="11"/>
      <c r="C158" s="11"/>
      <c r="D158" s="32"/>
      <c r="E158" s="32"/>
      <c r="F158" s="32"/>
      <c r="G158" s="11"/>
      <c r="H158" s="11"/>
      <c r="I158" s="1"/>
      <c r="K158" s="11"/>
      <c r="L158" s="11"/>
      <c r="M158" s="11"/>
      <c r="N158" s="11"/>
      <c r="O158" s="11"/>
      <c r="P158" s="11"/>
      <c r="Q158" s="11"/>
      <c r="R158" s="11"/>
      <c r="S158" s="11"/>
      <c r="T158" s="11"/>
      <c r="U158" s="11"/>
      <c r="V158" s="11"/>
      <c r="W158" s="11"/>
    </row>
    <row r="159" spans="1:23">
      <c r="A159" s="11"/>
      <c r="B159" s="11"/>
      <c r="C159" s="11"/>
      <c r="D159" s="32"/>
      <c r="E159" s="32"/>
      <c r="F159" s="32"/>
      <c r="G159" s="11"/>
      <c r="H159" s="11"/>
      <c r="I159" s="1"/>
      <c r="K159" s="11"/>
      <c r="L159" s="11"/>
      <c r="M159" s="11"/>
      <c r="N159" s="11"/>
      <c r="O159" s="11"/>
      <c r="P159" s="11"/>
      <c r="Q159" s="11"/>
      <c r="R159" s="11"/>
      <c r="S159" s="11"/>
      <c r="T159" s="11"/>
      <c r="U159" s="11"/>
      <c r="V159" s="11"/>
      <c r="W159" s="11"/>
    </row>
    <row r="160" spans="1:23">
      <c r="A160" s="11"/>
      <c r="B160" s="11"/>
      <c r="C160" s="11"/>
      <c r="D160" s="32"/>
      <c r="E160" s="32"/>
      <c r="F160" s="32"/>
      <c r="G160" s="11"/>
      <c r="H160" s="11"/>
      <c r="I160" s="1"/>
      <c r="K160" s="11"/>
      <c r="L160" s="11"/>
      <c r="M160" s="11"/>
      <c r="N160" s="11"/>
      <c r="O160" s="11"/>
      <c r="P160" s="11"/>
      <c r="Q160" s="11"/>
      <c r="R160" s="11"/>
      <c r="S160" s="11"/>
      <c r="T160" s="11"/>
      <c r="U160" s="11"/>
      <c r="V160" s="11"/>
      <c r="W160" s="11"/>
    </row>
    <row r="161" spans="1:23">
      <c r="A161" s="11"/>
      <c r="B161" s="11"/>
      <c r="C161" s="11"/>
      <c r="D161" s="32"/>
      <c r="E161" s="32"/>
      <c r="F161" s="32"/>
      <c r="G161" s="11"/>
      <c r="H161" s="11"/>
      <c r="I161" s="1"/>
      <c r="K161" s="11"/>
      <c r="L161" s="11"/>
      <c r="M161" s="11"/>
      <c r="N161" s="11"/>
      <c r="O161" s="11"/>
      <c r="P161" s="11"/>
      <c r="Q161" s="11"/>
      <c r="R161" s="11"/>
      <c r="S161" s="11"/>
      <c r="T161" s="11"/>
      <c r="U161" s="11"/>
      <c r="V161" s="11"/>
      <c r="W161" s="11"/>
    </row>
    <row r="162" spans="1:23">
      <c r="A162" s="11"/>
      <c r="B162" s="11"/>
      <c r="C162" s="11"/>
      <c r="D162" s="32"/>
      <c r="E162" s="32"/>
      <c r="F162" s="32"/>
      <c r="G162" s="11"/>
      <c r="H162" s="11"/>
      <c r="I162" s="1"/>
      <c r="K162" s="11"/>
      <c r="L162" s="11"/>
      <c r="M162" s="11"/>
      <c r="N162" s="11"/>
      <c r="O162" s="11"/>
      <c r="P162" s="11"/>
      <c r="Q162" s="11"/>
      <c r="R162" s="11"/>
      <c r="S162" s="11"/>
      <c r="T162" s="11"/>
      <c r="U162" s="11"/>
      <c r="V162" s="11"/>
      <c r="W162" s="11"/>
    </row>
    <row r="163" spans="1:23">
      <c r="A163" s="11"/>
      <c r="B163" s="11"/>
      <c r="C163" s="11"/>
      <c r="D163" s="32"/>
      <c r="E163" s="32"/>
      <c r="F163" s="32"/>
      <c r="G163" s="11"/>
      <c r="H163" s="11"/>
      <c r="I163" s="1"/>
      <c r="K163" s="11"/>
      <c r="L163" s="11"/>
      <c r="M163" s="11"/>
      <c r="N163" s="11"/>
      <c r="O163" s="11"/>
      <c r="P163" s="11"/>
      <c r="Q163" s="11"/>
      <c r="R163" s="11"/>
      <c r="S163" s="11"/>
      <c r="T163" s="11"/>
      <c r="U163" s="11"/>
      <c r="V163" s="11"/>
      <c r="W163" s="11"/>
    </row>
    <row r="164" spans="1:23">
      <c r="A164" s="11"/>
      <c r="B164" s="11"/>
      <c r="C164" s="11"/>
      <c r="D164" s="32"/>
      <c r="E164" s="32"/>
      <c r="F164" s="32"/>
      <c r="G164" s="11"/>
      <c r="H164" s="11"/>
      <c r="I164" s="1"/>
      <c r="K164" s="11"/>
      <c r="L164" s="11"/>
      <c r="M164" s="11"/>
      <c r="N164" s="11"/>
      <c r="O164" s="11"/>
      <c r="P164" s="11"/>
      <c r="Q164" s="11"/>
      <c r="R164" s="11"/>
      <c r="S164" s="11"/>
      <c r="T164" s="11"/>
      <c r="U164" s="11"/>
      <c r="V164" s="11"/>
      <c r="W164" s="11"/>
    </row>
    <row r="165" spans="1:23">
      <c r="A165" s="11"/>
      <c r="B165" s="11"/>
      <c r="C165" s="11"/>
      <c r="D165" s="32"/>
      <c r="E165" s="32"/>
      <c r="F165" s="32"/>
      <c r="G165" s="11"/>
      <c r="H165" s="11"/>
      <c r="I165" s="1"/>
      <c r="K165" s="11"/>
      <c r="L165" s="11"/>
      <c r="M165" s="11"/>
      <c r="N165" s="11"/>
      <c r="O165" s="11"/>
      <c r="P165" s="11"/>
      <c r="Q165" s="11"/>
      <c r="R165" s="11"/>
      <c r="S165" s="11"/>
      <c r="T165" s="11"/>
      <c r="U165" s="11"/>
      <c r="V165" s="11"/>
      <c r="W165" s="11"/>
    </row>
    <row r="166" spans="1:23">
      <c r="A166" s="11"/>
      <c r="B166" s="11"/>
      <c r="C166" s="11"/>
      <c r="D166" s="32"/>
      <c r="E166" s="32"/>
      <c r="F166" s="32"/>
      <c r="G166" s="11"/>
      <c r="H166" s="11"/>
      <c r="I166" s="1"/>
      <c r="K166" s="11"/>
      <c r="L166" s="11"/>
      <c r="M166" s="11"/>
      <c r="N166" s="11"/>
      <c r="O166" s="11"/>
      <c r="P166" s="11"/>
      <c r="Q166" s="11"/>
      <c r="R166" s="11"/>
      <c r="S166" s="11"/>
      <c r="T166" s="11"/>
      <c r="U166" s="11"/>
      <c r="V166" s="11"/>
      <c r="W166" s="11"/>
    </row>
    <row r="167" spans="1:23">
      <c r="A167" s="11"/>
      <c r="B167" s="11"/>
      <c r="C167" s="11"/>
      <c r="D167" s="32"/>
      <c r="E167" s="32"/>
      <c r="F167" s="32"/>
      <c r="G167" s="11"/>
      <c r="H167" s="11"/>
      <c r="I167" s="1"/>
      <c r="K167" s="11"/>
      <c r="L167" s="11"/>
      <c r="M167" s="11"/>
      <c r="N167" s="11"/>
      <c r="O167" s="11"/>
      <c r="P167" s="11"/>
      <c r="Q167" s="11"/>
      <c r="R167" s="11"/>
      <c r="S167" s="11"/>
      <c r="T167" s="11"/>
      <c r="U167" s="11"/>
      <c r="V167" s="11"/>
      <c r="W167" s="11"/>
    </row>
    <row r="168" spans="1:23">
      <c r="A168" s="11"/>
      <c r="B168" s="11"/>
      <c r="C168" s="11"/>
      <c r="D168" s="32"/>
      <c r="E168" s="32"/>
      <c r="F168" s="32"/>
      <c r="G168" s="11"/>
      <c r="H168" s="11"/>
      <c r="I168" s="1"/>
      <c r="K168" s="11"/>
      <c r="L168" s="11"/>
      <c r="M168" s="11"/>
      <c r="N168" s="11"/>
      <c r="O168" s="11"/>
      <c r="P168" s="11"/>
      <c r="Q168" s="11"/>
      <c r="R168" s="11"/>
      <c r="S168" s="11"/>
      <c r="T168" s="11"/>
      <c r="U168" s="11"/>
      <c r="V168" s="11"/>
      <c r="W168" s="11"/>
    </row>
    <row r="169" spans="1:23">
      <c r="A169" s="11"/>
      <c r="B169" s="11"/>
      <c r="C169" s="11"/>
      <c r="D169" s="32"/>
      <c r="E169" s="32"/>
      <c r="F169" s="32"/>
      <c r="G169" s="11"/>
      <c r="H169" s="11"/>
      <c r="I169" s="1"/>
      <c r="K169" s="11"/>
      <c r="L169" s="11"/>
      <c r="M169" s="11"/>
      <c r="N169" s="11"/>
      <c r="O169" s="11"/>
      <c r="P169" s="11"/>
      <c r="Q169" s="11"/>
      <c r="R169" s="11"/>
      <c r="S169" s="11"/>
      <c r="T169" s="11"/>
      <c r="U169" s="11"/>
      <c r="V169" s="11"/>
      <c r="W169" s="11"/>
    </row>
    <row r="170" spans="1:23">
      <c r="A170" s="11"/>
      <c r="B170" s="11"/>
      <c r="C170" s="11"/>
      <c r="D170" s="32"/>
      <c r="E170" s="32"/>
      <c r="F170" s="32"/>
      <c r="G170" s="11"/>
      <c r="H170" s="11"/>
      <c r="I170" s="1"/>
      <c r="K170" s="11"/>
      <c r="L170" s="11"/>
      <c r="M170" s="11"/>
      <c r="N170" s="11"/>
      <c r="O170" s="11"/>
      <c r="P170" s="11"/>
      <c r="Q170" s="11"/>
      <c r="R170" s="11"/>
      <c r="S170" s="11"/>
      <c r="T170" s="11"/>
      <c r="U170" s="11"/>
      <c r="V170" s="11"/>
      <c r="W170" s="11"/>
    </row>
    <row r="171" spans="1:23">
      <c r="A171" s="11"/>
      <c r="B171" s="11"/>
      <c r="C171" s="11"/>
      <c r="D171" s="32"/>
      <c r="E171" s="32"/>
      <c r="F171" s="32"/>
      <c r="G171" s="11"/>
      <c r="H171" s="11"/>
      <c r="I171" s="1"/>
      <c r="K171" s="11"/>
      <c r="L171" s="11"/>
      <c r="M171" s="11"/>
      <c r="N171" s="11"/>
      <c r="O171" s="11"/>
      <c r="P171" s="11"/>
      <c r="Q171" s="11"/>
      <c r="R171" s="11"/>
      <c r="S171" s="11"/>
      <c r="T171" s="11"/>
      <c r="U171" s="11"/>
      <c r="V171" s="11"/>
      <c r="W171" s="11"/>
    </row>
    <row r="172" spans="1:23">
      <c r="A172" s="11"/>
      <c r="B172" s="11"/>
      <c r="C172" s="11"/>
      <c r="D172" s="32"/>
      <c r="E172" s="32"/>
      <c r="F172" s="32"/>
      <c r="G172" s="11"/>
      <c r="H172" s="11"/>
      <c r="I172" s="1"/>
      <c r="K172" s="11"/>
      <c r="L172" s="11"/>
      <c r="M172" s="11"/>
      <c r="N172" s="11"/>
      <c r="O172" s="11"/>
      <c r="P172" s="11"/>
      <c r="Q172" s="11"/>
      <c r="R172" s="11"/>
      <c r="S172" s="11"/>
      <c r="T172" s="11"/>
      <c r="U172" s="11"/>
      <c r="V172" s="11"/>
      <c r="W172" s="11"/>
    </row>
    <row r="173" spans="1:23">
      <c r="A173" s="11"/>
      <c r="B173" s="11"/>
      <c r="C173" s="11"/>
      <c r="D173" s="32"/>
      <c r="E173" s="32"/>
      <c r="F173" s="32"/>
      <c r="G173" s="11"/>
      <c r="H173" s="11"/>
      <c r="I173" s="1"/>
      <c r="K173" s="11"/>
      <c r="L173" s="11"/>
      <c r="M173" s="11"/>
      <c r="N173" s="11"/>
      <c r="O173" s="11"/>
      <c r="P173" s="11"/>
      <c r="Q173" s="11"/>
      <c r="R173" s="11"/>
      <c r="S173" s="11"/>
      <c r="T173" s="11"/>
      <c r="U173" s="11"/>
      <c r="V173" s="11"/>
      <c r="W173" s="11"/>
    </row>
    <row r="174" spans="1:23">
      <c r="A174" s="11"/>
      <c r="B174" s="11"/>
      <c r="C174" s="11"/>
      <c r="D174" s="32"/>
      <c r="E174" s="32"/>
      <c r="F174" s="32"/>
      <c r="G174" s="11"/>
      <c r="H174" s="11"/>
      <c r="I174" s="1"/>
      <c r="K174" s="11"/>
      <c r="L174" s="11"/>
      <c r="M174" s="11"/>
      <c r="N174" s="11"/>
      <c r="O174" s="11"/>
      <c r="P174" s="11"/>
      <c r="Q174" s="11"/>
      <c r="R174" s="11"/>
      <c r="S174" s="11"/>
      <c r="T174" s="11"/>
      <c r="U174" s="11"/>
      <c r="V174" s="11"/>
      <c r="W174" s="11"/>
    </row>
    <row r="175" spans="1:23">
      <c r="A175" s="11"/>
      <c r="B175" s="11"/>
      <c r="C175" s="11"/>
      <c r="D175" s="32"/>
      <c r="E175" s="32"/>
      <c r="F175" s="32"/>
      <c r="G175" s="11"/>
      <c r="H175" s="11"/>
      <c r="I175" s="1"/>
      <c r="K175" s="11"/>
      <c r="L175" s="11"/>
      <c r="M175" s="11"/>
      <c r="N175" s="11"/>
      <c r="O175" s="11"/>
      <c r="P175" s="11"/>
      <c r="Q175" s="11"/>
      <c r="R175" s="11"/>
      <c r="S175" s="11"/>
      <c r="T175" s="11"/>
      <c r="U175" s="11"/>
      <c r="V175" s="11"/>
      <c r="W175" s="11"/>
    </row>
    <row r="176" spans="1:23">
      <c r="A176" s="11"/>
      <c r="B176" s="11"/>
      <c r="C176" s="11"/>
      <c r="D176" s="32"/>
      <c r="E176" s="32"/>
      <c r="F176" s="32"/>
      <c r="G176" s="11"/>
      <c r="H176" s="11"/>
      <c r="I176" s="1"/>
      <c r="K176" s="11"/>
      <c r="L176" s="11"/>
      <c r="M176" s="11"/>
      <c r="N176" s="11"/>
      <c r="O176" s="11"/>
      <c r="P176" s="11"/>
      <c r="Q176" s="11"/>
      <c r="R176" s="11"/>
      <c r="S176" s="11"/>
      <c r="T176" s="11"/>
      <c r="U176" s="11"/>
      <c r="V176" s="11"/>
      <c r="W176" s="11"/>
    </row>
    <row r="177" spans="1:23">
      <c r="A177" s="11"/>
      <c r="B177" s="11"/>
      <c r="C177" s="11"/>
      <c r="D177" s="32"/>
      <c r="E177" s="32"/>
      <c r="F177" s="32"/>
      <c r="G177" s="11"/>
      <c r="H177" s="11"/>
      <c r="I177" s="1"/>
      <c r="K177" s="11"/>
      <c r="L177" s="11"/>
      <c r="M177" s="11"/>
      <c r="N177" s="11"/>
      <c r="O177" s="11"/>
      <c r="P177" s="11"/>
      <c r="Q177" s="11"/>
      <c r="R177" s="11"/>
      <c r="S177" s="11"/>
      <c r="T177" s="11"/>
      <c r="U177" s="11"/>
      <c r="V177" s="11"/>
      <c r="W177" s="11"/>
    </row>
    <row r="178" spans="1:23">
      <c r="A178" s="11"/>
      <c r="B178" s="11"/>
      <c r="C178" s="11"/>
      <c r="D178" s="32"/>
      <c r="E178" s="32"/>
      <c r="F178" s="32"/>
      <c r="G178" s="11"/>
      <c r="H178" s="11"/>
      <c r="I178" s="1"/>
      <c r="K178" s="11"/>
      <c r="L178" s="11"/>
      <c r="M178" s="11"/>
      <c r="N178" s="11"/>
      <c r="O178" s="11"/>
      <c r="P178" s="11"/>
      <c r="Q178" s="11"/>
      <c r="R178" s="11"/>
      <c r="S178" s="11"/>
      <c r="T178" s="11"/>
      <c r="U178" s="11"/>
      <c r="V178" s="11"/>
      <c r="W178" s="11"/>
    </row>
    <row r="179" spans="1:23">
      <c r="A179" s="11"/>
      <c r="B179" s="11"/>
      <c r="C179" s="11"/>
      <c r="D179" s="32"/>
      <c r="E179" s="32"/>
      <c r="F179" s="32"/>
      <c r="G179" s="11"/>
      <c r="H179" s="11"/>
      <c r="I179" s="1"/>
      <c r="K179" s="11"/>
      <c r="L179" s="11"/>
      <c r="M179" s="11"/>
      <c r="N179" s="11"/>
      <c r="O179" s="11"/>
      <c r="P179" s="11"/>
      <c r="Q179" s="11"/>
      <c r="R179" s="11"/>
      <c r="S179" s="11"/>
      <c r="T179" s="11"/>
      <c r="U179" s="11"/>
      <c r="V179" s="11"/>
      <c r="W179" s="11"/>
    </row>
    <row r="180" spans="1:23">
      <c r="A180" s="11"/>
      <c r="B180" s="11"/>
      <c r="C180" s="11"/>
      <c r="D180" s="32"/>
      <c r="E180" s="32"/>
      <c r="F180" s="32"/>
      <c r="G180" s="11"/>
      <c r="H180" s="11"/>
      <c r="I180" s="1"/>
      <c r="K180" s="11"/>
      <c r="L180" s="11"/>
      <c r="M180" s="11"/>
      <c r="N180" s="11"/>
      <c r="O180" s="11"/>
      <c r="P180" s="11"/>
      <c r="Q180" s="11"/>
      <c r="R180" s="11"/>
      <c r="S180" s="11"/>
      <c r="T180" s="11"/>
      <c r="U180" s="11"/>
      <c r="V180" s="11"/>
      <c r="W180" s="11"/>
    </row>
    <row r="181" spans="1:23">
      <c r="A181" s="11"/>
      <c r="B181" s="11"/>
      <c r="C181" s="11"/>
      <c r="D181" s="32"/>
      <c r="E181" s="32"/>
      <c r="F181" s="32"/>
      <c r="G181" s="11"/>
      <c r="H181" s="11"/>
      <c r="I181" s="1"/>
      <c r="K181" s="11"/>
      <c r="L181" s="11"/>
      <c r="M181" s="11"/>
      <c r="N181" s="11"/>
      <c r="O181" s="11"/>
      <c r="P181" s="11"/>
      <c r="Q181" s="11"/>
      <c r="R181" s="11"/>
      <c r="S181" s="11"/>
      <c r="T181" s="11"/>
      <c r="U181" s="11"/>
      <c r="V181" s="11"/>
      <c r="W181" s="11"/>
    </row>
    <row r="182" spans="1:23">
      <c r="A182" s="11"/>
      <c r="B182" s="11"/>
      <c r="C182" s="11"/>
      <c r="D182" s="32"/>
      <c r="E182" s="32"/>
      <c r="F182" s="32"/>
      <c r="G182" s="11"/>
      <c r="H182" s="11"/>
      <c r="I182" s="1"/>
      <c r="K182" s="11"/>
      <c r="L182" s="11"/>
      <c r="M182" s="11"/>
      <c r="N182" s="11"/>
      <c r="O182" s="11"/>
      <c r="P182" s="11"/>
      <c r="Q182" s="11"/>
      <c r="R182" s="11"/>
      <c r="S182" s="11"/>
      <c r="T182" s="11"/>
      <c r="U182" s="11"/>
      <c r="V182" s="11"/>
      <c r="W182" s="11"/>
    </row>
    <row r="183" spans="1:23">
      <c r="A183" s="11"/>
      <c r="B183" s="11"/>
      <c r="C183" s="11"/>
      <c r="D183" s="32"/>
      <c r="E183" s="32"/>
      <c r="F183" s="32"/>
      <c r="G183" s="11"/>
      <c r="H183" s="11"/>
      <c r="I183" s="1"/>
      <c r="K183" s="11"/>
      <c r="L183" s="11"/>
      <c r="M183" s="11"/>
      <c r="N183" s="11"/>
      <c r="O183" s="11"/>
      <c r="P183" s="11"/>
      <c r="Q183" s="11"/>
      <c r="R183" s="11"/>
      <c r="S183" s="11"/>
      <c r="T183" s="11"/>
      <c r="U183" s="11"/>
      <c r="V183" s="11"/>
      <c r="W183" s="11"/>
    </row>
    <row r="184" spans="1:23">
      <c r="A184" s="11"/>
      <c r="B184" s="11"/>
      <c r="C184" s="11"/>
      <c r="D184" s="32"/>
      <c r="E184" s="32"/>
      <c r="F184" s="32"/>
      <c r="G184" s="11"/>
      <c r="H184" s="11"/>
      <c r="I184" s="1"/>
      <c r="K184" s="11"/>
      <c r="L184" s="11"/>
      <c r="M184" s="11"/>
      <c r="N184" s="11"/>
      <c r="O184" s="11"/>
      <c r="P184" s="11"/>
      <c r="Q184" s="11"/>
      <c r="R184" s="11"/>
      <c r="S184" s="11"/>
      <c r="T184" s="11"/>
      <c r="U184" s="11"/>
      <c r="V184" s="11"/>
      <c r="W184" s="11"/>
    </row>
    <row r="185" spans="1:23">
      <c r="A185" s="11"/>
      <c r="B185" s="11"/>
      <c r="C185" s="11"/>
      <c r="D185" s="32"/>
      <c r="E185" s="32"/>
      <c r="F185" s="32"/>
      <c r="G185" s="11"/>
      <c r="H185" s="11"/>
      <c r="I185" s="1"/>
      <c r="K185" s="11"/>
      <c r="L185" s="11"/>
      <c r="M185" s="11"/>
      <c r="N185" s="11"/>
      <c r="O185" s="11"/>
      <c r="P185" s="11"/>
      <c r="Q185" s="11"/>
      <c r="R185" s="11"/>
      <c r="S185" s="11"/>
      <c r="T185" s="11"/>
      <c r="U185" s="11"/>
      <c r="V185" s="11"/>
      <c r="W185" s="11"/>
    </row>
    <row r="186" spans="1:23">
      <c r="A186" s="11"/>
      <c r="B186" s="11"/>
      <c r="C186" s="11"/>
      <c r="D186" s="32"/>
      <c r="E186" s="32"/>
      <c r="F186" s="32"/>
      <c r="G186" s="11"/>
      <c r="H186" s="11"/>
      <c r="I186" s="1"/>
      <c r="K186" s="11"/>
      <c r="L186" s="11"/>
      <c r="M186" s="11"/>
      <c r="N186" s="11"/>
      <c r="O186" s="11"/>
      <c r="P186" s="11"/>
      <c r="Q186" s="11"/>
      <c r="R186" s="11"/>
      <c r="S186" s="11"/>
      <c r="T186" s="11"/>
      <c r="U186" s="11"/>
      <c r="V186" s="11"/>
      <c r="W186" s="11"/>
    </row>
    <row r="187" spans="1:23">
      <c r="A187" s="11"/>
      <c r="B187" s="11"/>
      <c r="C187" s="11"/>
      <c r="D187" s="32"/>
      <c r="E187" s="32"/>
      <c r="F187" s="32"/>
      <c r="G187" s="11"/>
      <c r="H187" s="11"/>
      <c r="I187" s="1"/>
      <c r="K187" s="11"/>
      <c r="L187" s="11"/>
      <c r="M187" s="11"/>
      <c r="N187" s="11"/>
      <c r="O187" s="11"/>
      <c r="P187" s="11"/>
      <c r="Q187" s="11"/>
      <c r="R187" s="11"/>
      <c r="S187" s="11"/>
      <c r="T187" s="11"/>
      <c r="U187" s="11"/>
      <c r="V187" s="11"/>
      <c r="W187" s="11"/>
    </row>
    <row r="188" spans="1:23">
      <c r="A188" s="11"/>
      <c r="B188" s="11"/>
      <c r="C188" s="11"/>
      <c r="D188" s="32"/>
      <c r="E188" s="32"/>
      <c r="F188" s="32"/>
      <c r="G188" s="11"/>
      <c r="H188" s="11"/>
      <c r="I188" s="1"/>
      <c r="K188" s="11"/>
      <c r="L188" s="11"/>
      <c r="M188" s="11"/>
      <c r="N188" s="11"/>
      <c r="O188" s="11"/>
      <c r="P188" s="11"/>
      <c r="Q188" s="11"/>
      <c r="R188" s="11"/>
      <c r="S188" s="11"/>
      <c r="T188" s="11"/>
      <c r="U188" s="11"/>
      <c r="V188" s="11"/>
      <c r="W188" s="11"/>
    </row>
    <row r="189" spans="1:23">
      <c r="A189" s="11"/>
      <c r="B189" s="11"/>
      <c r="C189" s="11"/>
      <c r="D189" s="32"/>
      <c r="E189" s="32"/>
      <c r="F189" s="32"/>
      <c r="G189" s="11"/>
      <c r="H189" s="11"/>
      <c r="I189" s="1"/>
      <c r="K189" s="11"/>
      <c r="L189" s="11"/>
      <c r="M189" s="11"/>
      <c r="N189" s="11"/>
      <c r="O189" s="11"/>
      <c r="P189" s="11"/>
      <c r="Q189" s="11"/>
      <c r="R189" s="11"/>
      <c r="S189" s="11"/>
      <c r="T189" s="11"/>
      <c r="U189" s="11"/>
      <c r="V189" s="11"/>
      <c r="W189" s="11"/>
    </row>
    <row r="190" spans="1:23">
      <c r="A190" s="11"/>
      <c r="B190" s="11"/>
      <c r="C190" s="11"/>
      <c r="D190" s="32"/>
      <c r="E190" s="32"/>
      <c r="F190" s="32"/>
      <c r="G190" s="11"/>
      <c r="H190" s="11"/>
      <c r="I190" s="1"/>
      <c r="K190" s="11"/>
      <c r="L190" s="11"/>
      <c r="M190" s="11"/>
      <c r="N190" s="11"/>
      <c r="O190" s="11"/>
      <c r="P190" s="11"/>
      <c r="Q190" s="11"/>
      <c r="R190" s="11"/>
      <c r="S190" s="11"/>
      <c r="T190" s="11"/>
      <c r="U190" s="11"/>
      <c r="V190" s="11"/>
      <c r="W190" s="11"/>
    </row>
    <row r="191" spans="1:23">
      <c r="A191" s="11"/>
      <c r="B191" s="11"/>
      <c r="C191" s="11"/>
      <c r="D191" s="32"/>
      <c r="E191" s="32"/>
      <c r="F191" s="32"/>
      <c r="G191" s="11"/>
      <c r="H191" s="11"/>
      <c r="I191" s="1"/>
      <c r="K191" s="11"/>
      <c r="L191" s="11"/>
      <c r="M191" s="11"/>
      <c r="N191" s="11"/>
      <c r="O191" s="11"/>
      <c r="P191" s="11"/>
      <c r="Q191" s="11"/>
      <c r="R191" s="11"/>
      <c r="S191" s="11"/>
      <c r="T191" s="11"/>
      <c r="U191" s="11"/>
      <c r="V191" s="11"/>
      <c r="W191" s="11"/>
    </row>
    <row r="192" spans="1:23">
      <c r="A192" s="11"/>
      <c r="B192" s="11"/>
      <c r="C192" s="11"/>
      <c r="D192" s="32"/>
      <c r="E192" s="32"/>
      <c r="F192" s="32"/>
      <c r="G192" s="11"/>
      <c r="H192" s="11"/>
      <c r="I192" s="1"/>
      <c r="K192" s="11"/>
      <c r="L192" s="11"/>
      <c r="M192" s="11"/>
      <c r="N192" s="11"/>
      <c r="O192" s="11"/>
      <c r="P192" s="11"/>
      <c r="Q192" s="11"/>
      <c r="R192" s="11"/>
      <c r="S192" s="11"/>
      <c r="T192" s="11"/>
      <c r="U192" s="11"/>
      <c r="V192" s="11"/>
      <c r="W192" s="11"/>
    </row>
    <row r="193" spans="1:23">
      <c r="A193" s="11"/>
      <c r="B193" s="11"/>
      <c r="C193" s="11"/>
      <c r="D193" s="32"/>
      <c r="E193" s="32"/>
      <c r="F193" s="32"/>
      <c r="G193" s="11"/>
      <c r="H193" s="11"/>
      <c r="I193" s="1"/>
      <c r="K193" s="11"/>
      <c r="L193" s="11"/>
      <c r="M193" s="11"/>
      <c r="N193" s="11"/>
      <c r="O193" s="11"/>
      <c r="P193" s="11"/>
      <c r="Q193" s="11"/>
      <c r="R193" s="11"/>
      <c r="S193" s="11"/>
      <c r="T193" s="11"/>
      <c r="U193" s="11"/>
      <c r="V193" s="11"/>
      <c r="W193" s="11"/>
    </row>
    <row r="194" spans="1:23">
      <c r="A194" s="11"/>
      <c r="B194" s="11"/>
      <c r="C194" s="11"/>
      <c r="D194" s="32"/>
      <c r="E194" s="32"/>
      <c r="F194" s="32"/>
      <c r="G194" s="11"/>
      <c r="H194" s="11"/>
      <c r="I194" s="1"/>
      <c r="K194" s="11"/>
      <c r="L194" s="11"/>
      <c r="M194" s="11"/>
      <c r="N194" s="11"/>
      <c r="O194" s="11"/>
      <c r="P194" s="11"/>
      <c r="Q194" s="11"/>
      <c r="R194" s="11"/>
      <c r="S194" s="11"/>
      <c r="T194" s="11"/>
      <c r="U194" s="11"/>
      <c r="V194" s="11"/>
      <c r="W194" s="11"/>
    </row>
    <row r="195" spans="1:23">
      <c r="A195" s="11"/>
      <c r="B195" s="11"/>
      <c r="C195" s="11"/>
      <c r="D195" s="32"/>
      <c r="E195" s="32"/>
      <c r="F195" s="32"/>
      <c r="G195" s="11"/>
      <c r="H195" s="11"/>
      <c r="I195" s="1"/>
      <c r="K195" s="11"/>
      <c r="L195" s="11"/>
      <c r="M195" s="11"/>
      <c r="N195" s="11"/>
      <c r="O195" s="11"/>
      <c r="P195" s="11"/>
      <c r="Q195" s="11"/>
      <c r="R195" s="11"/>
      <c r="S195" s="11"/>
      <c r="T195" s="11"/>
      <c r="U195" s="11"/>
      <c r="V195" s="11"/>
      <c r="W195" s="11"/>
    </row>
    <row r="196" spans="1:23">
      <c r="A196" s="11"/>
      <c r="B196" s="11"/>
      <c r="C196" s="11"/>
      <c r="D196" s="32"/>
      <c r="E196" s="32"/>
      <c r="F196" s="32"/>
      <c r="G196" s="11"/>
      <c r="H196" s="11"/>
      <c r="I196" s="1"/>
      <c r="K196" s="11"/>
      <c r="L196" s="11"/>
      <c r="M196" s="11"/>
      <c r="N196" s="11"/>
      <c r="O196" s="11"/>
      <c r="P196" s="11"/>
      <c r="Q196" s="11"/>
      <c r="R196" s="11"/>
      <c r="S196" s="11"/>
      <c r="T196" s="11"/>
      <c r="U196" s="11"/>
      <c r="V196" s="11"/>
      <c r="W196" s="11"/>
    </row>
    <row r="197" spans="1:23">
      <c r="A197" s="11"/>
      <c r="B197" s="11"/>
      <c r="C197" s="11"/>
      <c r="D197" s="32"/>
      <c r="E197" s="32"/>
      <c r="F197" s="32"/>
      <c r="G197" s="11"/>
      <c r="H197" s="11"/>
      <c r="I197" s="1"/>
      <c r="K197" s="11"/>
      <c r="L197" s="11"/>
      <c r="M197" s="11"/>
      <c r="N197" s="11"/>
      <c r="O197" s="11"/>
      <c r="P197" s="11"/>
      <c r="Q197" s="11"/>
      <c r="R197" s="11"/>
      <c r="S197" s="11"/>
      <c r="T197" s="11"/>
      <c r="U197" s="11"/>
      <c r="V197" s="11"/>
      <c r="W197" s="11"/>
    </row>
    <row r="198" spans="1:23">
      <c r="A198" s="11"/>
      <c r="B198" s="11"/>
      <c r="C198" s="11"/>
      <c r="D198" s="32"/>
      <c r="E198" s="32"/>
      <c r="F198" s="32"/>
      <c r="G198" s="11"/>
      <c r="H198" s="11"/>
      <c r="I198" s="1"/>
      <c r="K198" s="11"/>
      <c r="L198" s="11"/>
      <c r="M198" s="11"/>
      <c r="N198" s="11"/>
      <c r="O198" s="11"/>
      <c r="P198" s="11"/>
      <c r="Q198" s="11"/>
      <c r="R198" s="11"/>
      <c r="S198" s="11"/>
      <c r="T198" s="11"/>
      <c r="U198" s="11"/>
      <c r="V198" s="11"/>
      <c r="W198" s="11"/>
    </row>
    <row r="199" spans="1:23">
      <c r="A199" s="11"/>
      <c r="B199" s="11"/>
      <c r="C199" s="11"/>
      <c r="D199" s="32"/>
      <c r="E199" s="32"/>
      <c r="F199" s="32"/>
      <c r="G199" s="11"/>
      <c r="H199" s="11"/>
      <c r="I199" s="1"/>
      <c r="K199" s="11"/>
      <c r="L199" s="11"/>
      <c r="M199" s="11"/>
      <c r="N199" s="11"/>
      <c r="O199" s="11"/>
      <c r="P199" s="11"/>
      <c r="Q199" s="11"/>
      <c r="R199" s="11"/>
      <c r="S199" s="11"/>
      <c r="T199" s="11"/>
      <c r="U199" s="11"/>
      <c r="V199" s="11"/>
      <c r="W199" s="11"/>
    </row>
    <row r="200" spans="1:23">
      <c r="A200" s="11"/>
      <c r="B200" s="11"/>
      <c r="C200" s="11"/>
      <c r="D200" s="32"/>
      <c r="E200" s="32"/>
      <c r="F200" s="32"/>
      <c r="G200" s="11"/>
      <c r="H200" s="11"/>
      <c r="I200" s="1"/>
      <c r="K200" s="11"/>
      <c r="L200" s="11"/>
      <c r="M200" s="11"/>
      <c r="N200" s="11"/>
      <c r="O200" s="11"/>
      <c r="P200" s="11"/>
      <c r="Q200" s="11"/>
      <c r="R200" s="11"/>
      <c r="S200" s="11"/>
      <c r="T200" s="11"/>
      <c r="U200" s="11"/>
      <c r="V200" s="11"/>
      <c r="W200" s="11"/>
    </row>
    <row r="201" spans="1:23">
      <c r="A201" s="11"/>
      <c r="B201" s="11"/>
      <c r="C201" s="11"/>
      <c r="D201" s="32"/>
      <c r="E201" s="32"/>
      <c r="F201" s="32"/>
      <c r="G201" s="11"/>
      <c r="H201" s="11"/>
      <c r="I201" s="1"/>
      <c r="K201" s="11"/>
      <c r="L201" s="11"/>
      <c r="M201" s="11"/>
      <c r="N201" s="11"/>
      <c r="O201" s="11"/>
      <c r="P201" s="11"/>
      <c r="Q201" s="11"/>
      <c r="R201" s="11"/>
      <c r="S201" s="11"/>
      <c r="T201" s="11"/>
      <c r="U201" s="11"/>
      <c r="V201" s="11"/>
      <c r="W201" s="11"/>
    </row>
    <row r="202" spans="1:23">
      <c r="A202" s="11"/>
      <c r="B202" s="11"/>
      <c r="C202" s="11"/>
      <c r="D202" s="32"/>
      <c r="E202" s="32"/>
      <c r="F202" s="32"/>
      <c r="G202" s="11"/>
      <c r="H202" s="11"/>
      <c r="I202" s="1"/>
      <c r="K202" s="11"/>
      <c r="L202" s="11"/>
      <c r="M202" s="11"/>
      <c r="N202" s="11"/>
      <c r="O202" s="11"/>
      <c r="P202" s="11"/>
      <c r="Q202" s="11"/>
      <c r="R202" s="11"/>
      <c r="S202" s="11"/>
      <c r="T202" s="11"/>
      <c r="U202" s="11"/>
      <c r="V202" s="11"/>
      <c r="W202" s="11"/>
    </row>
    <row r="203" spans="1:23">
      <c r="A203" s="11"/>
      <c r="B203" s="11"/>
      <c r="C203" s="11"/>
      <c r="D203" s="32"/>
      <c r="E203" s="32"/>
      <c r="F203" s="32"/>
      <c r="G203" s="11"/>
      <c r="H203" s="11"/>
      <c r="I203" s="1"/>
      <c r="K203" s="11"/>
      <c r="L203" s="11"/>
      <c r="M203" s="11"/>
      <c r="N203" s="11"/>
      <c r="O203" s="11"/>
      <c r="P203" s="11"/>
      <c r="Q203" s="11"/>
      <c r="R203" s="11"/>
      <c r="S203" s="11"/>
      <c r="T203" s="11"/>
      <c r="U203" s="11"/>
      <c r="V203" s="11"/>
      <c r="W203" s="11"/>
    </row>
    <row r="204" spans="1:23">
      <c r="A204" s="11"/>
      <c r="B204" s="11"/>
      <c r="C204" s="11"/>
      <c r="D204" s="32"/>
      <c r="E204" s="32"/>
      <c r="F204" s="32"/>
      <c r="G204" s="11"/>
      <c r="H204" s="11"/>
      <c r="I204" s="1"/>
      <c r="K204" s="11"/>
      <c r="L204" s="11"/>
      <c r="M204" s="11"/>
      <c r="N204" s="11"/>
      <c r="O204" s="11"/>
      <c r="P204" s="11"/>
      <c r="Q204" s="11"/>
      <c r="R204" s="11"/>
      <c r="S204" s="11"/>
      <c r="T204" s="11"/>
      <c r="U204" s="11"/>
      <c r="V204" s="11"/>
      <c r="W204" s="11"/>
    </row>
    <row r="205" spans="1:23">
      <c r="A205" s="11"/>
      <c r="B205" s="11"/>
      <c r="C205" s="11"/>
      <c r="D205" s="32"/>
      <c r="E205" s="32"/>
      <c r="F205" s="32"/>
      <c r="G205" s="11"/>
      <c r="H205" s="11"/>
      <c r="I205" s="1"/>
      <c r="K205" s="11"/>
      <c r="L205" s="11"/>
      <c r="M205" s="11"/>
      <c r="N205" s="11"/>
      <c r="O205" s="11"/>
      <c r="P205" s="11"/>
      <c r="Q205" s="11"/>
      <c r="R205" s="11"/>
      <c r="S205" s="11"/>
      <c r="T205" s="11"/>
      <c r="U205" s="11"/>
      <c r="V205" s="11"/>
      <c r="W205" s="11"/>
    </row>
    <row r="206" spans="1:23">
      <c r="A206" s="11"/>
      <c r="B206" s="11"/>
      <c r="C206" s="11"/>
      <c r="D206" s="32"/>
      <c r="E206" s="32"/>
      <c r="F206" s="32"/>
      <c r="G206" s="11"/>
      <c r="H206" s="11"/>
      <c r="I206" s="1"/>
      <c r="K206" s="11"/>
      <c r="L206" s="11"/>
      <c r="M206" s="11"/>
      <c r="N206" s="11"/>
      <c r="O206" s="11"/>
      <c r="P206" s="11"/>
      <c r="Q206" s="11"/>
      <c r="R206" s="11"/>
      <c r="S206" s="11"/>
      <c r="T206" s="11"/>
      <c r="U206" s="11"/>
      <c r="V206" s="11"/>
      <c r="W206" s="11"/>
    </row>
    <row r="207" spans="1:23">
      <c r="A207" s="11"/>
      <c r="B207" s="11"/>
      <c r="C207" s="11"/>
      <c r="D207" s="32"/>
      <c r="E207" s="32"/>
      <c r="F207" s="32"/>
      <c r="G207" s="11"/>
      <c r="H207" s="11"/>
      <c r="I207" s="1"/>
      <c r="K207" s="11"/>
      <c r="L207" s="11"/>
      <c r="M207" s="11"/>
      <c r="N207" s="11"/>
      <c r="O207" s="11"/>
      <c r="P207" s="11"/>
      <c r="Q207" s="11"/>
      <c r="R207" s="11"/>
      <c r="S207" s="11"/>
      <c r="T207" s="11"/>
      <c r="U207" s="11"/>
      <c r="V207" s="11"/>
      <c r="W207" s="11"/>
    </row>
    <row r="208" spans="1:23">
      <c r="A208" s="11"/>
      <c r="B208" s="11"/>
      <c r="C208" s="11"/>
      <c r="D208" s="32"/>
      <c r="E208" s="32"/>
      <c r="F208" s="32"/>
      <c r="G208" s="11"/>
      <c r="H208" s="11"/>
      <c r="I208" s="1"/>
      <c r="K208" s="11"/>
      <c r="L208" s="11"/>
      <c r="M208" s="11"/>
      <c r="N208" s="11"/>
      <c r="O208" s="11"/>
      <c r="P208" s="11"/>
      <c r="Q208" s="11"/>
      <c r="R208" s="11"/>
      <c r="S208" s="11"/>
      <c r="T208" s="11"/>
      <c r="U208" s="11"/>
      <c r="V208" s="11"/>
      <c r="W208" s="11"/>
    </row>
    <row r="209" spans="1:23">
      <c r="A209" s="11"/>
      <c r="B209" s="11"/>
      <c r="C209" s="11"/>
      <c r="D209" s="32"/>
      <c r="E209" s="32"/>
      <c r="F209" s="32"/>
      <c r="G209" s="11"/>
      <c r="H209" s="11"/>
      <c r="I209" s="1"/>
      <c r="K209" s="11"/>
      <c r="L209" s="11"/>
      <c r="M209" s="11"/>
      <c r="N209" s="11"/>
      <c r="O209" s="11"/>
      <c r="P209" s="11"/>
      <c r="Q209" s="11"/>
      <c r="R209" s="11"/>
      <c r="S209" s="11"/>
      <c r="T209" s="11"/>
      <c r="U209" s="11"/>
      <c r="V209" s="11"/>
      <c r="W209" s="11"/>
    </row>
    <row r="210" spans="1:23">
      <c r="A210" s="11"/>
      <c r="B210" s="11"/>
      <c r="C210" s="11"/>
      <c r="D210" s="32"/>
      <c r="E210" s="32"/>
      <c r="F210" s="32"/>
      <c r="G210" s="11"/>
      <c r="H210" s="11"/>
      <c r="I210" s="1"/>
      <c r="K210" s="11"/>
      <c r="L210" s="11"/>
      <c r="M210" s="11"/>
      <c r="N210" s="11"/>
      <c r="O210" s="11"/>
      <c r="P210" s="11"/>
      <c r="Q210" s="11"/>
      <c r="R210" s="11"/>
      <c r="S210" s="11"/>
      <c r="T210" s="11"/>
      <c r="U210" s="11"/>
      <c r="V210" s="11"/>
      <c r="W210" s="11"/>
    </row>
    <row r="211" spans="1:23">
      <c r="A211" s="11"/>
      <c r="B211" s="11"/>
      <c r="C211" s="11"/>
      <c r="D211" s="32"/>
      <c r="E211" s="32"/>
      <c r="F211" s="32"/>
      <c r="G211" s="11"/>
      <c r="H211" s="11"/>
      <c r="I211" s="1"/>
      <c r="K211" s="11"/>
      <c r="L211" s="11"/>
      <c r="M211" s="11"/>
      <c r="N211" s="11"/>
      <c r="O211" s="11"/>
      <c r="P211" s="11"/>
      <c r="Q211" s="11"/>
      <c r="R211" s="11"/>
      <c r="S211" s="11"/>
      <c r="T211" s="11"/>
      <c r="U211" s="11"/>
      <c r="V211" s="11"/>
      <c r="W211" s="11"/>
    </row>
    <row r="212" spans="1:23">
      <c r="A212" s="11"/>
      <c r="B212" s="11"/>
      <c r="C212" s="11"/>
      <c r="D212" s="32"/>
      <c r="E212" s="32"/>
      <c r="F212" s="32"/>
      <c r="G212" s="11"/>
      <c r="H212" s="11"/>
      <c r="I212" s="1"/>
      <c r="K212" s="11"/>
      <c r="L212" s="11"/>
      <c r="M212" s="11"/>
      <c r="N212" s="11"/>
      <c r="O212" s="11"/>
      <c r="P212" s="11"/>
      <c r="Q212" s="11"/>
      <c r="R212" s="11"/>
      <c r="S212" s="11"/>
      <c r="T212" s="11"/>
      <c r="U212" s="11"/>
      <c r="V212" s="11"/>
      <c r="W212" s="11"/>
    </row>
    <row r="213" spans="1:23">
      <c r="A213" s="11"/>
      <c r="B213" s="11"/>
      <c r="C213" s="11"/>
      <c r="D213" s="32"/>
      <c r="E213" s="32"/>
      <c r="F213" s="32"/>
      <c r="G213" s="11"/>
      <c r="H213" s="11"/>
      <c r="I213" s="1"/>
      <c r="K213" s="11"/>
      <c r="L213" s="11"/>
      <c r="M213" s="11"/>
      <c r="N213" s="11"/>
      <c r="O213" s="11"/>
      <c r="P213" s="11"/>
      <c r="Q213" s="11"/>
      <c r="R213" s="11"/>
      <c r="S213" s="11"/>
      <c r="T213" s="11"/>
      <c r="U213" s="11"/>
      <c r="V213" s="11"/>
      <c r="W213" s="11"/>
    </row>
    <row r="214" spans="1:23">
      <c r="A214" s="11"/>
      <c r="B214" s="11"/>
      <c r="C214" s="11"/>
      <c r="D214" s="32"/>
      <c r="E214" s="32"/>
      <c r="F214" s="32"/>
      <c r="G214" s="11"/>
      <c r="H214" s="11"/>
      <c r="I214" s="1"/>
      <c r="K214" s="11"/>
      <c r="L214" s="11"/>
      <c r="M214" s="11"/>
      <c r="N214" s="11"/>
      <c r="O214" s="11"/>
      <c r="P214" s="11"/>
      <c r="Q214" s="11"/>
      <c r="R214" s="11"/>
      <c r="S214" s="11"/>
      <c r="T214" s="11"/>
      <c r="U214" s="11"/>
      <c r="V214" s="11"/>
      <c r="W214" s="11"/>
    </row>
    <row r="215" spans="1:23">
      <c r="A215" s="11"/>
      <c r="B215" s="11"/>
      <c r="C215" s="11"/>
      <c r="D215" s="32"/>
      <c r="E215" s="32"/>
      <c r="F215" s="32"/>
      <c r="G215" s="11"/>
      <c r="H215" s="11"/>
      <c r="I215" s="1"/>
      <c r="K215" s="11"/>
      <c r="L215" s="11"/>
      <c r="M215" s="11"/>
      <c r="N215" s="11"/>
      <c r="O215" s="11"/>
      <c r="P215" s="11"/>
      <c r="Q215" s="11"/>
      <c r="R215" s="11"/>
      <c r="S215" s="11"/>
      <c r="T215" s="11"/>
      <c r="U215" s="11"/>
      <c r="V215" s="11"/>
      <c r="W215" s="11"/>
    </row>
    <row r="216" spans="1:23">
      <c r="A216" s="11"/>
      <c r="B216" s="11"/>
      <c r="C216" s="11"/>
      <c r="D216" s="32"/>
      <c r="E216" s="32"/>
      <c r="F216" s="32"/>
      <c r="G216" s="11"/>
      <c r="H216" s="11"/>
      <c r="I216" s="1"/>
      <c r="K216" s="11"/>
      <c r="L216" s="11"/>
      <c r="M216" s="11"/>
      <c r="N216" s="11"/>
      <c r="O216" s="11"/>
      <c r="P216" s="11"/>
      <c r="Q216" s="11"/>
      <c r="R216" s="11"/>
      <c r="S216" s="11"/>
      <c r="T216" s="11"/>
      <c r="U216" s="11"/>
      <c r="V216" s="11"/>
      <c r="W216" s="11"/>
    </row>
    <row r="217" spans="1:23">
      <c r="A217" s="11"/>
      <c r="B217" s="11"/>
      <c r="C217" s="11"/>
      <c r="D217" s="32"/>
      <c r="E217" s="32"/>
      <c r="F217" s="32"/>
      <c r="G217" s="11"/>
      <c r="H217" s="11"/>
      <c r="I217" s="1"/>
      <c r="K217" s="11"/>
      <c r="L217" s="11"/>
      <c r="M217" s="11"/>
      <c r="N217" s="11"/>
      <c r="O217" s="11"/>
      <c r="P217" s="11"/>
      <c r="Q217" s="11"/>
      <c r="R217" s="11"/>
      <c r="S217" s="11"/>
      <c r="T217" s="11"/>
      <c r="U217" s="11"/>
      <c r="V217" s="11"/>
      <c r="W217" s="11"/>
    </row>
    <row r="218" spans="1:23">
      <c r="A218" s="11"/>
      <c r="B218" s="11"/>
      <c r="C218" s="11"/>
      <c r="D218" s="32"/>
      <c r="E218" s="32"/>
      <c r="F218" s="32"/>
      <c r="G218" s="11"/>
      <c r="H218" s="11"/>
      <c r="I218" s="1"/>
      <c r="K218" s="11"/>
      <c r="L218" s="11"/>
      <c r="M218" s="11"/>
      <c r="N218" s="11"/>
      <c r="O218" s="11"/>
      <c r="P218" s="11"/>
      <c r="Q218" s="11"/>
      <c r="R218" s="11"/>
      <c r="S218" s="11"/>
      <c r="T218" s="11"/>
      <c r="U218" s="11"/>
      <c r="V218" s="11"/>
      <c r="W218" s="11"/>
    </row>
    <row r="219" spans="1:23">
      <c r="A219" s="11"/>
      <c r="B219" s="11"/>
      <c r="C219" s="11"/>
      <c r="D219" s="32"/>
      <c r="E219" s="32"/>
      <c r="F219" s="32"/>
      <c r="G219" s="11"/>
      <c r="H219" s="11"/>
      <c r="I219" s="1"/>
      <c r="K219" s="11"/>
      <c r="L219" s="11"/>
      <c r="M219" s="11"/>
      <c r="N219" s="11"/>
      <c r="O219" s="11"/>
      <c r="P219" s="11"/>
      <c r="Q219" s="11"/>
      <c r="R219" s="11"/>
      <c r="S219" s="11"/>
      <c r="T219" s="11"/>
      <c r="U219" s="11"/>
      <c r="V219" s="11"/>
      <c r="W219" s="11"/>
    </row>
    <row r="220" spans="1:23">
      <c r="A220" s="11"/>
      <c r="B220" s="11"/>
      <c r="C220" s="11"/>
      <c r="D220" s="32"/>
      <c r="E220" s="32"/>
      <c r="F220" s="32"/>
      <c r="G220" s="11"/>
      <c r="H220" s="11"/>
      <c r="I220" s="1"/>
      <c r="K220" s="11"/>
      <c r="L220" s="11"/>
      <c r="M220" s="11"/>
      <c r="N220" s="11"/>
      <c r="O220" s="11"/>
      <c r="P220" s="11"/>
      <c r="Q220" s="11"/>
      <c r="R220" s="11"/>
      <c r="S220" s="11"/>
      <c r="T220" s="11"/>
      <c r="U220" s="11"/>
      <c r="V220" s="11"/>
      <c r="W220" s="11"/>
    </row>
    <row r="221" spans="1:23">
      <c r="A221" s="11"/>
      <c r="B221" s="11"/>
      <c r="C221" s="11"/>
      <c r="D221" s="32"/>
      <c r="E221" s="32"/>
      <c r="F221" s="32"/>
      <c r="G221" s="11"/>
      <c r="H221" s="11"/>
      <c r="I221" s="1"/>
      <c r="K221" s="11"/>
      <c r="L221" s="11"/>
      <c r="M221" s="11"/>
      <c r="N221" s="11"/>
      <c r="O221" s="11"/>
      <c r="P221" s="11"/>
      <c r="Q221" s="11"/>
      <c r="R221" s="11"/>
      <c r="S221" s="11"/>
      <c r="T221" s="11"/>
      <c r="U221" s="11"/>
      <c r="V221" s="11"/>
      <c r="W221" s="11"/>
    </row>
    <row r="222" spans="1:23">
      <c r="A222" s="11"/>
      <c r="B222" s="11"/>
      <c r="C222" s="11"/>
      <c r="D222" s="32"/>
      <c r="E222" s="32"/>
      <c r="F222" s="32"/>
      <c r="G222" s="11"/>
      <c r="H222" s="11"/>
      <c r="I222" s="1"/>
      <c r="K222" s="11"/>
      <c r="L222" s="11"/>
      <c r="M222" s="11"/>
      <c r="N222" s="11"/>
      <c r="O222" s="11"/>
      <c r="P222" s="11"/>
      <c r="Q222" s="11"/>
      <c r="R222" s="11"/>
      <c r="S222" s="11"/>
      <c r="T222" s="11"/>
      <c r="U222" s="11"/>
      <c r="V222" s="11"/>
      <c r="W222" s="11"/>
    </row>
    <row r="223" spans="1:23">
      <c r="A223" s="11"/>
      <c r="B223" s="11"/>
      <c r="C223" s="11"/>
      <c r="D223" s="32"/>
      <c r="E223" s="32"/>
      <c r="F223" s="32"/>
      <c r="G223" s="11"/>
      <c r="H223" s="11"/>
      <c r="I223" s="1"/>
      <c r="K223" s="11"/>
      <c r="L223" s="11"/>
      <c r="M223" s="11"/>
      <c r="N223" s="11"/>
      <c r="O223" s="11"/>
      <c r="P223" s="11"/>
      <c r="Q223" s="11"/>
      <c r="R223" s="11"/>
      <c r="S223" s="11"/>
      <c r="T223" s="11"/>
      <c r="U223" s="11"/>
      <c r="V223" s="11"/>
      <c r="W223" s="11"/>
    </row>
    <row r="224" spans="1:23">
      <c r="A224" s="11"/>
      <c r="B224" s="11"/>
      <c r="C224" s="11"/>
      <c r="D224" s="32"/>
      <c r="E224" s="32"/>
      <c r="F224" s="32"/>
      <c r="G224" s="11"/>
      <c r="H224" s="11"/>
      <c r="I224" s="1"/>
      <c r="K224" s="11"/>
      <c r="L224" s="11"/>
      <c r="M224" s="11"/>
      <c r="N224" s="11"/>
      <c r="O224" s="11"/>
      <c r="P224" s="11"/>
      <c r="Q224" s="11"/>
      <c r="R224" s="11"/>
      <c r="S224" s="11"/>
      <c r="T224" s="11"/>
      <c r="U224" s="11"/>
      <c r="V224" s="11"/>
      <c r="W224" s="11"/>
    </row>
    <row r="225" spans="1:23">
      <c r="A225" s="11"/>
      <c r="B225" s="11"/>
      <c r="C225" s="11"/>
      <c r="D225" s="32"/>
      <c r="E225" s="32"/>
      <c r="F225" s="32"/>
      <c r="G225" s="11"/>
      <c r="H225" s="11"/>
      <c r="I225" s="1"/>
      <c r="K225" s="11"/>
      <c r="L225" s="11"/>
      <c r="M225" s="11"/>
      <c r="N225" s="11"/>
      <c r="O225" s="11"/>
      <c r="P225" s="11"/>
      <c r="Q225" s="11"/>
      <c r="R225" s="11"/>
      <c r="S225" s="11"/>
      <c r="T225" s="11"/>
      <c r="U225" s="11"/>
      <c r="V225" s="11"/>
      <c r="W225" s="11"/>
    </row>
    <row r="226" spans="1:23">
      <c r="A226" s="11"/>
      <c r="B226" s="11"/>
      <c r="C226" s="11"/>
      <c r="D226" s="32"/>
      <c r="E226" s="32"/>
      <c r="F226" s="32"/>
      <c r="G226" s="11"/>
      <c r="H226" s="11"/>
      <c r="I226" s="1"/>
      <c r="K226" s="11"/>
      <c r="L226" s="11"/>
      <c r="M226" s="11"/>
      <c r="N226" s="11"/>
      <c r="O226" s="11"/>
      <c r="P226" s="11"/>
      <c r="Q226" s="11"/>
      <c r="R226" s="11"/>
      <c r="S226" s="11"/>
      <c r="T226" s="11"/>
      <c r="U226" s="11"/>
      <c r="V226" s="11"/>
      <c r="W226" s="11"/>
    </row>
    <row r="227" spans="1:23">
      <c r="A227" s="11"/>
      <c r="B227" s="11"/>
      <c r="C227" s="11"/>
      <c r="D227" s="32"/>
      <c r="E227" s="32"/>
      <c r="F227" s="32"/>
      <c r="G227" s="11"/>
      <c r="H227" s="11"/>
      <c r="I227" s="1"/>
      <c r="K227" s="11"/>
      <c r="L227" s="11"/>
      <c r="M227" s="11"/>
      <c r="N227" s="11"/>
      <c r="O227" s="11"/>
      <c r="P227" s="11"/>
      <c r="Q227" s="11"/>
      <c r="R227" s="11"/>
      <c r="S227" s="11"/>
      <c r="T227" s="11"/>
      <c r="U227" s="11"/>
      <c r="V227" s="11"/>
      <c r="W227" s="11"/>
    </row>
    <row r="228" spans="1:23">
      <c r="A228" s="11"/>
      <c r="B228" s="11"/>
      <c r="C228" s="11"/>
      <c r="D228" s="32"/>
      <c r="E228" s="32"/>
      <c r="F228" s="32"/>
      <c r="G228" s="11"/>
      <c r="H228" s="11"/>
      <c r="I228" s="1"/>
      <c r="K228" s="11"/>
      <c r="L228" s="11"/>
      <c r="M228" s="11"/>
      <c r="N228" s="11"/>
      <c r="O228" s="11"/>
      <c r="P228" s="11"/>
      <c r="Q228" s="11"/>
      <c r="R228" s="11"/>
      <c r="S228" s="11"/>
      <c r="T228" s="11"/>
      <c r="U228" s="11"/>
      <c r="V228" s="11"/>
      <c r="W228" s="11"/>
    </row>
    <row r="229" spans="1:23">
      <c r="A229" s="11"/>
      <c r="B229" s="11"/>
      <c r="C229" s="11"/>
      <c r="D229" s="32"/>
      <c r="E229" s="32"/>
      <c r="F229" s="32"/>
      <c r="G229" s="11"/>
      <c r="H229" s="11"/>
      <c r="I229" s="1"/>
      <c r="K229" s="11"/>
      <c r="L229" s="11"/>
      <c r="M229" s="11"/>
      <c r="N229" s="11"/>
      <c r="O229" s="11"/>
      <c r="P229" s="11"/>
      <c r="Q229" s="11"/>
      <c r="R229" s="11"/>
      <c r="S229" s="11"/>
      <c r="T229" s="11"/>
      <c r="U229" s="11"/>
      <c r="V229" s="11"/>
      <c r="W229" s="11"/>
    </row>
    <row r="230" spans="1:23">
      <c r="A230" s="11"/>
      <c r="B230" s="11"/>
      <c r="C230" s="11"/>
      <c r="D230" s="32"/>
      <c r="E230" s="32"/>
      <c r="F230" s="32"/>
      <c r="G230" s="11"/>
      <c r="H230" s="11"/>
      <c r="I230" s="1"/>
      <c r="K230" s="11"/>
      <c r="L230" s="11"/>
      <c r="M230" s="11"/>
      <c r="N230" s="11"/>
      <c r="O230" s="11"/>
      <c r="P230" s="11"/>
      <c r="Q230" s="11"/>
      <c r="R230" s="11"/>
      <c r="S230" s="11"/>
      <c r="T230" s="11"/>
      <c r="U230" s="11"/>
      <c r="V230" s="11"/>
      <c r="W230" s="11"/>
    </row>
    <row r="231" spans="1:23">
      <c r="A231" s="11"/>
      <c r="B231" s="11"/>
      <c r="C231" s="11"/>
      <c r="D231" s="32"/>
      <c r="E231" s="32"/>
      <c r="F231" s="32"/>
      <c r="G231" s="11"/>
      <c r="H231" s="11"/>
      <c r="I231" s="1"/>
      <c r="K231" s="11"/>
      <c r="L231" s="11"/>
      <c r="M231" s="11"/>
      <c r="N231" s="11"/>
      <c r="O231" s="11"/>
      <c r="P231" s="11"/>
      <c r="Q231" s="11"/>
      <c r="R231" s="11"/>
      <c r="S231" s="11"/>
      <c r="T231" s="11"/>
      <c r="U231" s="11"/>
      <c r="V231" s="11"/>
      <c r="W231" s="11"/>
    </row>
    <row r="232" spans="1:23">
      <c r="A232" s="11"/>
      <c r="B232" s="11"/>
      <c r="C232" s="11"/>
      <c r="D232" s="32"/>
      <c r="E232" s="32"/>
      <c r="F232" s="32"/>
      <c r="G232" s="11"/>
      <c r="H232" s="11"/>
      <c r="I232" s="1"/>
      <c r="K232" s="11"/>
      <c r="L232" s="11"/>
      <c r="M232" s="11"/>
      <c r="N232" s="11"/>
      <c r="O232" s="11"/>
      <c r="P232" s="11"/>
      <c r="Q232" s="11"/>
      <c r="R232" s="11"/>
      <c r="S232" s="11"/>
      <c r="T232" s="11"/>
      <c r="U232" s="11"/>
      <c r="V232" s="11"/>
      <c r="W232" s="11"/>
    </row>
    <row r="233" spans="1:23">
      <c r="A233" s="11"/>
      <c r="B233" s="11"/>
      <c r="C233" s="11"/>
      <c r="D233" s="32"/>
      <c r="E233" s="32"/>
      <c r="F233" s="32"/>
      <c r="G233" s="11"/>
      <c r="H233" s="11"/>
      <c r="I233" s="1"/>
      <c r="K233" s="11"/>
      <c r="L233" s="11"/>
      <c r="M233" s="11"/>
      <c r="N233" s="11"/>
      <c r="O233" s="11"/>
      <c r="P233" s="11"/>
      <c r="Q233" s="11"/>
      <c r="R233" s="11"/>
      <c r="S233" s="11"/>
      <c r="T233" s="11"/>
      <c r="U233" s="11"/>
      <c r="V233" s="11"/>
      <c r="W233" s="11"/>
    </row>
    <row r="234" spans="1:23">
      <c r="A234" s="11"/>
      <c r="B234" s="11"/>
      <c r="C234" s="11"/>
      <c r="D234" s="32"/>
      <c r="E234" s="32"/>
      <c r="F234" s="32"/>
      <c r="G234" s="11"/>
      <c r="H234" s="11"/>
      <c r="I234" s="1"/>
      <c r="K234" s="11"/>
      <c r="L234" s="11"/>
      <c r="M234" s="11"/>
      <c r="N234" s="11"/>
      <c r="O234" s="11"/>
      <c r="P234" s="11"/>
      <c r="Q234" s="11"/>
      <c r="R234" s="11"/>
      <c r="S234" s="11"/>
      <c r="T234" s="11"/>
      <c r="U234" s="11"/>
      <c r="V234" s="11"/>
      <c r="W234" s="11"/>
    </row>
    <row r="235" spans="1:23">
      <c r="A235" s="11"/>
      <c r="B235" s="11"/>
      <c r="C235" s="11"/>
      <c r="D235" s="32"/>
      <c r="E235" s="32"/>
      <c r="F235" s="32"/>
      <c r="G235" s="11"/>
      <c r="H235" s="11"/>
      <c r="I235" s="1"/>
      <c r="K235" s="11"/>
      <c r="L235" s="11"/>
      <c r="M235" s="11"/>
      <c r="N235" s="11"/>
      <c r="O235" s="11"/>
      <c r="P235" s="11"/>
      <c r="Q235" s="11"/>
      <c r="R235" s="11"/>
      <c r="S235" s="11"/>
      <c r="T235" s="11"/>
      <c r="U235" s="11"/>
      <c r="V235" s="11"/>
      <c r="W235" s="11"/>
    </row>
    <row r="236" spans="1:23">
      <c r="A236" s="11"/>
      <c r="B236" s="11"/>
      <c r="C236" s="11"/>
      <c r="D236" s="32"/>
      <c r="E236" s="32"/>
      <c r="F236" s="32"/>
      <c r="G236" s="11"/>
      <c r="H236" s="11"/>
      <c r="I236" s="1"/>
      <c r="K236" s="11"/>
      <c r="L236" s="11"/>
      <c r="M236" s="11"/>
      <c r="N236" s="11"/>
      <c r="O236" s="11"/>
      <c r="P236" s="11"/>
      <c r="Q236" s="11"/>
      <c r="R236" s="11"/>
      <c r="S236" s="11"/>
      <c r="T236" s="11"/>
      <c r="U236" s="11"/>
      <c r="V236" s="11"/>
      <c r="W236" s="11"/>
    </row>
    <row r="237" spans="1:23">
      <c r="A237" s="11"/>
      <c r="B237" s="11"/>
      <c r="C237" s="11"/>
      <c r="D237" s="32"/>
      <c r="E237" s="32"/>
      <c r="F237" s="32"/>
      <c r="G237" s="11"/>
      <c r="H237" s="11"/>
      <c r="I237" s="1"/>
      <c r="K237" s="11"/>
      <c r="L237" s="11"/>
      <c r="M237" s="11"/>
      <c r="N237" s="11"/>
      <c r="O237" s="11"/>
      <c r="P237" s="11"/>
      <c r="Q237" s="11"/>
      <c r="R237" s="11"/>
      <c r="S237" s="11"/>
      <c r="T237" s="11"/>
      <c r="U237" s="11"/>
      <c r="V237" s="11"/>
      <c r="W237" s="11"/>
    </row>
    <row r="238" spans="1:23">
      <c r="A238" s="11"/>
      <c r="B238" s="11"/>
      <c r="C238" s="11"/>
      <c r="D238" s="32"/>
      <c r="E238" s="32"/>
      <c r="F238" s="32"/>
      <c r="G238" s="11"/>
      <c r="H238" s="11"/>
      <c r="I238" s="1"/>
      <c r="K238" s="11"/>
      <c r="L238" s="11"/>
      <c r="M238" s="11"/>
      <c r="N238" s="11"/>
      <c r="O238" s="11"/>
      <c r="P238" s="11"/>
      <c r="Q238" s="11"/>
      <c r="R238" s="11"/>
      <c r="S238" s="11"/>
      <c r="T238" s="11"/>
      <c r="U238" s="11"/>
      <c r="V238" s="11"/>
      <c r="W238" s="11"/>
    </row>
    <row r="239" spans="1:23">
      <c r="A239" s="11"/>
      <c r="B239" s="11"/>
      <c r="C239" s="11"/>
      <c r="D239" s="32"/>
      <c r="E239" s="32"/>
      <c r="F239" s="32"/>
      <c r="G239" s="11"/>
      <c r="H239" s="11"/>
      <c r="I239" s="1"/>
      <c r="K239" s="11"/>
      <c r="L239" s="11"/>
      <c r="M239" s="11"/>
      <c r="N239" s="11"/>
      <c r="O239" s="11"/>
      <c r="P239" s="11"/>
      <c r="Q239" s="11"/>
      <c r="R239" s="11"/>
      <c r="S239" s="11"/>
      <c r="T239" s="11"/>
      <c r="U239" s="11"/>
      <c r="V239" s="11"/>
      <c r="W239" s="11"/>
    </row>
    <row r="240" spans="1:23">
      <c r="A240" s="11"/>
      <c r="B240" s="11"/>
      <c r="C240" s="11"/>
      <c r="D240" s="32"/>
      <c r="E240" s="32"/>
      <c r="F240" s="32"/>
      <c r="G240" s="11"/>
      <c r="H240" s="11"/>
      <c r="I240" s="1"/>
      <c r="K240" s="11"/>
      <c r="L240" s="11"/>
      <c r="M240" s="11"/>
      <c r="N240" s="11"/>
      <c r="O240" s="11"/>
      <c r="P240" s="11"/>
      <c r="Q240" s="11"/>
      <c r="R240" s="11"/>
      <c r="S240" s="11"/>
      <c r="T240" s="11"/>
      <c r="U240" s="11"/>
      <c r="V240" s="11"/>
      <c r="W240" s="11"/>
    </row>
    <row r="241" spans="1:23">
      <c r="A241" s="11"/>
      <c r="B241" s="11"/>
      <c r="C241" s="11"/>
      <c r="D241" s="32"/>
      <c r="E241" s="32"/>
      <c r="F241" s="32"/>
      <c r="G241" s="11"/>
      <c r="H241" s="11"/>
      <c r="I241" s="1"/>
      <c r="K241" s="11"/>
      <c r="L241" s="11"/>
      <c r="M241" s="11"/>
      <c r="N241" s="11"/>
      <c r="O241" s="11"/>
      <c r="P241" s="11"/>
      <c r="Q241" s="11"/>
      <c r="R241" s="11"/>
      <c r="S241" s="11"/>
      <c r="T241" s="11"/>
      <c r="U241" s="11"/>
      <c r="V241" s="11"/>
      <c r="W241" s="11"/>
    </row>
    <row r="242" spans="1:23">
      <c r="A242" s="11"/>
      <c r="B242" s="11"/>
      <c r="C242" s="11"/>
      <c r="D242" s="32"/>
      <c r="E242" s="32"/>
      <c r="F242" s="32"/>
      <c r="G242" s="11"/>
      <c r="H242" s="11"/>
      <c r="I242" s="1"/>
      <c r="K242" s="11"/>
      <c r="L242" s="11"/>
      <c r="M242" s="11"/>
      <c r="N242" s="11"/>
      <c r="O242" s="11"/>
      <c r="P242" s="11"/>
      <c r="Q242" s="11"/>
      <c r="R242" s="11"/>
      <c r="S242" s="11"/>
      <c r="T242" s="11"/>
      <c r="U242" s="11"/>
      <c r="V242" s="11"/>
      <c r="W242" s="11"/>
    </row>
    <row r="243" spans="1:23">
      <c r="A243" s="11"/>
      <c r="B243" s="11"/>
      <c r="C243" s="11"/>
      <c r="D243" s="32"/>
      <c r="E243" s="32"/>
      <c r="F243" s="32"/>
      <c r="G243" s="11"/>
      <c r="H243" s="11"/>
      <c r="I243" s="1"/>
      <c r="K243" s="11"/>
      <c r="L243" s="11"/>
      <c r="M243" s="11"/>
      <c r="N243" s="11"/>
      <c r="O243" s="11"/>
      <c r="P243" s="11"/>
      <c r="Q243" s="11"/>
      <c r="R243" s="11"/>
      <c r="S243" s="11"/>
      <c r="T243" s="11"/>
      <c r="U243" s="11"/>
      <c r="V243" s="11"/>
      <c r="W243" s="11"/>
    </row>
    <row r="244" spans="1:23">
      <c r="A244" s="11"/>
      <c r="B244" s="11"/>
      <c r="C244" s="11"/>
      <c r="D244" s="32"/>
      <c r="E244" s="32"/>
      <c r="F244" s="32"/>
      <c r="G244" s="11"/>
      <c r="H244" s="11"/>
      <c r="I244" s="1"/>
      <c r="K244" s="11"/>
      <c r="L244" s="11"/>
      <c r="M244" s="11"/>
      <c r="N244" s="11"/>
      <c r="O244" s="11"/>
      <c r="P244" s="11"/>
      <c r="Q244" s="11"/>
      <c r="R244" s="11"/>
      <c r="S244" s="11"/>
      <c r="T244" s="11"/>
      <c r="U244" s="11"/>
      <c r="V244" s="11"/>
      <c r="W244" s="11"/>
    </row>
    <row r="245" spans="1:23">
      <c r="A245" s="11"/>
      <c r="B245" s="11"/>
      <c r="C245" s="11"/>
      <c r="D245" s="32"/>
      <c r="E245" s="32"/>
      <c r="F245" s="32"/>
      <c r="G245" s="11"/>
      <c r="H245" s="11"/>
      <c r="I245" s="1"/>
      <c r="K245" s="11"/>
      <c r="L245" s="11"/>
      <c r="M245" s="11"/>
      <c r="N245" s="11"/>
      <c r="O245" s="11"/>
      <c r="P245" s="11"/>
      <c r="Q245" s="11"/>
      <c r="R245" s="11"/>
      <c r="S245" s="11"/>
      <c r="T245" s="11"/>
      <c r="U245" s="11"/>
      <c r="V245" s="11"/>
      <c r="W245" s="11"/>
    </row>
    <row r="246" spans="1:23">
      <c r="A246" s="11"/>
      <c r="B246" s="11"/>
      <c r="C246" s="11"/>
      <c r="D246" s="32"/>
      <c r="E246" s="32"/>
      <c r="F246" s="32"/>
      <c r="G246" s="11"/>
      <c r="H246" s="11"/>
      <c r="I246" s="1"/>
      <c r="K246" s="11"/>
      <c r="L246" s="11"/>
      <c r="M246" s="11"/>
      <c r="N246" s="11"/>
      <c r="O246" s="11"/>
      <c r="P246" s="11"/>
      <c r="Q246" s="11"/>
      <c r="R246" s="11"/>
      <c r="S246" s="11"/>
      <c r="T246" s="11"/>
      <c r="U246" s="11"/>
      <c r="V246" s="11"/>
      <c r="W246" s="11"/>
    </row>
    <row r="247" spans="1:23">
      <c r="A247" s="11"/>
      <c r="B247" s="11"/>
      <c r="C247" s="11"/>
      <c r="D247" s="32"/>
      <c r="E247" s="32"/>
      <c r="F247" s="32"/>
      <c r="G247" s="11"/>
      <c r="H247" s="11"/>
      <c r="I247" s="1"/>
      <c r="K247" s="11"/>
      <c r="L247" s="11"/>
      <c r="M247" s="11"/>
      <c r="N247" s="11"/>
      <c r="O247" s="11"/>
      <c r="P247" s="11"/>
      <c r="Q247" s="11"/>
      <c r="R247" s="11"/>
      <c r="S247" s="11"/>
      <c r="T247" s="11"/>
      <c r="U247" s="11"/>
      <c r="V247" s="11"/>
      <c r="W247" s="11"/>
    </row>
    <row r="248" spans="1:23">
      <c r="A248" s="11"/>
      <c r="B248" s="11"/>
      <c r="C248" s="11"/>
      <c r="D248" s="32"/>
      <c r="E248" s="32"/>
      <c r="F248" s="32"/>
      <c r="G248" s="11"/>
      <c r="H248" s="11"/>
      <c r="I248" s="1"/>
      <c r="K248" s="11"/>
      <c r="L248" s="11"/>
      <c r="M248" s="11"/>
      <c r="N248" s="11"/>
      <c r="O248" s="11"/>
      <c r="P248" s="11"/>
      <c r="Q248" s="11"/>
      <c r="R248" s="11"/>
      <c r="S248" s="11"/>
      <c r="T248" s="11"/>
      <c r="U248" s="11"/>
      <c r="V248" s="11"/>
      <c r="W248" s="11"/>
    </row>
    <row r="249" spans="1:23">
      <c r="A249" s="11"/>
      <c r="B249" s="11"/>
      <c r="C249" s="11"/>
      <c r="D249" s="32"/>
      <c r="E249" s="32"/>
      <c r="F249" s="32"/>
      <c r="G249" s="11"/>
      <c r="H249" s="11"/>
      <c r="I249" s="1"/>
      <c r="K249" s="11"/>
      <c r="L249" s="11"/>
      <c r="M249" s="11"/>
      <c r="N249" s="11"/>
      <c r="O249" s="11"/>
      <c r="P249" s="11"/>
      <c r="Q249" s="11"/>
      <c r="R249" s="11"/>
      <c r="S249" s="11"/>
      <c r="T249" s="11"/>
      <c r="U249" s="11"/>
      <c r="V249" s="11"/>
      <c r="W249" s="11"/>
    </row>
    <row r="250" spans="1:23">
      <c r="A250" s="11"/>
      <c r="B250" s="11"/>
      <c r="C250" s="11"/>
      <c r="D250" s="32"/>
      <c r="E250" s="32"/>
      <c r="F250" s="32"/>
      <c r="G250" s="11"/>
      <c r="H250" s="11"/>
      <c r="I250" s="1"/>
      <c r="K250" s="11"/>
      <c r="L250" s="11"/>
      <c r="M250" s="11"/>
      <c r="N250" s="11"/>
      <c r="O250" s="11"/>
      <c r="P250" s="11"/>
      <c r="Q250" s="11"/>
      <c r="R250" s="11"/>
      <c r="S250" s="11"/>
      <c r="T250" s="11"/>
      <c r="U250" s="11"/>
      <c r="V250" s="11"/>
      <c r="W250" s="11"/>
    </row>
    <row r="251" spans="1:23">
      <c r="A251" s="11"/>
      <c r="B251" s="11"/>
      <c r="C251" s="11"/>
      <c r="D251" s="32"/>
      <c r="E251" s="32"/>
      <c r="F251" s="32"/>
      <c r="G251" s="11"/>
      <c r="H251" s="11"/>
      <c r="I251" s="1"/>
      <c r="K251" s="11"/>
      <c r="L251" s="11"/>
      <c r="M251" s="11"/>
      <c r="N251" s="11"/>
      <c r="O251" s="11"/>
      <c r="P251" s="11"/>
      <c r="Q251" s="11"/>
      <c r="R251" s="11"/>
      <c r="S251" s="11"/>
      <c r="T251" s="11"/>
      <c r="U251" s="11"/>
      <c r="V251" s="11"/>
      <c r="W251" s="11"/>
    </row>
    <row r="252" spans="1:23">
      <c r="A252" s="11"/>
      <c r="B252" s="11"/>
      <c r="C252" s="11"/>
      <c r="D252" s="32"/>
      <c r="E252" s="32"/>
      <c r="F252" s="32"/>
      <c r="G252" s="11"/>
      <c r="H252" s="11"/>
      <c r="I252" s="1"/>
      <c r="K252" s="11"/>
      <c r="L252" s="11"/>
      <c r="M252" s="11"/>
      <c r="N252" s="11"/>
      <c r="O252" s="11"/>
      <c r="P252" s="11"/>
      <c r="Q252" s="11"/>
      <c r="R252" s="11"/>
      <c r="S252" s="11"/>
      <c r="T252" s="11"/>
      <c r="U252" s="11"/>
      <c r="V252" s="11"/>
      <c r="W252" s="11"/>
    </row>
    <row r="253" spans="1:23">
      <c r="A253" s="11"/>
      <c r="B253" s="11"/>
      <c r="C253" s="11"/>
      <c r="D253" s="32"/>
      <c r="E253" s="32"/>
      <c r="F253" s="32"/>
      <c r="G253" s="11"/>
      <c r="H253" s="11"/>
      <c r="I253" s="1"/>
      <c r="K253" s="11"/>
      <c r="L253" s="11"/>
      <c r="M253" s="11"/>
      <c r="N253" s="11"/>
      <c r="O253" s="11"/>
      <c r="P253" s="11"/>
      <c r="Q253" s="11"/>
      <c r="R253" s="11"/>
      <c r="S253" s="11"/>
      <c r="T253" s="11"/>
      <c r="U253" s="11"/>
      <c r="V253" s="11"/>
      <c r="W253" s="11"/>
    </row>
    <row r="254" spans="1:23">
      <c r="A254" s="11"/>
      <c r="B254" s="11"/>
      <c r="C254" s="11"/>
      <c r="D254" s="32"/>
      <c r="E254" s="32"/>
      <c r="F254" s="32"/>
      <c r="G254" s="11"/>
      <c r="H254" s="11"/>
      <c r="I254" s="1"/>
      <c r="K254" s="11"/>
      <c r="L254" s="11"/>
      <c r="M254" s="11"/>
      <c r="N254" s="11"/>
      <c r="O254" s="11"/>
      <c r="P254" s="11"/>
      <c r="Q254" s="11"/>
      <c r="R254" s="11"/>
      <c r="S254" s="11"/>
      <c r="T254" s="11"/>
      <c r="U254" s="11"/>
      <c r="V254" s="11"/>
      <c r="W254" s="11"/>
    </row>
    <row r="255" spans="1:23">
      <c r="A255" s="11"/>
      <c r="B255" s="11"/>
      <c r="C255" s="11"/>
      <c r="D255" s="32"/>
      <c r="E255" s="32"/>
      <c r="F255" s="32"/>
      <c r="G255" s="11"/>
      <c r="H255" s="11"/>
      <c r="I255" s="1"/>
      <c r="K255" s="11"/>
      <c r="L255" s="11"/>
      <c r="M255" s="11"/>
      <c r="N255" s="11"/>
      <c r="O255" s="11"/>
      <c r="P255" s="11"/>
      <c r="Q255" s="11"/>
      <c r="R255" s="11"/>
      <c r="S255" s="11"/>
      <c r="T255" s="11"/>
      <c r="U255" s="11"/>
      <c r="V255" s="11"/>
      <c r="W255" s="11"/>
    </row>
    <row r="256" spans="1:23">
      <c r="A256" s="11"/>
      <c r="B256" s="11"/>
      <c r="C256" s="11"/>
      <c r="D256" s="32"/>
      <c r="E256" s="32"/>
      <c r="F256" s="32"/>
      <c r="G256" s="11"/>
      <c r="H256" s="11"/>
      <c r="I256" s="1"/>
      <c r="K256" s="11"/>
      <c r="L256" s="11"/>
      <c r="M256" s="11"/>
      <c r="N256" s="11"/>
      <c r="O256" s="11"/>
      <c r="P256" s="11"/>
      <c r="Q256" s="11"/>
      <c r="R256" s="11"/>
      <c r="S256" s="11"/>
      <c r="T256" s="11"/>
      <c r="U256" s="11"/>
      <c r="V256" s="11"/>
      <c r="W256" s="11"/>
    </row>
    <row r="257" spans="1:23">
      <c r="A257" s="11"/>
      <c r="B257" s="11"/>
      <c r="C257" s="11"/>
      <c r="D257" s="32"/>
      <c r="E257" s="32"/>
      <c r="F257" s="32"/>
      <c r="G257" s="11"/>
      <c r="H257" s="11"/>
      <c r="I257" s="1"/>
      <c r="K257" s="11"/>
      <c r="L257" s="11"/>
      <c r="M257" s="11"/>
      <c r="N257" s="11"/>
      <c r="O257" s="11"/>
      <c r="P257" s="11"/>
      <c r="Q257" s="11"/>
      <c r="R257" s="11"/>
      <c r="S257" s="11"/>
      <c r="T257" s="11"/>
      <c r="U257" s="11"/>
      <c r="V257" s="11"/>
      <c r="W257" s="11"/>
    </row>
    <row r="258" spans="1:23">
      <c r="A258" s="11"/>
      <c r="B258" s="11"/>
      <c r="C258" s="11"/>
      <c r="D258" s="32"/>
      <c r="E258" s="32"/>
      <c r="F258" s="32"/>
      <c r="G258" s="11"/>
      <c r="H258" s="11"/>
      <c r="I258" s="1"/>
      <c r="K258" s="11"/>
      <c r="L258" s="11"/>
      <c r="M258" s="11"/>
      <c r="N258" s="11"/>
      <c r="O258" s="11"/>
      <c r="P258" s="11"/>
      <c r="Q258" s="11"/>
      <c r="R258" s="11"/>
      <c r="S258" s="11"/>
      <c r="T258" s="11"/>
      <c r="U258" s="11"/>
      <c r="V258" s="11"/>
      <c r="W258" s="11"/>
    </row>
    <row r="259" spans="1:23">
      <c r="A259" s="11"/>
      <c r="B259" s="11"/>
      <c r="C259" s="11"/>
      <c r="D259" s="32"/>
      <c r="E259" s="32"/>
      <c r="F259" s="32"/>
      <c r="G259" s="11"/>
      <c r="H259" s="11"/>
      <c r="I259" s="1"/>
      <c r="K259" s="11"/>
      <c r="L259" s="11"/>
      <c r="M259" s="11"/>
      <c r="N259" s="11"/>
      <c r="O259" s="11"/>
      <c r="P259" s="11"/>
      <c r="Q259" s="11"/>
      <c r="R259" s="11"/>
      <c r="S259" s="11"/>
      <c r="T259" s="11"/>
      <c r="U259" s="11"/>
      <c r="V259" s="11"/>
      <c r="W259" s="11"/>
    </row>
    <row r="260" spans="1:23">
      <c r="A260" s="11"/>
      <c r="B260" s="11"/>
      <c r="C260" s="11"/>
      <c r="D260" s="32"/>
      <c r="E260" s="32"/>
      <c r="F260" s="32"/>
      <c r="G260" s="11"/>
      <c r="H260" s="11"/>
      <c r="I260" s="1"/>
      <c r="K260" s="11"/>
      <c r="L260" s="11"/>
      <c r="M260" s="11"/>
      <c r="N260" s="11"/>
      <c r="O260" s="11"/>
      <c r="P260" s="11"/>
      <c r="Q260" s="11"/>
      <c r="R260" s="11"/>
      <c r="S260" s="11"/>
      <c r="T260" s="11"/>
      <c r="U260" s="11"/>
      <c r="V260" s="11"/>
      <c r="W260" s="11"/>
    </row>
    <row r="261" spans="1:23">
      <c r="A261" s="11"/>
      <c r="B261" s="11"/>
      <c r="C261" s="11"/>
      <c r="D261" s="32"/>
      <c r="E261" s="32"/>
      <c r="F261" s="32"/>
      <c r="G261" s="11"/>
      <c r="H261" s="11"/>
      <c r="I261" s="1"/>
      <c r="K261" s="11"/>
      <c r="L261" s="11"/>
      <c r="M261" s="11"/>
      <c r="N261" s="11"/>
      <c r="O261" s="11"/>
      <c r="P261" s="11"/>
      <c r="Q261" s="11"/>
      <c r="R261" s="11"/>
      <c r="S261" s="11"/>
      <c r="T261" s="11"/>
      <c r="U261" s="11"/>
      <c r="V261" s="11"/>
      <c r="W261" s="11"/>
    </row>
    <row r="262" spans="1:23">
      <c r="A262" s="11"/>
      <c r="B262" s="11"/>
      <c r="C262" s="11"/>
      <c r="D262" s="32"/>
      <c r="E262" s="32"/>
      <c r="F262" s="32"/>
      <c r="G262" s="11"/>
      <c r="H262" s="11"/>
      <c r="I262" s="1"/>
      <c r="K262" s="11"/>
      <c r="L262" s="11"/>
      <c r="M262" s="11"/>
      <c r="N262" s="11"/>
      <c r="O262" s="11"/>
      <c r="P262" s="11"/>
      <c r="Q262" s="11"/>
      <c r="R262" s="11"/>
      <c r="S262" s="11"/>
      <c r="T262" s="11"/>
      <c r="U262" s="11"/>
      <c r="V262" s="11"/>
      <c r="W262" s="11"/>
    </row>
    <row r="263" spans="1:23">
      <c r="A263" s="11"/>
      <c r="B263" s="11"/>
      <c r="C263" s="11"/>
      <c r="D263" s="32"/>
      <c r="E263" s="32"/>
      <c r="F263" s="32"/>
      <c r="G263" s="11"/>
      <c r="H263" s="11"/>
      <c r="I263" s="1"/>
      <c r="K263" s="11"/>
      <c r="L263" s="11"/>
      <c r="M263" s="11"/>
      <c r="N263" s="11"/>
      <c r="O263" s="11"/>
      <c r="P263" s="11"/>
      <c r="Q263" s="11"/>
      <c r="R263" s="11"/>
      <c r="S263" s="11"/>
      <c r="T263" s="11"/>
      <c r="U263" s="11"/>
      <c r="V263" s="11"/>
      <c r="W263" s="11"/>
    </row>
    <row r="264" spans="1:23">
      <c r="A264" s="11"/>
      <c r="B264" s="11"/>
      <c r="C264" s="11"/>
      <c r="D264" s="32"/>
      <c r="E264" s="32"/>
      <c r="F264" s="32"/>
      <c r="G264" s="11"/>
      <c r="H264" s="11"/>
      <c r="I264" s="1"/>
      <c r="K264" s="11"/>
      <c r="L264" s="11"/>
      <c r="M264" s="11"/>
      <c r="N264" s="11"/>
      <c r="O264" s="11"/>
      <c r="P264" s="11"/>
      <c r="Q264" s="11"/>
      <c r="R264" s="11"/>
      <c r="S264" s="11"/>
      <c r="T264" s="11"/>
      <c r="U264" s="11"/>
      <c r="V264" s="11"/>
      <c r="W264" s="11"/>
    </row>
    <row r="265" spans="1:23">
      <c r="A265" s="11"/>
      <c r="B265" s="11"/>
      <c r="C265" s="11"/>
      <c r="D265" s="32"/>
      <c r="E265" s="32"/>
      <c r="F265" s="32"/>
      <c r="G265" s="11"/>
      <c r="H265" s="11"/>
      <c r="I265" s="1"/>
      <c r="K265" s="11"/>
      <c r="L265" s="11"/>
      <c r="M265" s="11"/>
      <c r="N265" s="11"/>
      <c r="O265" s="11"/>
      <c r="P265" s="11"/>
      <c r="Q265" s="11"/>
      <c r="R265" s="11"/>
      <c r="S265" s="11"/>
      <c r="T265" s="11"/>
      <c r="U265" s="11"/>
      <c r="V265" s="11"/>
      <c r="W265" s="11"/>
    </row>
    <row r="266" spans="1:23">
      <c r="A266" s="11"/>
      <c r="B266" s="11"/>
      <c r="C266" s="11"/>
      <c r="D266" s="32"/>
      <c r="E266" s="32"/>
      <c r="F266" s="32"/>
      <c r="G266" s="11"/>
      <c r="H266" s="11"/>
      <c r="I266" s="1"/>
      <c r="K266" s="11"/>
      <c r="L266" s="11"/>
      <c r="M266" s="11"/>
      <c r="N266" s="11"/>
      <c r="O266" s="11"/>
      <c r="P266" s="11"/>
      <c r="Q266" s="11"/>
      <c r="R266" s="11"/>
      <c r="S266" s="11"/>
      <c r="T266" s="11"/>
      <c r="U266" s="11"/>
      <c r="V266" s="11"/>
      <c r="W266" s="11"/>
    </row>
    <row r="267" spans="1:23">
      <c r="A267" s="11"/>
      <c r="B267" s="11"/>
      <c r="C267" s="11"/>
      <c r="D267" s="32"/>
      <c r="E267" s="32"/>
      <c r="F267" s="32"/>
      <c r="G267" s="11"/>
      <c r="H267" s="11"/>
      <c r="I267" s="1"/>
      <c r="K267" s="11"/>
      <c r="L267" s="11"/>
      <c r="M267" s="11"/>
      <c r="N267" s="11"/>
      <c r="O267" s="11"/>
      <c r="P267" s="11"/>
      <c r="Q267" s="11"/>
      <c r="R267" s="11"/>
      <c r="S267" s="11"/>
      <c r="T267" s="11"/>
      <c r="U267" s="11"/>
      <c r="V267" s="11"/>
      <c r="W267" s="11"/>
    </row>
    <row r="268" spans="1:23">
      <c r="A268" s="11"/>
      <c r="B268" s="11"/>
      <c r="C268" s="11"/>
      <c r="D268" s="32"/>
      <c r="E268" s="32"/>
      <c r="F268" s="32"/>
      <c r="G268" s="11"/>
      <c r="H268" s="11"/>
      <c r="I268" s="1"/>
      <c r="K268" s="11"/>
      <c r="L268" s="11"/>
      <c r="M268" s="11"/>
      <c r="N268" s="11"/>
      <c r="O268" s="11"/>
      <c r="P268" s="11"/>
      <c r="Q268" s="11"/>
      <c r="R268" s="11"/>
      <c r="S268" s="11"/>
      <c r="T268" s="11"/>
      <c r="U268" s="11"/>
      <c r="V268" s="11"/>
      <c r="W268" s="11"/>
    </row>
    <row r="269" spans="1:23">
      <c r="A269" s="11"/>
      <c r="B269" s="11"/>
      <c r="C269" s="11"/>
      <c r="D269" s="32"/>
      <c r="E269" s="32"/>
      <c r="F269" s="32"/>
      <c r="G269" s="11"/>
      <c r="H269" s="11"/>
      <c r="I269" s="1"/>
      <c r="K269" s="11"/>
      <c r="L269" s="11"/>
      <c r="M269" s="11"/>
      <c r="N269" s="11"/>
      <c r="O269" s="11"/>
      <c r="P269" s="11"/>
      <c r="Q269" s="11"/>
      <c r="R269" s="11"/>
      <c r="S269" s="11"/>
      <c r="T269" s="11"/>
      <c r="U269" s="11"/>
      <c r="V269" s="11"/>
      <c r="W269" s="11"/>
    </row>
    <row r="270" spans="1:23">
      <c r="A270" s="11"/>
      <c r="B270" s="11"/>
      <c r="C270" s="11"/>
      <c r="D270" s="32"/>
      <c r="E270" s="32"/>
      <c r="F270" s="32"/>
      <c r="G270" s="11"/>
      <c r="H270" s="11"/>
      <c r="I270" s="1"/>
      <c r="K270" s="11"/>
      <c r="L270" s="11"/>
      <c r="M270" s="11"/>
      <c r="N270" s="11"/>
      <c r="O270" s="11"/>
      <c r="P270" s="11"/>
      <c r="Q270" s="11"/>
      <c r="R270" s="11"/>
      <c r="S270" s="11"/>
      <c r="T270" s="11"/>
      <c r="U270" s="11"/>
      <c r="V270" s="11"/>
      <c r="W270" s="11"/>
    </row>
    <row r="271" spans="1:23">
      <c r="A271" s="11"/>
      <c r="B271" s="11"/>
      <c r="C271" s="11"/>
      <c r="D271" s="32"/>
      <c r="E271" s="32"/>
      <c r="F271" s="32"/>
      <c r="G271" s="11"/>
      <c r="H271" s="11"/>
      <c r="I271" s="1"/>
      <c r="K271" s="11"/>
      <c r="L271" s="11"/>
      <c r="M271" s="11"/>
      <c r="N271" s="11"/>
      <c r="O271" s="11"/>
      <c r="P271" s="11"/>
      <c r="Q271" s="11"/>
      <c r="R271" s="11"/>
      <c r="S271" s="11"/>
      <c r="T271" s="11"/>
      <c r="U271" s="11"/>
      <c r="V271" s="11"/>
      <c r="W271" s="11"/>
    </row>
    <row r="272" spans="1:23">
      <c r="A272" s="11"/>
      <c r="B272" s="11"/>
      <c r="C272" s="11"/>
      <c r="D272" s="32"/>
      <c r="E272" s="32"/>
      <c r="F272" s="32"/>
      <c r="G272" s="11"/>
      <c r="H272" s="11"/>
      <c r="I272" s="1"/>
      <c r="K272" s="11"/>
      <c r="L272" s="11"/>
      <c r="M272" s="11"/>
      <c r="N272" s="11"/>
      <c r="O272" s="11"/>
      <c r="P272" s="11"/>
      <c r="Q272" s="11"/>
      <c r="R272" s="11"/>
      <c r="S272" s="11"/>
      <c r="T272" s="11"/>
      <c r="U272" s="11"/>
      <c r="V272" s="11"/>
      <c r="W272" s="11"/>
    </row>
    <row r="273" spans="1:23">
      <c r="A273" s="11"/>
      <c r="B273" s="11"/>
      <c r="C273" s="11"/>
      <c r="D273" s="32"/>
      <c r="E273" s="32"/>
      <c r="F273" s="32"/>
      <c r="G273" s="11"/>
      <c r="H273" s="11"/>
      <c r="I273" s="1"/>
      <c r="K273" s="11"/>
      <c r="L273" s="11"/>
      <c r="M273" s="11"/>
      <c r="N273" s="11"/>
      <c r="O273" s="11"/>
      <c r="P273" s="11"/>
      <c r="Q273" s="11"/>
      <c r="R273" s="11"/>
      <c r="S273" s="11"/>
      <c r="T273" s="11"/>
      <c r="U273" s="11"/>
      <c r="V273" s="11"/>
      <c r="W273" s="11"/>
    </row>
    <row r="274" spans="1:23">
      <c r="A274" s="11"/>
      <c r="B274" s="11"/>
      <c r="C274" s="11"/>
      <c r="D274" s="32"/>
      <c r="E274" s="32"/>
      <c r="F274" s="32"/>
      <c r="G274" s="11"/>
      <c r="H274" s="11"/>
      <c r="I274" s="1"/>
      <c r="K274" s="11"/>
      <c r="L274" s="11"/>
      <c r="M274" s="11"/>
      <c r="N274" s="11"/>
      <c r="O274" s="11"/>
      <c r="P274" s="11"/>
      <c r="Q274" s="11"/>
      <c r="R274" s="11"/>
      <c r="S274" s="11"/>
      <c r="T274" s="11"/>
      <c r="U274" s="11"/>
      <c r="V274" s="11"/>
      <c r="W274" s="11"/>
    </row>
    <row r="275" spans="1:23">
      <c r="A275" s="11"/>
      <c r="B275" s="11"/>
      <c r="C275" s="11"/>
      <c r="D275" s="32"/>
      <c r="E275" s="32"/>
      <c r="F275" s="32"/>
      <c r="G275" s="11"/>
      <c r="H275" s="11"/>
      <c r="I275" s="1"/>
      <c r="K275" s="11"/>
      <c r="L275" s="11"/>
      <c r="M275" s="11"/>
      <c r="N275" s="11"/>
      <c r="O275" s="11"/>
      <c r="P275" s="11"/>
      <c r="Q275" s="11"/>
      <c r="R275" s="11"/>
      <c r="S275" s="11"/>
      <c r="T275" s="11"/>
      <c r="U275" s="11"/>
      <c r="V275" s="11"/>
      <c r="W275" s="11"/>
    </row>
    <row r="276" spans="1:23">
      <c r="A276" s="11"/>
      <c r="B276" s="11"/>
      <c r="C276" s="11"/>
      <c r="D276" s="32"/>
      <c r="E276" s="32"/>
      <c r="F276" s="32"/>
      <c r="G276" s="11"/>
      <c r="H276" s="11"/>
      <c r="I276" s="1"/>
      <c r="K276" s="11"/>
      <c r="L276" s="11"/>
      <c r="M276" s="11"/>
      <c r="N276" s="11"/>
      <c r="O276" s="11"/>
      <c r="P276" s="11"/>
      <c r="Q276" s="11"/>
      <c r="R276" s="11"/>
      <c r="S276" s="11"/>
      <c r="T276" s="11"/>
      <c r="U276" s="11"/>
      <c r="V276" s="11"/>
      <c r="W276" s="11"/>
    </row>
    <row r="277" spans="1:23">
      <c r="A277" s="11"/>
      <c r="B277" s="11"/>
      <c r="C277" s="11"/>
      <c r="D277" s="32"/>
      <c r="E277" s="32"/>
      <c r="F277" s="32"/>
      <c r="G277" s="11"/>
      <c r="H277" s="11"/>
      <c r="I277" s="1"/>
      <c r="K277" s="11"/>
      <c r="L277" s="11"/>
      <c r="M277" s="11"/>
      <c r="N277" s="11"/>
      <c r="O277" s="11"/>
      <c r="P277" s="11"/>
      <c r="Q277" s="11"/>
      <c r="R277" s="11"/>
      <c r="S277" s="11"/>
      <c r="T277" s="11"/>
      <c r="U277" s="11"/>
      <c r="V277" s="11"/>
      <c r="W277" s="11"/>
    </row>
    <row r="278" spans="1:23">
      <c r="A278" s="11"/>
      <c r="B278" s="11"/>
      <c r="C278" s="11"/>
      <c r="D278" s="32"/>
      <c r="E278" s="32"/>
      <c r="F278" s="32"/>
      <c r="G278" s="11"/>
      <c r="H278" s="11"/>
      <c r="I278" s="1"/>
      <c r="K278" s="11"/>
      <c r="L278" s="11"/>
      <c r="M278" s="11"/>
      <c r="N278" s="11"/>
      <c r="O278" s="11"/>
      <c r="P278" s="11"/>
      <c r="Q278" s="11"/>
      <c r="R278" s="11"/>
      <c r="S278" s="11"/>
      <c r="T278" s="11"/>
      <c r="U278" s="11"/>
      <c r="V278" s="11"/>
      <c r="W278" s="11"/>
    </row>
    <row r="279" spans="1:23">
      <c r="A279" s="11"/>
      <c r="B279" s="11"/>
      <c r="C279" s="11"/>
      <c r="D279" s="32"/>
      <c r="E279" s="32"/>
      <c r="F279" s="32"/>
      <c r="G279" s="11"/>
      <c r="H279" s="11"/>
      <c r="I279" s="1"/>
      <c r="K279" s="11"/>
      <c r="L279" s="11"/>
      <c r="M279" s="11"/>
      <c r="N279" s="11"/>
      <c r="O279" s="11"/>
      <c r="P279" s="11"/>
      <c r="Q279" s="11"/>
      <c r="R279" s="11"/>
      <c r="S279" s="11"/>
      <c r="T279" s="11"/>
      <c r="U279" s="11"/>
      <c r="V279" s="11"/>
      <c r="W279" s="11"/>
    </row>
    <row r="280" spans="1:23">
      <c r="A280" s="11"/>
      <c r="B280" s="11"/>
      <c r="C280" s="11"/>
      <c r="D280" s="32"/>
      <c r="E280" s="32"/>
      <c r="F280" s="32"/>
      <c r="G280" s="11"/>
      <c r="H280" s="11"/>
      <c r="I280" s="1"/>
      <c r="K280" s="11"/>
      <c r="L280" s="11"/>
      <c r="M280" s="11"/>
      <c r="N280" s="11"/>
      <c r="O280" s="11"/>
      <c r="P280" s="11"/>
      <c r="Q280" s="11"/>
      <c r="R280" s="11"/>
      <c r="S280" s="11"/>
      <c r="T280" s="11"/>
      <c r="U280" s="11"/>
      <c r="V280" s="11"/>
      <c r="W280" s="11"/>
    </row>
    <row r="281" spans="1:23">
      <c r="A281" s="11"/>
      <c r="B281" s="11"/>
      <c r="C281" s="11"/>
      <c r="D281" s="32"/>
      <c r="E281" s="32"/>
      <c r="F281" s="32"/>
      <c r="G281" s="11"/>
      <c r="H281" s="11"/>
      <c r="I281" s="1"/>
      <c r="K281" s="11"/>
      <c r="L281" s="11"/>
      <c r="M281" s="11"/>
      <c r="N281" s="11"/>
      <c r="O281" s="11"/>
      <c r="P281" s="11"/>
      <c r="Q281" s="11"/>
      <c r="R281" s="11"/>
      <c r="S281" s="11"/>
      <c r="T281" s="11"/>
      <c r="U281" s="11"/>
      <c r="V281" s="11"/>
      <c r="W281" s="11"/>
    </row>
    <row r="282" spans="1:23">
      <c r="A282" s="11"/>
      <c r="B282" s="11"/>
      <c r="C282" s="11"/>
      <c r="D282" s="32"/>
      <c r="E282" s="32"/>
      <c r="F282" s="32"/>
      <c r="G282" s="11"/>
      <c r="H282" s="11"/>
      <c r="I282" s="1"/>
      <c r="K282" s="11"/>
      <c r="L282" s="11"/>
      <c r="M282" s="11"/>
      <c r="N282" s="11"/>
      <c r="O282" s="11"/>
      <c r="P282" s="11"/>
      <c r="Q282" s="11"/>
      <c r="R282" s="11"/>
      <c r="S282" s="11"/>
      <c r="T282" s="11"/>
      <c r="U282" s="11"/>
      <c r="V282" s="11"/>
      <c r="W282" s="11"/>
    </row>
    <row r="283" spans="1:23">
      <c r="A283" s="11"/>
      <c r="B283" s="11"/>
      <c r="C283" s="11"/>
      <c r="D283" s="32"/>
      <c r="E283" s="32"/>
      <c r="F283" s="32"/>
      <c r="G283" s="11"/>
      <c r="H283" s="11"/>
      <c r="I283" s="1"/>
      <c r="K283" s="11"/>
      <c r="L283" s="11"/>
      <c r="M283" s="11"/>
      <c r="N283" s="11"/>
      <c r="O283" s="11"/>
      <c r="P283" s="11"/>
      <c r="Q283" s="11"/>
      <c r="R283" s="11"/>
      <c r="S283" s="11"/>
      <c r="T283" s="11"/>
      <c r="U283" s="11"/>
      <c r="V283" s="11"/>
      <c r="W283" s="11"/>
    </row>
    <row r="284" spans="1:23">
      <c r="A284" s="11"/>
      <c r="B284" s="11"/>
      <c r="C284" s="11"/>
      <c r="D284" s="32"/>
      <c r="E284" s="32"/>
      <c r="F284" s="32"/>
      <c r="G284" s="11"/>
      <c r="H284" s="11"/>
      <c r="I284" s="1"/>
      <c r="K284" s="11"/>
      <c r="L284" s="11"/>
      <c r="M284" s="11"/>
      <c r="N284" s="11"/>
      <c r="O284" s="11"/>
      <c r="P284" s="11"/>
      <c r="Q284" s="11"/>
      <c r="R284" s="11"/>
      <c r="S284" s="11"/>
      <c r="T284" s="11"/>
      <c r="U284" s="11"/>
      <c r="V284" s="11"/>
      <c r="W284" s="11"/>
    </row>
    <row r="285" spans="1:23">
      <c r="A285" s="11"/>
      <c r="B285" s="11"/>
      <c r="C285" s="11"/>
      <c r="D285" s="32"/>
      <c r="E285" s="32"/>
      <c r="F285" s="32"/>
      <c r="G285" s="11"/>
      <c r="H285" s="11"/>
      <c r="I285" s="1"/>
      <c r="K285" s="11"/>
      <c r="L285" s="11"/>
      <c r="M285" s="11"/>
      <c r="N285" s="11"/>
      <c r="O285" s="11"/>
      <c r="P285" s="11"/>
      <c r="Q285" s="11"/>
      <c r="R285" s="11"/>
      <c r="S285" s="11"/>
      <c r="T285" s="11"/>
      <c r="U285" s="11"/>
      <c r="V285" s="11"/>
      <c r="W285" s="11"/>
    </row>
    <row r="286" spans="1:23">
      <c r="A286" s="11"/>
      <c r="B286" s="11"/>
      <c r="C286" s="11"/>
      <c r="D286" s="32"/>
      <c r="E286" s="32"/>
      <c r="F286" s="32"/>
      <c r="G286" s="11"/>
      <c r="H286" s="11"/>
      <c r="I286" s="1"/>
      <c r="K286" s="11"/>
      <c r="L286" s="11"/>
      <c r="M286" s="11"/>
      <c r="N286" s="11"/>
      <c r="O286" s="11"/>
      <c r="P286" s="11"/>
      <c r="Q286" s="11"/>
      <c r="R286" s="11"/>
      <c r="S286" s="11"/>
      <c r="T286" s="11"/>
      <c r="U286" s="11"/>
      <c r="V286" s="11"/>
      <c r="W286" s="11"/>
    </row>
    <row r="287" spans="1:23">
      <c r="A287" s="11"/>
      <c r="B287" s="11"/>
      <c r="C287" s="11"/>
      <c r="D287" s="32"/>
      <c r="E287" s="32"/>
      <c r="F287" s="32"/>
      <c r="G287" s="11"/>
      <c r="H287" s="11"/>
      <c r="I287" s="1"/>
      <c r="K287" s="11"/>
      <c r="L287" s="11"/>
      <c r="M287" s="11"/>
      <c r="N287" s="11"/>
      <c r="O287" s="11"/>
      <c r="P287" s="11"/>
      <c r="Q287" s="11"/>
      <c r="R287" s="11"/>
      <c r="S287" s="11"/>
      <c r="T287" s="11"/>
      <c r="U287" s="11"/>
      <c r="V287" s="11"/>
      <c r="W287" s="11"/>
    </row>
    <row r="288" spans="1:23">
      <c r="A288" s="11"/>
      <c r="B288" s="11"/>
      <c r="C288" s="11"/>
      <c r="D288" s="32"/>
      <c r="E288" s="32"/>
      <c r="F288" s="32"/>
      <c r="G288" s="11"/>
      <c r="H288" s="11"/>
      <c r="I288" s="1"/>
      <c r="K288" s="11"/>
      <c r="L288" s="11"/>
      <c r="M288" s="11"/>
      <c r="N288" s="11"/>
      <c r="O288" s="11"/>
      <c r="P288" s="11"/>
      <c r="Q288" s="11"/>
      <c r="R288" s="11"/>
      <c r="S288" s="11"/>
      <c r="T288" s="11"/>
      <c r="U288" s="11"/>
      <c r="V288" s="11"/>
      <c r="W288" s="11"/>
    </row>
    <row r="289" spans="1:23">
      <c r="A289" s="11"/>
      <c r="B289" s="11"/>
      <c r="C289" s="11"/>
      <c r="D289" s="32"/>
      <c r="E289" s="32"/>
      <c r="F289" s="32"/>
      <c r="G289" s="11"/>
      <c r="H289" s="11"/>
      <c r="I289" s="1"/>
      <c r="K289" s="11"/>
      <c r="L289" s="11"/>
      <c r="M289" s="11"/>
      <c r="N289" s="11"/>
      <c r="O289" s="11"/>
      <c r="P289" s="11"/>
      <c r="Q289" s="11"/>
      <c r="R289" s="11"/>
      <c r="S289" s="11"/>
      <c r="T289" s="11"/>
      <c r="U289" s="11"/>
      <c r="V289" s="11"/>
      <c r="W289" s="11"/>
    </row>
    <row r="290" spans="1:23">
      <c r="A290" s="11"/>
      <c r="B290" s="11"/>
      <c r="C290" s="11"/>
      <c r="D290" s="32"/>
      <c r="E290" s="32"/>
      <c r="F290" s="32"/>
      <c r="G290" s="11"/>
      <c r="H290" s="11"/>
      <c r="I290" s="1"/>
      <c r="K290" s="11"/>
      <c r="L290" s="11"/>
      <c r="M290" s="11"/>
      <c r="N290" s="11"/>
      <c r="O290" s="11"/>
      <c r="P290" s="11"/>
      <c r="Q290" s="11"/>
      <c r="R290" s="11"/>
      <c r="S290" s="11"/>
      <c r="T290" s="11"/>
      <c r="U290" s="11"/>
      <c r="V290" s="11"/>
      <c r="W290" s="11"/>
    </row>
    <row r="291" spans="1:23">
      <c r="A291" s="11"/>
      <c r="B291" s="11"/>
      <c r="C291" s="11"/>
      <c r="D291" s="32"/>
      <c r="E291" s="32"/>
      <c r="F291" s="32"/>
      <c r="G291" s="11"/>
      <c r="H291" s="11"/>
      <c r="I291" s="1"/>
      <c r="K291" s="11"/>
      <c r="L291" s="11"/>
      <c r="M291" s="11"/>
      <c r="N291" s="11"/>
      <c r="O291" s="11"/>
      <c r="P291" s="11"/>
      <c r="Q291" s="11"/>
      <c r="R291" s="11"/>
      <c r="S291" s="11"/>
      <c r="T291" s="11"/>
      <c r="U291" s="11"/>
      <c r="V291" s="11"/>
      <c r="W291" s="11"/>
    </row>
    <row r="292" spans="1:23">
      <c r="A292" s="11"/>
      <c r="B292" s="11"/>
      <c r="C292" s="11"/>
      <c r="D292" s="32"/>
      <c r="E292" s="32"/>
      <c r="F292" s="32"/>
      <c r="G292" s="11"/>
      <c r="H292" s="11"/>
      <c r="I292" s="1"/>
      <c r="K292" s="11"/>
      <c r="L292" s="11"/>
      <c r="M292" s="11"/>
      <c r="N292" s="11"/>
      <c r="O292" s="11"/>
      <c r="P292" s="11"/>
      <c r="Q292" s="11"/>
      <c r="R292" s="11"/>
      <c r="S292" s="11"/>
      <c r="T292" s="11"/>
      <c r="U292" s="11"/>
      <c r="V292" s="11"/>
      <c r="W292" s="11"/>
    </row>
    <row r="293" spans="1:23">
      <c r="A293" s="11"/>
      <c r="B293" s="11"/>
      <c r="C293" s="11"/>
      <c r="D293" s="32"/>
      <c r="E293" s="32"/>
      <c r="F293" s="32"/>
      <c r="G293" s="11"/>
      <c r="H293" s="11"/>
      <c r="I293" s="1"/>
      <c r="K293" s="11"/>
      <c r="L293" s="11"/>
      <c r="M293" s="11"/>
      <c r="N293" s="11"/>
      <c r="O293" s="11"/>
      <c r="P293" s="11"/>
      <c r="Q293" s="11"/>
      <c r="R293" s="11"/>
      <c r="S293" s="11"/>
      <c r="T293" s="11"/>
      <c r="U293" s="11"/>
      <c r="V293" s="11"/>
      <c r="W293" s="11"/>
    </row>
    <row r="294" spans="1:23">
      <c r="A294" s="11"/>
      <c r="B294" s="11"/>
      <c r="C294" s="11"/>
      <c r="D294" s="32"/>
      <c r="E294" s="32"/>
      <c r="F294" s="32"/>
      <c r="G294" s="11"/>
      <c r="H294" s="11"/>
      <c r="I294" s="1"/>
      <c r="K294" s="11"/>
      <c r="L294" s="11"/>
      <c r="M294" s="11"/>
      <c r="N294" s="11"/>
      <c r="O294" s="11"/>
      <c r="P294" s="11"/>
      <c r="Q294" s="11"/>
      <c r="R294" s="11"/>
      <c r="S294" s="11"/>
      <c r="T294" s="11"/>
      <c r="U294" s="11"/>
      <c r="V294" s="11"/>
      <c r="W294" s="11"/>
    </row>
    <row r="295" spans="1:23">
      <c r="A295" s="11"/>
      <c r="B295" s="11"/>
      <c r="C295" s="11"/>
      <c r="D295" s="32"/>
      <c r="E295" s="32"/>
      <c r="F295" s="32"/>
      <c r="G295" s="11"/>
      <c r="H295" s="11"/>
      <c r="I295" s="1"/>
      <c r="K295" s="11"/>
      <c r="L295" s="11"/>
      <c r="M295" s="11"/>
      <c r="N295" s="11"/>
      <c r="O295" s="11"/>
      <c r="P295" s="11"/>
      <c r="Q295" s="11"/>
      <c r="R295" s="11"/>
      <c r="S295" s="11"/>
      <c r="T295" s="11"/>
      <c r="U295" s="11"/>
      <c r="V295" s="11"/>
      <c r="W295" s="11"/>
    </row>
    <row r="296" spans="1:23">
      <c r="A296" s="11"/>
      <c r="B296" s="11"/>
      <c r="C296" s="11"/>
      <c r="D296" s="32"/>
      <c r="E296" s="32"/>
      <c r="F296" s="32"/>
      <c r="G296" s="11"/>
      <c r="H296" s="11"/>
      <c r="I296" s="1"/>
      <c r="K296" s="11"/>
      <c r="L296" s="11"/>
      <c r="M296" s="11"/>
      <c r="N296" s="11"/>
      <c r="O296" s="11"/>
      <c r="P296" s="11"/>
      <c r="Q296" s="11"/>
      <c r="R296" s="11"/>
      <c r="S296" s="11"/>
      <c r="T296" s="11"/>
      <c r="U296" s="11"/>
      <c r="V296" s="11"/>
      <c r="W296" s="11"/>
    </row>
    <row r="297" spans="1:23">
      <c r="A297" s="11"/>
      <c r="B297" s="11"/>
      <c r="C297" s="11"/>
      <c r="D297" s="32"/>
      <c r="E297" s="32"/>
      <c r="F297" s="32"/>
      <c r="G297" s="11"/>
      <c r="H297" s="11"/>
      <c r="I297" s="1"/>
      <c r="K297" s="11"/>
      <c r="L297" s="11"/>
      <c r="M297" s="11"/>
      <c r="N297" s="11"/>
      <c r="O297" s="11"/>
      <c r="P297" s="11"/>
      <c r="Q297" s="11"/>
      <c r="R297" s="11"/>
      <c r="S297" s="11"/>
      <c r="T297" s="11"/>
      <c r="U297" s="11"/>
      <c r="V297" s="11"/>
      <c r="W297" s="11"/>
    </row>
    <row r="298" spans="1:23">
      <c r="A298" s="11"/>
      <c r="B298" s="11"/>
      <c r="C298" s="11"/>
      <c r="D298" s="32"/>
      <c r="E298" s="32"/>
      <c r="F298" s="32"/>
      <c r="G298" s="11"/>
      <c r="H298" s="11"/>
      <c r="I298" s="1"/>
      <c r="K298" s="11"/>
      <c r="L298" s="11"/>
      <c r="M298" s="11"/>
      <c r="N298" s="11"/>
      <c r="O298" s="11"/>
      <c r="P298" s="11"/>
      <c r="Q298" s="11"/>
      <c r="R298" s="11"/>
      <c r="S298" s="11"/>
      <c r="T298" s="11"/>
      <c r="U298" s="11"/>
      <c r="V298" s="11"/>
      <c r="W298" s="11"/>
    </row>
    <row r="299" spans="1:23">
      <c r="A299" s="11"/>
      <c r="B299" s="11"/>
      <c r="C299" s="11"/>
      <c r="D299" s="32"/>
      <c r="E299" s="32"/>
      <c r="F299" s="32"/>
      <c r="G299" s="11"/>
      <c r="H299" s="11"/>
      <c r="I299" s="1"/>
      <c r="K299" s="11"/>
      <c r="L299" s="11"/>
      <c r="M299" s="11"/>
      <c r="N299" s="11"/>
      <c r="O299" s="11"/>
      <c r="P299" s="11"/>
      <c r="Q299" s="11"/>
      <c r="R299" s="11"/>
      <c r="S299" s="11"/>
      <c r="T299" s="11"/>
      <c r="U299" s="11"/>
      <c r="V299" s="11"/>
      <c r="W299" s="11"/>
    </row>
    <row r="300" spans="1:23">
      <c r="A300" s="11"/>
      <c r="B300" s="11"/>
      <c r="C300" s="11"/>
      <c r="D300" s="32"/>
      <c r="E300" s="32"/>
      <c r="F300" s="32"/>
      <c r="G300" s="11"/>
      <c r="H300" s="11"/>
      <c r="I300" s="1"/>
      <c r="K300" s="11"/>
      <c r="L300" s="11"/>
      <c r="M300" s="11"/>
      <c r="N300" s="11"/>
      <c r="O300" s="11"/>
      <c r="P300" s="11"/>
      <c r="Q300" s="11"/>
      <c r="R300" s="11"/>
      <c r="S300" s="11"/>
      <c r="T300" s="11"/>
      <c r="U300" s="11"/>
      <c r="V300" s="11"/>
      <c r="W300" s="11"/>
    </row>
    <row r="301" spans="1:23">
      <c r="A301" s="11"/>
      <c r="B301" s="11"/>
      <c r="C301" s="11"/>
      <c r="D301" s="32"/>
      <c r="E301" s="32"/>
      <c r="F301" s="32"/>
      <c r="G301" s="11"/>
      <c r="H301" s="11"/>
      <c r="I301" s="1"/>
      <c r="K301" s="11"/>
      <c r="L301" s="11"/>
      <c r="M301" s="11"/>
      <c r="N301" s="11"/>
      <c r="O301" s="11"/>
      <c r="P301" s="11"/>
      <c r="Q301" s="11"/>
      <c r="R301" s="11"/>
      <c r="S301" s="11"/>
      <c r="T301" s="11"/>
      <c r="U301" s="11"/>
      <c r="V301" s="11"/>
      <c r="W301" s="11"/>
    </row>
    <row r="302" spans="1:23">
      <c r="A302" s="11"/>
      <c r="B302" s="11"/>
      <c r="C302" s="11"/>
      <c r="D302" s="32"/>
      <c r="E302" s="32"/>
      <c r="F302" s="32"/>
      <c r="G302" s="11"/>
      <c r="H302" s="11"/>
      <c r="I302" s="1"/>
      <c r="K302" s="11"/>
      <c r="L302" s="11"/>
      <c r="M302" s="11"/>
      <c r="N302" s="11"/>
      <c r="O302" s="11"/>
      <c r="P302" s="11"/>
      <c r="Q302" s="11"/>
      <c r="R302" s="11"/>
      <c r="S302" s="11"/>
      <c r="T302" s="11"/>
      <c r="U302" s="11"/>
      <c r="V302" s="11"/>
      <c r="W302" s="11"/>
    </row>
    <row r="303" spans="1:23">
      <c r="A303" s="11"/>
      <c r="B303" s="11"/>
      <c r="C303" s="11"/>
      <c r="D303" s="32"/>
      <c r="E303" s="32"/>
      <c r="F303" s="32"/>
      <c r="G303" s="11"/>
      <c r="H303" s="11"/>
      <c r="I303" s="1"/>
      <c r="K303" s="11"/>
      <c r="L303" s="11"/>
      <c r="M303" s="11"/>
      <c r="N303" s="11"/>
      <c r="O303" s="11"/>
      <c r="P303" s="11"/>
      <c r="Q303" s="11"/>
      <c r="R303" s="11"/>
      <c r="S303" s="11"/>
      <c r="T303" s="11"/>
      <c r="U303" s="11"/>
      <c r="V303" s="11"/>
      <c r="W303" s="11"/>
    </row>
    <row r="304" spans="1:23">
      <c r="A304" s="11"/>
      <c r="B304" s="11"/>
      <c r="C304" s="11"/>
      <c r="D304" s="32"/>
      <c r="E304" s="32"/>
      <c r="F304" s="32"/>
      <c r="G304" s="11"/>
      <c r="H304" s="11"/>
      <c r="I304" s="1"/>
      <c r="K304" s="11"/>
      <c r="L304" s="11"/>
      <c r="M304" s="11"/>
      <c r="N304" s="11"/>
      <c r="O304" s="11"/>
      <c r="P304" s="11"/>
      <c r="Q304" s="11"/>
      <c r="R304" s="11"/>
      <c r="S304" s="11"/>
      <c r="T304" s="11"/>
      <c r="U304" s="11"/>
      <c r="V304" s="11"/>
      <c r="W304" s="11"/>
    </row>
    <row r="305" spans="1:23">
      <c r="A305" s="11"/>
      <c r="B305" s="11"/>
      <c r="C305" s="11"/>
      <c r="D305" s="32"/>
      <c r="E305" s="32"/>
      <c r="F305" s="32"/>
      <c r="G305" s="11"/>
      <c r="H305" s="11"/>
      <c r="I305" s="1"/>
      <c r="K305" s="11"/>
      <c r="L305" s="11"/>
      <c r="M305" s="11"/>
      <c r="N305" s="11"/>
      <c r="O305" s="11"/>
      <c r="P305" s="11"/>
      <c r="Q305" s="11"/>
      <c r="R305" s="11"/>
      <c r="S305" s="11"/>
      <c r="T305" s="11"/>
      <c r="U305" s="11"/>
      <c r="V305" s="11"/>
      <c r="W305" s="11"/>
    </row>
    <row r="306" spans="1:23">
      <c r="A306" s="11"/>
      <c r="B306" s="11"/>
      <c r="C306" s="11"/>
      <c r="D306" s="32"/>
      <c r="E306" s="32"/>
      <c r="F306" s="32"/>
      <c r="G306" s="11"/>
      <c r="H306" s="11"/>
      <c r="I306" s="1"/>
      <c r="K306" s="11"/>
      <c r="L306" s="11"/>
      <c r="M306" s="11"/>
      <c r="N306" s="11"/>
      <c r="O306" s="11"/>
      <c r="P306" s="11"/>
      <c r="Q306" s="11"/>
      <c r="R306" s="11"/>
      <c r="S306" s="11"/>
      <c r="T306" s="11"/>
      <c r="U306" s="11"/>
      <c r="V306" s="11"/>
      <c r="W306" s="11"/>
    </row>
    <row r="307" spans="1:23">
      <c r="A307" s="11"/>
      <c r="B307" s="11"/>
      <c r="C307" s="11"/>
      <c r="D307" s="32"/>
      <c r="E307" s="32"/>
      <c r="F307" s="32"/>
      <c r="G307" s="11"/>
      <c r="H307" s="11"/>
      <c r="I307" s="1"/>
      <c r="K307" s="11"/>
      <c r="L307" s="11"/>
      <c r="M307" s="11"/>
      <c r="N307" s="11"/>
      <c r="O307" s="11"/>
      <c r="P307" s="11"/>
      <c r="Q307" s="11"/>
      <c r="R307" s="11"/>
      <c r="S307" s="11"/>
      <c r="T307" s="11"/>
      <c r="U307" s="11"/>
      <c r="V307" s="11"/>
      <c r="W307" s="11"/>
    </row>
    <row r="308" spans="1:23">
      <c r="A308" s="11"/>
      <c r="B308" s="11"/>
      <c r="C308" s="11"/>
      <c r="D308" s="32"/>
      <c r="E308" s="32"/>
      <c r="F308" s="32"/>
      <c r="G308" s="11"/>
      <c r="H308" s="11"/>
      <c r="I308" s="1"/>
      <c r="K308" s="11"/>
      <c r="L308" s="11"/>
      <c r="M308" s="11"/>
      <c r="N308" s="11"/>
      <c r="O308" s="11"/>
      <c r="P308" s="11"/>
      <c r="Q308" s="11"/>
      <c r="R308" s="11"/>
      <c r="S308" s="11"/>
      <c r="T308" s="11"/>
      <c r="U308" s="11"/>
      <c r="V308" s="11"/>
      <c r="W308" s="11"/>
    </row>
    <row r="309" spans="1:23">
      <c r="A309" s="11"/>
      <c r="B309" s="11"/>
      <c r="C309" s="11"/>
      <c r="D309" s="32"/>
      <c r="E309" s="32"/>
      <c r="F309" s="32"/>
      <c r="G309" s="11"/>
      <c r="H309" s="11"/>
      <c r="I309" s="1"/>
      <c r="K309" s="11"/>
      <c r="L309" s="11"/>
      <c r="M309" s="11"/>
      <c r="N309" s="11"/>
      <c r="O309" s="11"/>
      <c r="P309" s="11"/>
      <c r="Q309" s="11"/>
      <c r="R309" s="11"/>
      <c r="S309" s="11"/>
      <c r="T309" s="11"/>
      <c r="U309" s="11"/>
      <c r="V309" s="11"/>
      <c r="W309" s="11"/>
    </row>
    <row r="310" spans="1:23">
      <c r="A310" s="11"/>
      <c r="B310" s="11"/>
      <c r="C310" s="11"/>
      <c r="D310" s="32"/>
      <c r="E310" s="32"/>
      <c r="F310" s="32"/>
      <c r="G310" s="11"/>
      <c r="H310" s="11"/>
      <c r="I310" s="1"/>
      <c r="K310" s="11"/>
      <c r="L310" s="11"/>
      <c r="M310" s="11"/>
      <c r="N310" s="11"/>
      <c r="O310" s="11"/>
      <c r="P310" s="11"/>
      <c r="Q310" s="11"/>
      <c r="R310" s="11"/>
      <c r="S310" s="11"/>
      <c r="T310" s="11"/>
      <c r="U310" s="11"/>
      <c r="V310" s="11"/>
      <c r="W310" s="11"/>
    </row>
    <row r="311" spans="1:23">
      <c r="A311" s="11"/>
      <c r="B311" s="11"/>
      <c r="C311" s="11"/>
      <c r="D311" s="32"/>
      <c r="E311" s="32"/>
      <c r="F311" s="32"/>
      <c r="G311" s="11"/>
      <c r="H311" s="11"/>
      <c r="I311" s="1"/>
      <c r="K311" s="11"/>
      <c r="L311" s="11"/>
      <c r="M311" s="11"/>
      <c r="N311" s="11"/>
      <c r="O311" s="11"/>
      <c r="P311" s="11"/>
      <c r="Q311" s="11"/>
      <c r="R311" s="11"/>
      <c r="S311" s="11"/>
      <c r="T311" s="11"/>
      <c r="U311" s="11"/>
      <c r="V311" s="11"/>
      <c r="W311" s="11"/>
    </row>
    <row r="312" spans="1:23">
      <c r="A312" s="11"/>
      <c r="B312" s="11"/>
      <c r="C312" s="11"/>
      <c r="D312" s="32"/>
      <c r="E312" s="32"/>
      <c r="F312" s="32"/>
      <c r="G312" s="11"/>
      <c r="H312" s="11"/>
      <c r="I312" s="1"/>
      <c r="K312" s="11"/>
      <c r="L312" s="11"/>
      <c r="M312" s="11"/>
      <c r="N312" s="11"/>
      <c r="O312" s="11"/>
      <c r="P312" s="11"/>
      <c r="Q312" s="11"/>
      <c r="R312" s="11"/>
      <c r="S312" s="11"/>
      <c r="T312" s="11"/>
      <c r="U312" s="11"/>
      <c r="V312" s="11"/>
      <c r="W312" s="11"/>
    </row>
    <row r="313" spans="1:23">
      <c r="A313" s="11"/>
      <c r="B313" s="11"/>
      <c r="C313" s="11"/>
      <c r="D313" s="32"/>
      <c r="E313" s="32"/>
      <c r="F313" s="32"/>
      <c r="G313" s="11"/>
      <c r="H313" s="11"/>
      <c r="I313" s="1"/>
      <c r="K313" s="11"/>
      <c r="L313" s="11"/>
      <c r="M313" s="11"/>
      <c r="N313" s="11"/>
      <c r="O313" s="11"/>
      <c r="P313" s="11"/>
      <c r="Q313" s="11"/>
      <c r="R313" s="11"/>
      <c r="S313" s="11"/>
      <c r="T313" s="11"/>
      <c r="U313" s="11"/>
      <c r="V313" s="11"/>
      <c r="W313" s="11"/>
    </row>
    <row r="314" spans="1:23">
      <c r="A314" s="11"/>
      <c r="B314" s="11"/>
      <c r="C314" s="11"/>
      <c r="D314" s="32"/>
      <c r="E314" s="32"/>
      <c r="F314" s="32"/>
      <c r="G314" s="11"/>
      <c r="H314" s="11"/>
      <c r="I314" s="1"/>
      <c r="K314" s="11"/>
      <c r="L314" s="11"/>
      <c r="M314" s="11"/>
      <c r="N314" s="11"/>
      <c r="O314" s="11"/>
      <c r="P314" s="11"/>
      <c r="Q314" s="11"/>
      <c r="R314" s="11"/>
      <c r="S314" s="11"/>
      <c r="T314" s="11"/>
      <c r="U314" s="11"/>
      <c r="V314" s="11"/>
      <c r="W314" s="11"/>
    </row>
    <row r="315" spans="1:23">
      <c r="A315" s="11"/>
      <c r="B315" s="11"/>
      <c r="C315" s="11"/>
      <c r="D315" s="32"/>
      <c r="E315" s="32"/>
      <c r="F315" s="32"/>
      <c r="G315" s="11"/>
      <c r="H315" s="11"/>
      <c r="I315" s="1"/>
      <c r="K315" s="11"/>
      <c r="L315" s="11"/>
      <c r="M315" s="11"/>
      <c r="N315" s="11"/>
      <c r="O315" s="11"/>
      <c r="P315" s="11"/>
      <c r="Q315" s="11"/>
      <c r="R315" s="11"/>
      <c r="S315" s="11"/>
      <c r="T315" s="11"/>
      <c r="U315" s="11"/>
      <c r="V315" s="11"/>
      <c r="W315" s="11"/>
    </row>
    <row r="316" spans="1:23">
      <c r="A316" s="11"/>
      <c r="B316" s="11"/>
      <c r="C316" s="11"/>
      <c r="D316" s="32"/>
      <c r="E316" s="32"/>
      <c r="F316" s="32"/>
      <c r="G316" s="11"/>
      <c r="H316" s="11"/>
      <c r="I316" s="1"/>
      <c r="K316" s="11"/>
      <c r="L316" s="11"/>
      <c r="M316" s="11"/>
      <c r="N316" s="11"/>
      <c r="O316" s="11"/>
      <c r="P316" s="11"/>
      <c r="Q316" s="11"/>
      <c r="R316" s="11"/>
      <c r="S316" s="11"/>
      <c r="T316" s="11"/>
      <c r="U316" s="11"/>
      <c r="V316" s="11"/>
      <c r="W316" s="11"/>
    </row>
    <row r="317" spans="1:23">
      <c r="A317" s="11"/>
      <c r="B317" s="11"/>
      <c r="C317" s="11"/>
      <c r="D317" s="32"/>
      <c r="E317" s="32"/>
      <c r="F317" s="32"/>
      <c r="G317" s="11"/>
      <c r="H317" s="11"/>
      <c r="I317" s="1"/>
      <c r="K317" s="11"/>
      <c r="L317" s="11"/>
      <c r="M317" s="11"/>
      <c r="N317" s="11"/>
      <c r="O317" s="11"/>
      <c r="P317" s="11"/>
      <c r="Q317" s="11"/>
      <c r="R317" s="11"/>
      <c r="S317" s="11"/>
      <c r="T317" s="11"/>
      <c r="U317" s="11"/>
      <c r="V317" s="11"/>
      <c r="W317" s="11"/>
    </row>
    <row r="318" spans="1:23">
      <c r="A318" s="11"/>
      <c r="B318" s="11"/>
      <c r="C318" s="11"/>
      <c r="D318" s="32"/>
      <c r="E318" s="32"/>
      <c r="F318" s="32"/>
      <c r="G318" s="11"/>
      <c r="H318" s="11"/>
      <c r="I318" s="1"/>
      <c r="K318" s="11"/>
      <c r="L318" s="11"/>
      <c r="M318" s="11"/>
      <c r="N318" s="11"/>
      <c r="O318" s="11"/>
      <c r="P318" s="11"/>
      <c r="Q318" s="11"/>
      <c r="R318" s="11"/>
      <c r="S318" s="11"/>
      <c r="T318" s="11"/>
      <c r="U318" s="11"/>
      <c r="V318" s="11"/>
      <c r="W318" s="11"/>
    </row>
    <row r="319" spans="1:23">
      <c r="A319" s="11"/>
      <c r="B319" s="11"/>
      <c r="C319" s="11"/>
      <c r="D319" s="32"/>
      <c r="E319" s="32"/>
      <c r="F319" s="32"/>
      <c r="G319" s="11"/>
      <c r="H319" s="11"/>
      <c r="I319" s="1"/>
      <c r="K319" s="11"/>
      <c r="L319" s="11"/>
      <c r="M319" s="11"/>
      <c r="N319" s="11"/>
      <c r="O319" s="11"/>
      <c r="P319" s="11"/>
      <c r="Q319" s="11"/>
      <c r="R319" s="11"/>
      <c r="S319" s="11"/>
      <c r="T319" s="11"/>
      <c r="U319" s="11"/>
      <c r="V319" s="11"/>
      <c r="W319" s="11"/>
    </row>
    <row r="320" spans="1:23">
      <c r="A320" s="11"/>
      <c r="B320" s="11"/>
      <c r="C320" s="11"/>
      <c r="D320" s="32"/>
      <c r="E320" s="32"/>
      <c r="F320" s="32"/>
      <c r="G320" s="11"/>
      <c r="H320" s="11"/>
      <c r="I320" s="1"/>
      <c r="K320" s="11"/>
      <c r="L320" s="11"/>
      <c r="M320" s="11"/>
      <c r="N320" s="11"/>
      <c r="O320" s="11"/>
      <c r="P320" s="11"/>
      <c r="Q320" s="11"/>
      <c r="R320" s="11"/>
      <c r="S320" s="11"/>
      <c r="T320" s="11"/>
      <c r="U320" s="11"/>
      <c r="V320" s="11"/>
      <c r="W320" s="11"/>
    </row>
    <row r="321" spans="1:23">
      <c r="A321" s="11"/>
      <c r="B321" s="11"/>
      <c r="C321" s="11"/>
      <c r="D321" s="32"/>
      <c r="E321" s="32"/>
      <c r="F321" s="32"/>
      <c r="G321" s="11"/>
      <c r="H321" s="11"/>
      <c r="I321" s="1"/>
      <c r="K321" s="11"/>
      <c r="L321" s="11"/>
      <c r="M321" s="11"/>
      <c r="N321" s="11"/>
      <c r="O321" s="11"/>
      <c r="P321" s="11"/>
      <c r="Q321" s="11"/>
      <c r="R321" s="11"/>
      <c r="S321" s="11"/>
      <c r="T321" s="11"/>
      <c r="U321" s="11"/>
      <c r="V321" s="11"/>
      <c r="W321" s="11"/>
    </row>
    <row r="322" spans="1:23">
      <c r="A322" s="11"/>
      <c r="B322" s="11"/>
      <c r="C322" s="11"/>
      <c r="D322" s="32"/>
      <c r="E322" s="32"/>
      <c r="F322" s="32"/>
      <c r="G322" s="11"/>
      <c r="H322" s="11"/>
      <c r="I322" s="1"/>
      <c r="K322" s="11"/>
      <c r="L322" s="11"/>
      <c r="M322" s="11"/>
      <c r="N322" s="11"/>
      <c r="O322" s="11"/>
      <c r="P322" s="11"/>
      <c r="Q322" s="11"/>
      <c r="R322" s="11"/>
      <c r="S322" s="11"/>
      <c r="T322" s="11"/>
      <c r="U322" s="11"/>
      <c r="V322" s="11"/>
      <c r="W322" s="11"/>
    </row>
    <row r="323" spans="1:23">
      <c r="A323" s="11"/>
      <c r="B323" s="11"/>
      <c r="C323" s="11"/>
      <c r="D323" s="32"/>
      <c r="E323" s="32"/>
      <c r="F323" s="32"/>
      <c r="G323" s="11"/>
      <c r="H323" s="11"/>
      <c r="I323" s="1"/>
      <c r="K323" s="11"/>
      <c r="L323" s="11"/>
      <c r="M323" s="11"/>
      <c r="N323" s="11"/>
      <c r="O323" s="11"/>
      <c r="P323" s="11"/>
      <c r="Q323" s="11"/>
      <c r="R323" s="11"/>
      <c r="S323" s="11"/>
      <c r="T323" s="11"/>
      <c r="U323" s="11"/>
      <c r="V323" s="11"/>
      <c r="W323" s="11"/>
    </row>
    <row r="324" spans="1:23">
      <c r="A324" s="11"/>
      <c r="B324" s="11"/>
      <c r="C324" s="11"/>
      <c r="D324" s="32"/>
      <c r="E324" s="32"/>
      <c r="F324" s="32"/>
      <c r="G324" s="11"/>
      <c r="H324" s="11"/>
      <c r="I324" s="1"/>
      <c r="K324" s="11"/>
      <c r="L324" s="11"/>
      <c r="M324" s="11"/>
      <c r="N324" s="11"/>
      <c r="O324" s="11"/>
      <c r="P324" s="11"/>
      <c r="Q324" s="11"/>
      <c r="R324" s="11"/>
      <c r="S324" s="11"/>
      <c r="T324" s="11"/>
      <c r="U324" s="11"/>
      <c r="V324" s="11"/>
      <c r="W324" s="11"/>
    </row>
    <row r="325" spans="1:23">
      <c r="A325" s="11"/>
      <c r="B325" s="11"/>
      <c r="C325" s="11"/>
      <c r="D325" s="32"/>
      <c r="E325" s="32"/>
      <c r="F325" s="32"/>
      <c r="G325" s="11"/>
      <c r="H325" s="11"/>
      <c r="I325" s="1"/>
      <c r="K325" s="11"/>
      <c r="L325" s="11"/>
      <c r="M325" s="11"/>
      <c r="N325" s="11"/>
      <c r="O325" s="11"/>
      <c r="P325" s="11"/>
      <c r="Q325" s="11"/>
      <c r="R325" s="11"/>
      <c r="S325" s="11"/>
      <c r="T325" s="11"/>
      <c r="U325" s="11"/>
      <c r="V325" s="11"/>
      <c r="W325" s="11"/>
    </row>
    <row r="326" spans="1:23">
      <c r="A326" s="11"/>
      <c r="B326" s="11"/>
      <c r="C326" s="11"/>
      <c r="D326" s="32"/>
      <c r="E326" s="32"/>
      <c r="F326" s="32"/>
      <c r="G326" s="11"/>
      <c r="H326" s="11"/>
      <c r="I326" s="1"/>
      <c r="K326" s="11"/>
      <c r="L326" s="11"/>
      <c r="M326" s="11"/>
      <c r="N326" s="11"/>
      <c r="O326" s="11"/>
      <c r="P326" s="11"/>
      <c r="Q326" s="11"/>
      <c r="R326" s="11"/>
      <c r="S326" s="11"/>
      <c r="T326" s="11"/>
      <c r="U326" s="11"/>
      <c r="V326" s="11"/>
      <c r="W326" s="11"/>
    </row>
    <row r="327" spans="1:23">
      <c r="A327" s="11"/>
      <c r="B327" s="11"/>
      <c r="C327" s="11"/>
      <c r="D327" s="32"/>
      <c r="E327" s="32"/>
      <c r="F327" s="32"/>
      <c r="G327" s="11"/>
      <c r="H327" s="11"/>
      <c r="I327" s="1"/>
      <c r="K327" s="11"/>
      <c r="L327" s="11"/>
      <c r="M327" s="11"/>
      <c r="N327" s="11"/>
      <c r="O327" s="11"/>
      <c r="P327" s="11"/>
      <c r="Q327" s="11"/>
      <c r="R327" s="11"/>
      <c r="S327" s="11"/>
      <c r="T327" s="11"/>
      <c r="U327" s="11"/>
      <c r="V327" s="11"/>
      <c r="W327" s="11"/>
    </row>
    <row r="328" spans="1:23">
      <c r="A328" s="11"/>
      <c r="B328" s="11"/>
      <c r="C328" s="11"/>
      <c r="D328" s="32"/>
      <c r="E328" s="32"/>
      <c r="F328" s="32"/>
      <c r="G328" s="11"/>
      <c r="H328" s="11"/>
      <c r="I328" s="1"/>
      <c r="K328" s="11"/>
      <c r="L328" s="11"/>
      <c r="M328" s="11"/>
      <c r="N328" s="11"/>
      <c r="O328" s="11"/>
      <c r="P328" s="11"/>
      <c r="Q328" s="11"/>
      <c r="R328" s="11"/>
      <c r="S328" s="11"/>
      <c r="T328" s="11"/>
      <c r="U328" s="11"/>
      <c r="V328" s="11"/>
      <c r="W328" s="11"/>
    </row>
    <row r="329" spans="1:23">
      <c r="A329" s="11"/>
      <c r="B329" s="11"/>
      <c r="C329" s="11"/>
      <c r="D329" s="32"/>
      <c r="E329" s="32"/>
      <c r="F329" s="32"/>
      <c r="G329" s="11"/>
      <c r="H329" s="11"/>
      <c r="I329" s="1"/>
      <c r="K329" s="11"/>
      <c r="L329" s="11"/>
      <c r="M329" s="11"/>
      <c r="N329" s="11"/>
      <c r="O329" s="11"/>
      <c r="P329" s="11"/>
      <c r="Q329" s="11"/>
      <c r="R329" s="11"/>
      <c r="S329" s="11"/>
      <c r="T329" s="11"/>
      <c r="U329" s="11"/>
      <c r="V329" s="11"/>
      <c r="W329" s="11"/>
    </row>
    <row r="330" spans="1:23">
      <c r="A330" s="11"/>
      <c r="B330" s="11"/>
      <c r="C330" s="11"/>
      <c r="D330" s="32"/>
      <c r="E330" s="32"/>
      <c r="F330" s="32"/>
      <c r="G330" s="11"/>
      <c r="H330" s="11"/>
      <c r="I330" s="1"/>
      <c r="K330" s="11"/>
      <c r="L330" s="11"/>
      <c r="M330" s="11"/>
      <c r="N330" s="11"/>
      <c r="O330" s="11"/>
      <c r="P330" s="11"/>
      <c r="Q330" s="11"/>
      <c r="R330" s="11"/>
      <c r="S330" s="11"/>
      <c r="T330" s="11"/>
      <c r="U330" s="11"/>
      <c r="V330" s="11"/>
      <c r="W330" s="11"/>
    </row>
    <row r="331" spans="1:23">
      <c r="A331" s="11"/>
      <c r="B331" s="11"/>
      <c r="C331" s="11"/>
      <c r="D331" s="32"/>
      <c r="E331" s="32"/>
      <c r="F331" s="32"/>
      <c r="G331" s="11"/>
      <c r="H331" s="11"/>
      <c r="I331" s="1"/>
      <c r="K331" s="11"/>
      <c r="L331" s="11"/>
      <c r="M331" s="11"/>
      <c r="N331" s="11"/>
      <c r="O331" s="11"/>
      <c r="P331" s="11"/>
      <c r="Q331" s="11"/>
      <c r="R331" s="11"/>
      <c r="S331" s="11"/>
      <c r="T331" s="11"/>
      <c r="U331" s="11"/>
      <c r="V331" s="11"/>
      <c r="W331" s="11"/>
    </row>
    <row r="332" spans="1:23">
      <c r="A332" s="11"/>
      <c r="B332" s="11"/>
      <c r="C332" s="11"/>
      <c r="D332" s="32"/>
      <c r="E332" s="32"/>
      <c r="F332" s="32"/>
      <c r="G332" s="11"/>
      <c r="H332" s="11"/>
      <c r="I332" s="1"/>
      <c r="K332" s="11"/>
      <c r="L332" s="11"/>
      <c r="M332" s="11"/>
      <c r="N332" s="11"/>
      <c r="O332" s="11"/>
      <c r="P332" s="11"/>
      <c r="Q332" s="11"/>
      <c r="R332" s="11"/>
      <c r="S332" s="11"/>
      <c r="T332" s="11"/>
      <c r="U332" s="11"/>
      <c r="V332" s="11"/>
      <c r="W332" s="11"/>
    </row>
    <row r="333" spans="1:23">
      <c r="A333" s="11"/>
      <c r="B333" s="11"/>
      <c r="C333" s="11"/>
      <c r="D333" s="32"/>
      <c r="E333" s="32"/>
      <c r="F333" s="32"/>
      <c r="G333" s="11"/>
      <c r="H333" s="11"/>
      <c r="I333" s="1"/>
      <c r="K333" s="11"/>
      <c r="L333" s="11"/>
      <c r="M333" s="11"/>
      <c r="N333" s="11"/>
      <c r="O333" s="11"/>
      <c r="P333" s="11"/>
      <c r="Q333" s="11"/>
      <c r="R333" s="11"/>
      <c r="S333" s="11"/>
      <c r="T333" s="11"/>
      <c r="U333" s="11"/>
      <c r="V333" s="11"/>
      <c r="W333" s="11"/>
    </row>
    <row r="334" spans="1:23">
      <c r="A334" s="11"/>
      <c r="B334" s="11"/>
      <c r="C334" s="11"/>
      <c r="D334" s="32"/>
      <c r="E334" s="32"/>
      <c r="F334" s="32"/>
      <c r="G334" s="11"/>
      <c r="H334" s="11"/>
      <c r="I334" s="1"/>
      <c r="K334" s="11"/>
      <c r="L334" s="11"/>
      <c r="M334" s="11"/>
      <c r="N334" s="11"/>
      <c r="O334" s="11"/>
      <c r="P334" s="11"/>
      <c r="Q334" s="11"/>
      <c r="R334" s="11"/>
      <c r="S334" s="11"/>
      <c r="T334" s="11"/>
      <c r="U334" s="11"/>
      <c r="V334" s="11"/>
      <c r="W334" s="11"/>
    </row>
    <row r="335" spans="1:23">
      <c r="A335" s="11"/>
      <c r="B335" s="11"/>
      <c r="C335" s="11"/>
      <c r="D335" s="32"/>
      <c r="E335" s="32"/>
      <c r="F335" s="32"/>
      <c r="G335" s="11"/>
      <c r="H335" s="11"/>
      <c r="I335" s="1"/>
      <c r="K335" s="11"/>
      <c r="L335" s="11"/>
      <c r="M335" s="11"/>
      <c r="N335" s="11"/>
      <c r="O335" s="11"/>
      <c r="P335" s="11"/>
      <c r="Q335" s="11"/>
      <c r="R335" s="11"/>
      <c r="S335" s="11"/>
      <c r="T335" s="11"/>
      <c r="U335" s="11"/>
      <c r="V335" s="11"/>
      <c r="W335" s="11"/>
    </row>
    <row r="336" spans="1:23">
      <c r="A336" s="11"/>
      <c r="B336" s="11"/>
      <c r="C336" s="11"/>
      <c r="D336" s="32"/>
      <c r="E336" s="32"/>
      <c r="F336" s="32"/>
      <c r="G336" s="11"/>
      <c r="H336" s="11"/>
      <c r="I336" s="1"/>
      <c r="K336" s="11"/>
      <c r="L336" s="11"/>
      <c r="M336" s="11"/>
      <c r="N336" s="11"/>
      <c r="O336" s="11"/>
      <c r="P336" s="11"/>
      <c r="Q336" s="11"/>
      <c r="R336" s="11"/>
      <c r="S336" s="11"/>
      <c r="T336" s="11"/>
      <c r="U336" s="11"/>
      <c r="V336" s="11"/>
      <c r="W336" s="11"/>
    </row>
    <row r="337" spans="1:23">
      <c r="A337" s="11"/>
      <c r="B337" s="11"/>
      <c r="C337" s="11"/>
      <c r="D337" s="32"/>
      <c r="E337" s="32"/>
      <c r="F337" s="32"/>
      <c r="G337" s="11"/>
      <c r="H337" s="11"/>
      <c r="I337" s="1"/>
      <c r="K337" s="11"/>
      <c r="L337" s="11"/>
      <c r="M337" s="11"/>
      <c r="N337" s="11"/>
      <c r="O337" s="11"/>
      <c r="P337" s="11"/>
      <c r="Q337" s="11"/>
      <c r="R337" s="11"/>
      <c r="S337" s="11"/>
      <c r="T337" s="11"/>
      <c r="U337" s="11"/>
      <c r="V337" s="11"/>
      <c r="W337" s="11"/>
    </row>
    <row r="338" spans="1:23">
      <c r="A338" s="11"/>
      <c r="B338" s="11"/>
      <c r="C338" s="11"/>
      <c r="D338" s="32"/>
      <c r="E338" s="32"/>
      <c r="F338" s="32"/>
      <c r="G338" s="11"/>
      <c r="H338" s="11"/>
      <c r="I338" s="1"/>
      <c r="K338" s="11"/>
      <c r="L338" s="11"/>
      <c r="M338" s="11"/>
      <c r="N338" s="11"/>
      <c r="O338" s="11"/>
      <c r="P338" s="11"/>
      <c r="Q338" s="11"/>
      <c r="R338" s="11"/>
      <c r="S338" s="11"/>
      <c r="T338" s="11"/>
      <c r="U338" s="11"/>
      <c r="V338" s="11"/>
      <c r="W338" s="11"/>
    </row>
    <row r="339" spans="1:23">
      <c r="A339" s="11"/>
      <c r="B339" s="11"/>
      <c r="C339" s="11"/>
      <c r="D339" s="32"/>
      <c r="E339" s="32"/>
      <c r="F339" s="32"/>
      <c r="G339" s="11"/>
      <c r="H339" s="11"/>
      <c r="I339" s="1"/>
      <c r="K339" s="11"/>
      <c r="L339" s="11"/>
      <c r="M339" s="11"/>
      <c r="N339" s="11"/>
      <c r="O339" s="11"/>
      <c r="P339" s="11"/>
      <c r="Q339" s="11"/>
      <c r="R339" s="11"/>
      <c r="S339" s="11"/>
      <c r="T339" s="11"/>
      <c r="U339" s="11"/>
      <c r="V339" s="11"/>
      <c r="W339" s="11"/>
    </row>
    <row r="340" spans="1:23">
      <c r="A340" s="11"/>
      <c r="B340" s="11"/>
      <c r="C340" s="11"/>
      <c r="D340" s="32"/>
      <c r="E340" s="32"/>
      <c r="F340" s="32"/>
      <c r="G340" s="11"/>
      <c r="H340" s="11"/>
      <c r="I340" s="1"/>
      <c r="K340" s="11"/>
      <c r="L340" s="11"/>
      <c r="M340" s="11"/>
      <c r="N340" s="11"/>
      <c r="O340" s="11"/>
      <c r="P340" s="11"/>
      <c r="Q340" s="11"/>
      <c r="R340" s="11"/>
      <c r="S340" s="11"/>
      <c r="T340" s="11"/>
      <c r="U340" s="11"/>
      <c r="V340" s="11"/>
      <c r="W340" s="11"/>
    </row>
    <row r="341" spans="1:23">
      <c r="A341" s="11"/>
      <c r="B341" s="11"/>
      <c r="C341" s="11"/>
      <c r="D341" s="32"/>
      <c r="E341" s="32"/>
      <c r="F341" s="32"/>
      <c r="G341" s="11"/>
      <c r="H341" s="11"/>
      <c r="I341" s="1"/>
      <c r="K341" s="11"/>
      <c r="L341" s="11"/>
      <c r="M341" s="11"/>
      <c r="N341" s="11"/>
      <c r="O341" s="11"/>
      <c r="P341" s="11"/>
      <c r="Q341" s="11"/>
      <c r="R341" s="11"/>
      <c r="S341" s="11"/>
      <c r="T341" s="11"/>
      <c r="U341" s="11"/>
      <c r="V341" s="11"/>
      <c r="W341" s="11"/>
    </row>
    <row r="342" spans="1:23">
      <c r="A342" s="11"/>
      <c r="B342" s="11"/>
      <c r="C342" s="11"/>
      <c r="D342" s="32"/>
      <c r="E342" s="32"/>
      <c r="F342" s="32"/>
      <c r="G342" s="11"/>
      <c r="H342" s="11"/>
      <c r="I342" s="1"/>
      <c r="K342" s="11"/>
      <c r="L342" s="11"/>
      <c r="M342" s="11"/>
      <c r="N342" s="11"/>
      <c r="O342" s="11"/>
      <c r="P342" s="11"/>
      <c r="Q342" s="11"/>
      <c r="R342" s="11"/>
      <c r="S342" s="11"/>
      <c r="T342" s="11"/>
      <c r="U342" s="11"/>
      <c r="V342" s="11"/>
      <c r="W342" s="11"/>
    </row>
    <row r="343" spans="1:23">
      <c r="A343" s="11"/>
      <c r="B343" s="11"/>
      <c r="C343" s="11"/>
      <c r="D343" s="32"/>
      <c r="E343" s="32"/>
      <c r="F343" s="32"/>
      <c r="G343" s="11"/>
      <c r="H343" s="11"/>
      <c r="I343" s="1"/>
      <c r="K343" s="11"/>
      <c r="L343" s="11"/>
      <c r="M343" s="11"/>
      <c r="N343" s="11"/>
      <c r="O343" s="11"/>
      <c r="P343" s="11"/>
      <c r="Q343" s="11"/>
      <c r="R343" s="11"/>
      <c r="S343" s="11"/>
      <c r="T343" s="11"/>
      <c r="U343" s="11"/>
      <c r="V343" s="11"/>
      <c r="W343" s="11"/>
    </row>
    <row r="344" spans="1:23">
      <c r="A344" s="11"/>
      <c r="B344" s="11"/>
      <c r="C344" s="11"/>
      <c r="D344" s="32"/>
      <c r="E344" s="32"/>
      <c r="F344" s="32"/>
      <c r="G344" s="11"/>
      <c r="H344" s="11"/>
      <c r="I344" s="1"/>
      <c r="K344" s="11"/>
      <c r="L344" s="11"/>
      <c r="M344" s="11"/>
      <c r="N344" s="11"/>
      <c r="O344" s="11"/>
      <c r="P344" s="11"/>
      <c r="Q344" s="11"/>
      <c r="R344" s="11"/>
      <c r="S344" s="11"/>
      <c r="T344" s="11"/>
      <c r="U344" s="11"/>
      <c r="V344" s="11"/>
      <c r="W344" s="11"/>
    </row>
    <row r="345" spans="1:23">
      <c r="A345" s="11"/>
      <c r="B345" s="11"/>
      <c r="C345" s="11"/>
      <c r="D345" s="32"/>
      <c r="E345" s="32"/>
      <c r="F345" s="32"/>
      <c r="G345" s="11"/>
      <c r="H345" s="11"/>
      <c r="I345" s="1"/>
      <c r="K345" s="11"/>
      <c r="L345" s="11"/>
      <c r="M345" s="11"/>
      <c r="N345" s="11"/>
      <c r="O345" s="11"/>
      <c r="P345" s="11"/>
      <c r="Q345" s="11"/>
      <c r="R345" s="11"/>
      <c r="S345" s="11"/>
      <c r="T345" s="11"/>
      <c r="U345" s="11"/>
      <c r="V345" s="11"/>
      <c r="W345" s="11"/>
    </row>
    <row r="346" spans="1:23">
      <c r="A346" s="11"/>
      <c r="B346" s="11"/>
      <c r="C346" s="11"/>
      <c r="D346" s="32"/>
      <c r="E346" s="32"/>
      <c r="F346" s="32"/>
      <c r="G346" s="11"/>
      <c r="H346" s="11"/>
      <c r="I346" s="1"/>
      <c r="K346" s="11"/>
      <c r="L346" s="11"/>
      <c r="M346" s="11"/>
      <c r="N346" s="11"/>
      <c r="O346" s="11"/>
      <c r="P346" s="11"/>
      <c r="Q346" s="11"/>
      <c r="R346" s="11"/>
      <c r="S346" s="11"/>
      <c r="T346" s="11"/>
      <c r="U346" s="11"/>
      <c r="V346" s="11"/>
      <c r="W346" s="11"/>
    </row>
    <row r="347" spans="1:23">
      <c r="A347" s="11"/>
      <c r="B347" s="11"/>
      <c r="C347" s="11"/>
      <c r="D347" s="32"/>
      <c r="E347" s="32"/>
      <c r="F347" s="32"/>
      <c r="G347" s="11"/>
      <c r="H347" s="11"/>
      <c r="I347" s="1"/>
      <c r="K347" s="11"/>
      <c r="L347" s="11"/>
      <c r="M347" s="11"/>
      <c r="N347" s="11"/>
      <c r="O347" s="11"/>
      <c r="P347" s="11"/>
      <c r="Q347" s="11"/>
      <c r="R347" s="11"/>
      <c r="S347" s="11"/>
      <c r="T347" s="11"/>
      <c r="U347" s="11"/>
      <c r="V347" s="11"/>
      <c r="W347" s="11"/>
    </row>
    <row r="348" spans="1:23">
      <c r="A348" s="11"/>
      <c r="B348" s="11"/>
      <c r="C348" s="11"/>
      <c r="D348" s="32"/>
      <c r="E348" s="32"/>
      <c r="F348" s="32"/>
      <c r="G348" s="11"/>
      <c r="H348" s="11"/>
      <c r="I348" s="1"/>
      <c r="K348" s="11"/>
      <c r="L348" s="11"/>
      <c r="M348" s="11"/>
      <c r="N348" s="11"/>
      <c r="O348" s="11"/>
      <c r="P348" s="11"/>
      <c r="Q348" s="11"/>
      <c r="R348" s="11"/>
      <c r="S348" s="11"/>
      <c r="T348" s="11"/>
      <c r="U348" s="11"/>
      <c r="V348" s="11"/>
      <c r="W348" s="11"/>
    </row>
    <row r="349" spans="1:23">
      <c r="A349" s="11"/>
      <c r="B349" s="11"/>
      <c r="C349" s="11"/>
      <c r="D349" s="32"/>
      <c r="E349" s="32"/>
      <c r="F349" s="32"/>
      <c r="G349" s="11"/>
      <c r="H349" s="11"/>
      <c r="I349" s="1"/>
      <c r="K349" s="11"/>
      <c r="L349" s="11"/>
      <c r="M349" s="11"/>
      <c r="N349" s="11"/>
      <c r="O349" s="11"/>
      <c r="P349" s="11"/>
      <c r="Q349" s="11"/>
      <c r="R349" s="11"/>
      <c r="S349" s="11"/>
      <c r="T349" s="11"/>
      <c r="U349" s="11"/>
      <c r="V349" s="11"/>
      <c r="W349" s="11"/>
    </row>
    <row r="350" spans="1:23">
      <c r="A350" s="11"/>
      <c r="B350" s="11"/>
      <c r="C350" s="11"/>
      <c r="D350" s="32"/>
      <c r="E350" s="32"/>
      <c r="F350" s="32"/>
      <c r="G350" s="11"/>
      <c r="H350" s="11"/>
      <c r="I350" s="1"/>
      <c r="K350" s="11"/>
      <c r="L350" s="11"/>
      <c r="M350" s="11"/>
      <c r="N350" s="11"/>
      <c r="O350" s="11"/>
      <c r="P350" s="11"/>
      <c r="Q350" s="11"/>
      <c r="R350" s="11"/>
      <c r="S350" s="11"/>
      <c r="T350" s="11"/>
      <c r="U350" s="11"/>
      <c r="V350" s="11"/>
      <c r="W350" s="11"/>
    </row>
    <row r="351" spans="1:23">
      <c r="A351" s="11"/>
      <c r="B351" s="11"/>
      <c r="C351" s="11"/>
      <c r="D351" s="32"/>
      <c r="E351" s="32"/>
      <c r="F351" s="32"/>
      <c r="G351" s="11"/>
      <c r="H351" s="11"/>
      <c r="I351" s="1"/>
      <c r="K351" s="11"/>
      <c r="L351" s="11"/>
      <c r="M351" s="11"/>
      <c r="N351" s="11"/>
      <c r="O351" s="11"/>
      <c r="P351" s="11"/>
      <c r="Q351" s="11"/>
      <c r="R351" s="11"/>
      <c r="S351" s="11"/>
      <c r="T351" s="11"/>
      <c r="U351" s="11"/>
      <c r="V351" s="11"/>
      <c r="W351" s="11"/>
    </row>
    <row r="352" spans="1:23">
      <c r="A352" s="11"/>
      <c r="B352" s="11"/>
      <c r="C352" s="11"/>
      <c r="D352" s="32"/>
      <c r="E352" s="32"/>
      <c r="F352" s="32"/>
      <c r="G352" s="11"/>
      <c r="H352" s="11"/>
      <c r="I352" s="1"/>
      <c r="K352" s="11"/>
      <c r="L352" s="11"/>
      <c r="M352" s="11"/>
      <c r="N352" s="11"/>
      <c r="O352" s="11"/>
      <c r="P352" s="11"/>
      <c r="Q352" s="11"/>
      <c r="R352" s="11"/>
      <c r="S352" s="11"/>
      <c r="T352" s="11"/>
      <c r="U352" s="11"/>
      <c r="V352" s="11"/>
      <c r="W352" s="11"/>
    </row>
    <row r="353" spans="1:23">
      <c r="A353" s="11"/>
      <c r="B353" s="11"/>
      <c r="C353" s="11"/>
      <c r="D353" s="32"/>
      <c r="E353" s="32"/>
      <c r="F353" s="32"/>
      <c r="G353" s="11"/>
      <c r="H353" s="11"/>
      <c r="I353" s="1"/>
      <c r="K353" s="11"/>
      <c r="L353" s="11"/>
      <c r="M353" s="11"/>
      <c r="N353" s="11"/>
      <c r="O353" s="11"/>
      <c r="P353" s="11"/>
      <c r="Q353" s="11"/>
      <c r="R353" s="11"/>
      <c r="S353" s="11"/>
      <c r="T353" s="11"/>
      <c r="U353" s="11"/>
      <c r="V353" s="11"/>
      <c r="W353" s="11"/>
    </row>
    <row r="354" spans="1:23">
      <c r="A354" s="11"/>
      <c r="B354" s="11"/>
      <c r="C354" s="11"/>
      <c r="D354" s="32"/>
      <c r="E354" s="32"/>
      <c r="F354" s="32"/>
      <c r="G354" s="11"/>
      <c r="H354" s="11"/>
      <c r="I354" s="1"/>
      <c r="K354" s="11"/>
      <c r="L354" s="11"/>
      <c r="M354" s="11"/>
      <c r="N354" s="11"/>
      <c r="O354" s="11"/>
      <c r="P354" s="11"/>
      <c r="Q354" s="11"/>
      <c r="R354" s="11"/>
      <c r="S354" s="11"/>
      <c r="T354" s="11"/>
      <c r="U354" s="11"/>
      <c r="V354" s="11"/>
      <c r="W354" s="11"/>
    </row>
    <row r="355" spans="1:23">
      <c r="A355" s="11"/>
      <c r="B355" s="11"/>
      <c r="C355" s="11"/>
      <c r="D355" s="32"/>
      <c r="E355" s="32"/>
      <c r="F355" s="32"/>
      <c r="G355" s="11"/>
      <c r="H355" s="11"/>
      <c r="I355" s="1"/>
      <c r="K355" s="11"/>
      <c r="L355" s="11"/>
      <c r="M355" s="11"/>
      <c r="N355" s="11"/>
      <c r="O355" s="11"/>
      <c r="P355" s="11"/>
      <c r="Q355" s="11"/>
      <c r="R355" s="11"/>
      <c r="S355" s="11"/>
      <c r="T355" s="11"/>
      <c r="U355" s="11"/>
      <c r="V355" s="11"/>
      <c r="W355" s="11"/>
    </row>
    <row r="356" spans="1:23">
      <c r="A356" s="11"/>
      <c r="B356" s="11"/>
      <c r="C356" s="11"/>
      <c r="D356" s="32"/>
      <c r="E356" s="32"/>
      <c r="F356" s="32"/>
      <c r="G356" s="11"/>
      <c r="H356" s="11"/>
      <c r="I356" s="1"/>
      <c r="K356" s="11"/>
      <c r="L356" s="11"/>
      <c r="M356" s="11"/>
      <c r="N356" s="11"/>
      <c r="O356" s="11"/>
      <c r="P356" s="11"/>
      <c r="Q356" s="11"/>
      <c r="R356" s="11"/>
      <c r="S356" s="11"/>
      <c r="T356" s="11"/>
      <c r="U356" s="11"/>
      <c r="V356" s="11"/>
      <c r="W356" s="11"/>
    </row>
    <row r="357" spans="1:23">
      <c r="A357" s="11"/>
      <c r="B357" s="11"/>
      <c r="C357" s="11"/>
      <c r="D357" s="32"/>
      <c r="E357" s="32"/>
      <c r="F357" s="32"/>
      <c r="G357" s="11"/>
      <c r="H357" s="11"/>
      <c r="I357" s="1"/>
      <c r="K357" s="11"/>
      <c r="L357" s="11"/>
      <c r="M357" s="11"/>
      <c r="N357" s="11"/>
      <c r="O357" s="11"/>
      <c r="P357" s="11"/>
      <c r="Q357" s="11"/>
      <c r="R357" s="11"/>
      <c r="S357" s="11"/>
      <c r="T357" s="11"/>
      <c r="U357" s="11"/>
      <c r="V357" s="11"/>
      <c r="W357" s="11"/>
    </row>
    <row r="358" spans="1:23">
      <c r="A358" s="11"/>
      <c r="B358" s="11"/>
      <c r="C358" s="11"/>
      <c r="D358" s="32"/>
      <c r="E358" s="32"/>
      <c r="F358" s="32"/>
      <c r="G358" s="11"/>
      <c r="H358" s="11"/>
      <c r="I358" s="1"/>
      <c r="K358" s="11"/>
      <c r="L358" s="11"/>
      <c r="M358" s="11"/>
      <c r="N358" s="11"/>
      <c r="O358" s="11"/>
      <c r="P358" s="11"/>
      <c r="Q358" s="11"/>
      <c r="R358" s="11"/>
      <c r="S358" s="11"/>
      <c r="T358" s="11"/>
      <c r="U358" s="11"/>
      <c r="V358" s="11"/>
      <c r="W358" s="11"/>
    </row>
    <row r="359" spans="1:23">
      <c r="A359" s="11"/>
      <c r="B359" s="11"/>
      <c r="C359" s="11"/>
      <c r="D359" s="32"/>
      <c r="E359" s="32"/>
      <c r="F359" s="32"/>
      <c r="G359" s="11"/>
      <c r="H359" s="11"/>
      <c r="I359" s="1"/>
      <c r="K359" s="11"/>
      <c r="L359" s="11"/>
      <c r="M359" s="11"/>
      <c r="N359" s="11"/>
      <c r="O359" s="11"/>
      <c r="P359" s="11"/>
      <c r="Q359" s="11"/>
      <c r="R359" s="11"/>
      <c r="S359" s="11"/>
      <c r="T359" s="11"/>
      <c r="U359" s="11"/>
      <c r="V359" s="11"/>
      <c r="W359" s="11"/>
    </row>
    <row r="360" spans="1:23">
      <c r="A360" s="11"/>
      <c r="B360" s="11"/>
      <c r="C360" s="11"/>
      <c r="D360" s="32"/>
      <c r="E360" s="32"/>
      <c r="F360" s="32"/>
      <c r="G360" s="11"/>
      <c r="H360" s="11"/>
      <c r="I360" s="1"/>
      <c r="K360" s="11"/>
      <c r="L360" s="11"/>
      <c r="M360" s="11"/>
      <c r="N360" s="11"/>
      <c r="O360" s="11"/>
      <c r="P360" s="11"/>
      <c r="Q360" s="11"/>
      <c r="R360" s="11"/>
      <c r="S360" s="11"/>
      <c r="T360" s="11"/>
      <c r="U360" s="11"/>
      <c r="V360" s="11"/>
      <c r="W360" s="11"/>
    </row>
    <row r="361" spans="1:23">
      <c r="A361" s="11"/>
      <c r="B361" s="11"/>
      <c r="C361" s="11"/>
      <c r="D361" s="32"/>
      <c r="E361" s="32"/>
      <c r="F361" s="32"/>
      <c r="G361" s="11"/>
      <c r="H361" s="11"/>
      <c r="I361" s="1"/>
      <c r="K361" s="11"/>
      <c r="L361" s="11"/>
      <c r="M361" s="11"/>
      <c r="N361" s="11"/>
      <c r="O361" s="11"/>
      <c r="P361" s="11"/>
      <c r="Q361" s="11"/>
      <c r="R361" s="11"/>
      <c r="S361" s="11"/>
      <c r="T361" s="11"/>
      <c r="U361" s="11"/>
      <c r="V361" s="11"/>
      <c r="W361" s="11"/>
    </row>
    <row r="362" spans="1:23">
      <c r="A362" s="11"/>
      <c r="B362" s="11"/>
      <c r="C362" s="11"/>
      <c r="D362" s="32"/>
      <c r="E362" s="32"/>
      <c r="F362" s="32"/>
      <c r="G362" s="11"/>
      <c r="H362" s="11"/>
      <c r="I362" s="1"/>
      <c r="K362" s="11"/>
      <c r="L362" s="11"/>
      <c r="M362" s="11"/>
      <c r="N362" s="11"/>
      <c r="O362" s="11"/>
      <c r="P362" s="11"/>
      <c r="Q362" s="11"/>
      <c r="R362" s="11"/>
      <c r="S362" s="11"/>
      <c r="T362" s="11"/>
      <c r="U362" s="11"/>
      <c r="V362" s="11"/>
      <c r="W362" s="11"/>
    </row>
    <row r="363" spans="1:23">
      <c r="A363" s="11"/>
      <c r="B363" s="11"/>
      <c r="C363" s="11"/>
      <c r="D363" s="32"/>
      <c r="E363" s="32"/>
      <c r="F363" s="32"/>
      <c r="G363" s="11"/>
      <c r="H363" s="11"/>
      <c r="I363" s="1"/>
      <c r="K363" s="11"/>
      <c r="L363" s="11"/>
      <c r="M363" s="11"/>
      <c r="N363" s="11"/>
      <c r="O363" s="11"/>
      <c r="P363" s="11"/>
      <c r="Q363" s="11"/>
      <c r="R363" s="11"/>
      <c r="S363" s="11"/>
      <c r="T363" s="11"/>
      <c r="U363" s="11"/>
      <c r="V363" s="11"/>
      <c r="W363" s="11"/>
    </row>
    <row r="364" spans="1:23">
      <c r="A364" s="11"/>
      <c r="B364" s="11"/>
      <c r="C364" s="11"/>
      <c r="D364" s="32"/>
      <c r="E364" s="32"/>
      <c r="F364" s="32"/>
      <c r="G364" s="11"/>
      <c r="H364" s="11"/>
      <c r="I364" s="1"/>
      <c r="K364" s="11"/>
      <c r="L364" s="11"/>
      <c r="M364" s="11"/>
      <c r="N364" s="11"/>
      <c r="O364" s="11"/>
      <c r="P364" s="11"/>
      <c r="Q364" s="11"/>
      <c r="R364" s="11"/>
      <c r="S364" s="11"/>
      <c r="T364" s="11"/>
      <c r="U364" s="11"/>
      <c r="V364" s="11"/>
      <c r="W364" s="11"/>
    </row>
    <row r="365" spans="1:23">
      <c r="A365" s="11"/>
      <c r="B365" s="11"/>
      <c r="C365" s="11"/>
      <c r="D365" s="32"/>
      <c r="E365" s="32"/>
      <c r="F365" s="32"/>
      <c r="G365" s="11"/>
      <c r="H365" s="11"/>
      <c r="I365" s="1"/>
      <c r="K365" s="11"/>
      <c r="L365" s="11"/>
      <c r="M365" s="11"/>
      <c r="N365" s="11"/>
      <c r="O365" s="11"/>
      <c r="P365" s="11"/>
      <c r="Q365" s="11"/>
      <c r="R365" s="11"/>
      <c r="S365" s="11"/>
      <c r="T365" s="11"/>
      <c r="U365" s="11"/>
      <c r="V365" s="11"/>
      <c r="W365" s="11"/>
    </row>
    <row r="366" spans="1:23">
      <c r="A366" s="11"/>
      <c r="B366" s="11"/>
      <c r="C366" s="11"/>
      <c r="D366" s="32"/>
      <c r="E366" s="32"/>
      <c r="F366" s="32"/>
      <c r="G366" s="11"/>
      <c r="H366" s="11"/>
      <c r="I366" s="1"/>
      <c r="K366" s="11"/>
      <c r="L366" s="11"/>
      <c r="M366" s="11"/>
      <c r="N366" s="11"/>
      <c r="O366" s="11"/>
      <c r="P366" s="11"/>
      <c r="Q366" s="11"/>
      <c r="R366" s="11"/>
      <c r="S366" s="11"/>
      <c r="T366" s="11"/>
      <c r="U366" s="11"/>
      <c r="V366" s="11"/>
      <c r="W366" s="11"/>
    </row>
    <row r="367" spans="1:23">
      <c r="A367" s="11"/>
      <c r="B367" s="11"/>
      <c r="C367" s="11"/>
      <c r="D367" s="32"/>
      <c r="E367" s="32"/>
      <c r="F367" s="32"/>
      <c r="G367" s="11"/>
      <c r="H367" s="11"/>
      <c r="I367" s="1"/>
      <c r="K367" s="11"/>
      <c r="L367" s="11"/>
      <c r="M367" s="11"/>
      <c r="N367" s="11"/>
      <c r="O367" s="11"/>
      <c r="P367" s="11"/>
      <c r="Q367" s="11"/>
      <c r="R367" s="11"/>
      <c r="S367" s="11"/>
      <c r="T367" s="11"/>
      <c r="U367" s="11"/>
      <c r="V367" s="11"/>
      <c r="W367" s="11"/>
    </row>
    <row r="368" spans="1:23">
      <c r="A368" s="11"/>
      <c r="B368" s="11"/>
      <c r="C368" s="11"/>
      <c r="D368" s="32"/>
      <c r="E368" s="32"/>
      <c r="F368" s="32"/>
      <c r="G368" s="11"/>
      <c r="H368" s="11"/>
      <c r="I368" s="1"/>
      <c r="K368" s="11"/>
      <c r="L368" s="11"/>
      <c r="M368" s="11"/>
      <c r="N368" s="11"/>
      <c r="O368" s="11"/>
      <c r="P368" s="11"/>
      <c r="Q368" s="11"/>
      <c r="R368" s="11"/>
      <c r="S368" s="11"/>
      <c r="T368" s="11"/>
      <c r="U368" s="11"/>
      <c r="V368" s="11"/>
      <c r="W368" s="11"/>
    </row>
    <row r="369" spans="1:23">
      <c r="A369" s="11"/>
      <c r="B369" s="11"/>
      <c r="C369" s="11"/>
      <c r="D369" s="32"/>
      <c r="E369" s="32"/>
      <c r="F369" s="32"/>
      <c r="G369" s="11"/>
      <c r="H369" s="11"/>
      <c r="I369" s="1"/>
      <c r="K369" s="11"/>
      <c r="L369" s="11"/>
      <c r="M369" s="11"/>
      <c r="N369" s="11"/>
      <c r="O369" s="11"/>
      <c r="P369" s="11"/>
      <c r="Q369" s="11"/>
      <c r="R369" s="11"/>
      <c r="S369" s="11"/>
      <c r="T369" s="11"/>
      <c r="U369" s="11"/>
      <c r="V369" s="11"/>
      <c r="W369" s="11"/>
    </row>
    <row r="370" spans="1:23">
      <c r="A370" s="11"/>
      <c r="B370" s="11"/>
      <c r="C370" s="11"/>
      <c r="D370" s="32"/>
      <c r="E370" s="32"/>
      <c r="F370" s="32"/>
      <c r="G370" s="11"/>
      <c r="H370" s="11"/>
      <c r="I370" s="1"/>
      <c r="K370" s="11"/>
      <c r="L370" s="11"/>
      <c r="M370" s="11"/>
      <c r="N370" s="11"/>
      <c r="O370" s="11"/>
      <c r="P370" s="11"/>
      <c r="Q370" s="11"/>
      <c r="R370" s="11"/>
      <c r="S370" s="11"/>
      <c r="T370" s="11"/>
      <c r="U370" s="11"/>
      <c r="V370" s="11"/>
      <c r="W370" s="11"/>
    </row>
    <row r="371" spans="1:23">
      <c r="A371" s="11"/>
      <c r="B371" s="11"/>
      <c r="C371" s="11"/>
      <c r="D371" s="32"/>
      <c r="E371" s="32"/>
      <c r="F371" s="32"/>
      <c r="G371" s="11"/>
      <c r="H371" s="11"/>
      <c r="I371" s="1"/>
      <c r="K371" s="11"/>
      <c r="L371" s="11"/>
      <c r="M371" s="11"/>
      <c r="N371" s="11"/>
      <c r="O371" s="11"/>
      <c r="P371" s="11"/>
      <c r="Q371" s="11"/>
      <c r="R371" s="11"/>
      <c r="S371" s="11"/>
      <c r="T371" s="11"/>
      <c r="U371" s="11"/>
      <c r="V371" s="11"/>
      <c r="W371" s="11"/>
    </row>
    <row r="372" spans="1:23">
      <c r="A372" s="11"/>
      <c r="B372" s="11"/>
      <c r="C372" s="11"/>
      <c r="D372" s="32"/>
      <c r="E372" s="32"/>
      <c r="F372" s="32"/>
      <c r="G372" s="11"/>
      <c r="H372" s="11"/>
      <c r="I372" s="1"/>
      <c r="K372" s="11"/>
      <c r="L372" s="11"/>
      <c r="M372" s="11"/>
      <c r="N372" s="11"/>
      <c r="O372" s="11"/>
      <c r="P372" s="11"/>
      <c r="Q372" s="11"/>
      <c r="R372" s="11"/>
      <c r="S372" s="11"/>
      <c r="T372" s="11"/>
      <c r="U372" s="11"/>
      <c r="V372" s="11"/>
      <c r="W372" s="11"/>
    </row>
    <row r="373" spans="1:23">
      <c r="A373" s="11"/>
      <c r="B373" s="11"/>
      <c r="C373" s="11"/>
      <c r="D373" s="32"/>
      <c r="E373" s="32"/>
      <c r="F373" s="32"/>
      <c r="G373" s="11"/>
      <c r="H373" s="11"/>
      <c r="I373" s="1"/>
      <c r="K373" s="11"/>
      <c r="L373" s="11"/>
      <c r="M373" s="11"/>
      <c r="N373" s="11"/>
      <c r="O373" s="11"/>
      <c r="P373" s="11"/>
      <c r="Q373" s="11"/>
      <c r="R373" s="11"/>
      <c r="S373" s="11"/>
      <c r="T373" s="11"/>
      <c r="U373" s="11"/>
      <c r="V373" s="11"/>
      <c r="W373" s="11"/>
    </row>
    <row r="374" spans="1:23">
      <c r="A374" s="11"/>
      <c r="B374" s="11"/>
      <c r="C374" s="11"/>
      <c r="D374" s="32"/>
      <c r="E374" s="32"/>
      <c r="F374" s="32"/>
      <c r="G374" s="11"/>
      <c r="H374" s="11"/>
      <c r="I374" s="1"/>
      <c r="K374" s="11"/>
      <c r="L374" s="11"/>
      <c r="M374" s="11"/>
      <c r="N374" s="11"/>
      <c r="O374" s="11"/>
      <c r="P374" s="11"/>
      <c r="Q374" s="11"/>
      <c r="R374" s="11"/>
      <c r="S374" s="11"/>
      <c r="T374" s="11"/>
      <c r="U374" s="11"/>
      <c r="V374" s="11"/>
      <c r="W374" s="11"/>
    </row>
    <row r="375" spans="1:23">
      <c r="A375" s="11"/>
      <c r="B375" s="11"/>
      <c r="C375" s="11"/>
      <c r="D375" s="32"/>
      <c r="E375" s="32"/>
      <c r="F375" s="32"/>
      <c r="G375" s="11"/>
      <c r="H375" s="11"/>
      <c r="I375" s="1"/>
      <c r="K375" s="11"/>
      <c r="L375" s="11"/>
      <c r="M375" s="11"/>
      <c r="N375" s="11"/>
      <c r="O375" s="11"/>
      <c r="P375" s="11"/>
      <c r="Q375" s="11"/>
      <c r="R375" s="11"/>
      <c r="S375" s="11"/>
      <c r="T375" s="11"/>
      <c r="U375" s="11"/>
      <c r="V375" s="11"/>
      <c r="W375" s="11"/>
    </row>
    <row r="376" spans="1:23">
      <c r="A376" s="11"/>
      <c r="B376" s="11"/>
      <c r="C376" s="11"/>
      <c r="D376" s="32"/>
      <c r="E376" s="32"/>
      <c r="F376" s="32"/>
      <c r="G376" s="11"/>
      <c r="H376" s="11"/>
      <c r="I376" s="1"/>
      <c r="K376" s="11"/>
      <c r="L376" s="11"/>
      <c r="M376" s="11"/>
      <c r="N376" s="11"/>
      <c r="O376" s="11"/>
      <c r="P376" s="11"/>
      <c r="Q376" s="11"/>
      <c r="R376" s="11"/>
      <c r="S376" s="11"/>
      <c r="T376" s="11"/>
      <c r="U376" s="11"/>
      <c r="V376" s="11"/>
      <c r="W376" s="11"/>
    </row>
    <row r="377" spans="1:23">
      <c r="A377" s="11"/>
      <c r="B377" s="11"/>
      <c r="C377" s="11"/>
      <c r="D377" s="32"/>
      <c r="E377" s="32"/>
      <c r="F377" s="32"/>
      <c r="G377" s="11"/>
      <c r="H377" s="11"/>
      <c r="I377" s="1"/>
      <c r="K377" s="11"/>
      <c r="L377" s="11"/>
      <c r="M377" s="11"/>
      <c r="N377" s="11"/>
      <c r="O377" s="11"/>
      <c r="P377" s="11"/>
      <c r="Q377" s="11"/>
      <c r="R377" s="11"/>
      <c r="S377" s="11"/>
      <c r="T377" s="11"/>
      <c r="U377" s="11"/>
      <c r="V377" s="11"/>
      <c r="W377" s="11"/>
    </row>
    <row r="378" spans="1:23">
      <c r="A378" s="11"/>
      <c r="B378" s="11"/>
      <c r="C378" s="11"/>
      <c r="D378" s="32"/>
      <c r="E378" s="32"/>
      <c r="F378" s="32"/>
      <c r="G378" s="11"/>
      <c r="H378" s="11"/>
      <c r="I378" s="1"/>
      <c r="K378" s="11"/>
      <c r="L378" s="11"/>
      <c r="M378" s="11"/>
      <c r="N378" s="11"/>
      <c r="O378" s="11"/>
      <c r="P378" s="11"/>
      <c r="Q378" s="11"/>
      <c r="R378" s="11"/>
      <c r="S378" s="11"/>
      <c r="T378" s="11"/>
      <c r="U378" s="11"/>
      <c r="V378" s="11"/>
      <c r="W378" s="11"/>
    </row>
    <row r="379" spans="1:23">
      <c r="A379" s="11"/>
      <c r="B379" s="11"/>
      <c r="C379" s="11"/>
      <c r="D379" s="32"/>
      <c r="E379" s="32"/>
      <c r="F379" s="32"/>
      <c r="G379" s="11"/>
      <c r="H379" s="11"/>
      <c r="I379" s="1"/>
      <c r="K379" s="11"/>
      <c r="L379" s="11"/>
      <c r="M379" s="11"/>
      <c r="N379" s="11"/>
      <c r="O379" s="11"/>
      <c r="P379" s="11"/>
      <c r="Q379" s="11"/>
      <c r="R379" s="11"/>
      <c r="S379" s="11"/>
      <c r="T379" s="11"/>
      <c r="U379" s="11"/>
      <c r="V379" s="11"/>
      <c r="W379" s="11"/>
    </row>
    <row r="380" spans="1:23">
      <c r="A380" s="11"/>
      <c r="B380" s="11"/>
      <c r="C380" s="11"/>
      <c r="D380" s="32"/>
      <c r="E380" s="32"/>
      <c r="F380" s="32"/>
      <c r="G380" s="11"/>
      <c r="H380" s="11"/>
      <c r="I380" s="1"/>
      <c r="K380" s="11"/>
      <c r="L380" s="11"/>
      <c r="M380" s="11"/>
      <c r="N380" s="11"/>
      <c r="O380" s="11"/>
      <c r="P380" s="11"/>
      <c r="Q380" s="11"/>
      <c r="R380" s="11"/>
      <c r="S380" s="11"/>
      <c r="T380" s="11"/>
      <c r="U380" s="11"/>
      <c r="V380" s="11"/>
      <c r="W380" s="11"/>
    </row>
    <row r="381" spans="1:23">
      <c r="A381" s="11"/>
      <c r="B381" s="11"/>
      <c r="C381" s="11"/>
      <c r="D381" s="32"/>
      <c r="E381" s="32"/>
      <c r="F381" s="32"/>
      <c r="G381" s="11"/>
      <c r="H381" s="11"/>
      <c r="I381" s="1"/>
      <c r="K381" s="11"/>
      <c r="L381" s="11"/>
      <c r="M381" s="11"/>
      <c r="N381" s="11"/>
      <c r="O381" s="11"/>
      <c r="P381" s="11"/>
      <c r="Q381" s="11"/>
      <c r="R381" s="11"/>
      <c r="S381" s="11"/>
      <c r="T381" s="11"/>
      <c r="U381" s="11"/>
      <c r="V381" s="11"/>
      <c r="W381" s="11"/>
    </row>
    <row r="382" spans="1:23">
      <c r="A382" s="11"/>
      <c r="B382" s="11"/>
      <c r="C382" s="11"/>
      <c r="D382" s="32"/>
      <c r="E382" s="32"/>
      <c r="F382" s="32"/>
      <c r="G382" s="11"/>
      <c r="H382" s="11"/>
      <c r="I382" s="1"/>
      <c r="K382" s="11"/>
      <c r="L382" s="11"/>
      <c r="M382" s="11"/>
      <c r="N382" s="11"/>
      <c r="O382" s="11"/>
      <c r="P382" s="11"/>
      <c r="Q382" s="11"/>
      <c r="R382" s="11"/>
      <c r="S382" s="11"/>
      <c r="T382" s="11"/>
      <c r="U382" s="11"/>
      <c r="V382" s="11"/>
      <c r="W382" s="11"/>
    </row>
    <row r="383" spans="1:23">
      <c r="A383" s="11"/>
      <c r="B383" s="11"/>
      <c r="C383" s="11"/>
      <c r="D383" s="32"/>
      <c r="E383" s="32"/>
      <c r="F383" s="32"/>
      <c r="G383" s="11"/>
      <c r="H383" s="11"/>
      <c r="I383" s="1"/>
      <c r="K383" s="11"/>
      <c r="L383" s="11"/>
      <c r="M383" s="11"/>
      <c r="N383" s="11"/>
      <c r="O383" s="11"/>
      <c r="P383" s="11"/>
      <c r="Q383" s="11"/>
      <c r="R383" s="11"/>
      <c r="S383" s="11"/>
      <c r="T383" s="11"/>
      <c r="U383" s="11"/>
      <c r="V383" s="11"/>
      <c r="W383" s="11"/>
    </row>
    <row r="384" spans="1:23">
      <c r="A384" s="11"/>
      <c r="B384" s="11"/>
      <c r="C384" s="11"/>
      <c r="D384" s="32"/>
      <c r="E384" s="32"/>
      <c r="F384" s="32"/>
      <c r="G384" s="11"/>
      <c r="H384" s="11"/>
      <c r="I384" s="1"/>
      <c r="K384" s="11"/>
      <c r="L384" s="11"/>
      <c r="M384" s="11"/>
      <c r="N384" s="11"/>
      <c r="O384" s="11"/>
      <c r="P384" s="11"/>
      <c r="Q384" s="11"/>
      <c r="R384" s="11"/>
      <c r="S384" s="11"/>
      <c r="T384" s="11"/>
      <c r="U384" s="11"/>
      <c r="V384" s="11"/>
      <c r="W384" s="11"/>
    </row>
    <row r="385" spans="1:23">
      <c r="A385" s="11"/>
      <c r="B385" s="11"/>
      <c r="C385" s="11"/>
      <c r="D385" s="32"/>
      <c r="E385" s="32"/>
      <c r="F385" s="32"/>
      <c r="G385" s="11"/>
      <c r="H385" s="11"/>
      <c r="I385" s="1"/>
      <c r="K385" s="11"/>
      <c r="L385" s="11"/>
      <c r="M385" s="11"/>
      <c r="N385" s="11"/>
      <c r="O385" s="11"/>
      <c r="P385" s="11"/>
      <c r="Q385" s="11"/>
      <c r="R385" s="11"/>
      <c r="S385" s="11"/>
      <c r="T385" s="11"/>
      <c r="U385" s="11"/>
      <c r="V385" s="11"/>
      <c r="W385" s="11"/>
    </row>
    <row r="386" spans="1:23">
      <c r="A386" s="11"/>
      <c r="B386" s="11"/>
      <c r="C386" s="11"/>
      <c r="D386" s="32"/>
      <c r="E386" s="32"/>
      <c r="F386" s="32"/>
      <c r="G386" s="11"/>
      <c r="H386" s="11"/>
      <c r="I386" s="1"/>
      <c r="K386" s="11"/>
      <c r="L386" s="11"/>
      <c r="M386" s="11"/>
      <c r="N386" s="11"/>
      <c r="O386" s="11"/>
      <c r="P386" s="11"/>
      <c r="Q386" s="11"/>
      <c r="R386" s="11"/>
      <c r="S386" s="11"/>
      <c r="T386" s="11"/>
      <c r="U386" s="11"/>
      <c r="V386" s="11"/>
      <c r="W386" s="11"/>
    </row>
    <row r="387" spans="1:23">
      <c r="A387" s="11"/>
      <c r="B387" s="11"/>
      <c r="C387" s="11"/>
      <c r="D387" s="32"/>
      <c r="E387" s="32"/>
      <c r="F387" s="32"/>
      <c r="G387" s="11"/>
      <c r="H387" s="11"/>
      <c r="I387" s="1"/>
      <c r="K387" s="11"/>
      <c r="L387" s="11"/>
      <c r="M387" s="11"/>
      <c r="N387" s="11"/>
      <c r="O387" s="11"/>
      <c r="P387" s="11"/>
      <c r="Q387" s="11"/>
      <c r="R387" s="11"/>
      <c r="S387" s="11"/>
      <c r="T387" s="11"/>
      <c r="U387" s="11"/>
      <c r="V387" s="11"/>
      <c r="W387" s="11"/>
    </row>
    <row r="388" spans="1:23">
      <c r="A388" s="11"/>
      <c r="B388" s="11"/>
      <c r="C388" s="11"/>
      <c r="D388" s="32"/>
      <c r="E388" s="32"/>
      <c r="F388" s="32"/>
      <c r="G388" s="11"/>
      <c r="H388" s="11"/>
      <c r="I388" s="1"/>
      <c r="K388" s="11"/>
      <c r="L388" s="11"/>
      <c r="M388" s="11"/>
      <c r="N388" s="11"/>
      <c r="O388" s="11"/>
      <c r="P388" s="11"/>
      <c r="Q388" s="11"/>
      <c r="R388" s="11"/>
      <c r="S388" s="11"/>
      <c r="T388" s="11"/>
      <c r="U388" s="11"/>
      <c r="V388" s="11"/>
      <c r="W388" s="11"/>
    </row>
    <row r="389" spans="1:23">
      <c r="A389" s="11"/>
      <c r="B389" s="11"/>
      <c r="C389" s="11"/>
      <c r="D389" s="32"/>
      <c r="E389" s="32"/>
      <c r="F389" s="32"/>
      <c r="G389" s="11"/>
      <c r="H389" s="11"/>
      <c r="I389" s="1"/>
      <c r="K389" s="11"/>
      <c r="L389" s="11"/>
      <c r="M389" s="11"/>
      <c r="N389" s="11"/>
      <c r="O389" s="11"/>
      <c r="P389" s="11"/>
      <c r="Q389" s="11"/>
      <c r="R389" s="11"/>
      <c r="S389" s="11"/>
      <c r="T389" s="11"/>
      <c r="U389" s="11"/>
      <c r="V389" s="11"/>
      <c r="W389" s="11"/>
    </row>
    <row r="390" spans="1:23">
      <c r="A390" s="11"/>
      <c r="B390" s="11"/>
      <c r="C390" s="11"/>
      <c r="D390" s="32"/>
      <c r="E390" s="32"/>
      <c r="F390" s="32"/>
      <c r="G390" s="11"/>
      <c r="H390" s="11"/>
      <c r="I390" s="1"/>
      <c r="K390" s="11"/>
      <c r="L390" s="11"/>
      <c r="M390" s="11"/>
      <c r="N390" s="11"/>
      <c r="O390" s="11"/>
      <c r="P390" s="11"/>
      <c r="Q390" s="11"/>
      <c r="R390" s="11"/>
      <c r="S390" s="11"/>
      <c r="T390" s="11"/>
      <c r="U390" s="11"/>
      <c r="V390" s="11"/>
      <c r="W390" s="11"/>
    </row>
    <row r="391" spans="1:23">
      <c r="A391" s="11"/>
      <c r="B391" s="11"/>
      <c r="C391" s="11"/>
      <c r="D391" s="32"/>
      <c r="E391" s="32"/>
      <c r="F391" s="32"/>
      <c r="G391" s="11"/>
      <c r="H391" s="11"/>
      <c r="I391" s="1"/>
      <c r="K391" s="11"/>
      <c r="L391" s="11"/>
      <c r="M391" s="11"/>
      <c r="N391" s="11"/>
      <c r="O391" s="11"/>
      <c r="P391" s="11"/>
      <c r="Q391" s="11"/>
      <c r="R391" s="11"/>
      <c r="S391" s="11"/>
      <c r="T391" s="11"/>
      <c r="U391" s="11"/>
      <c r="V391" s="11"/>
      <c r="W391" s="11"/>
    </row>
    <row r="392" spans="1:23">
      <c r="A392" s="11"/>
      <c r="B392" s="11"/>
      <c r="C392" s="11"/>
      <c r="D392" s="32"/>
      <c r="E392" s="32"/>
      <c r="F392" s="32"/>
      <c r="G392" s="11"/>
      <c r="H392" s="11"/>
      <c r="I392" s="1"/>
      <c r="K392" s="11"/>
      <c r="L392" s="11"/>
      <c r="M392" s="11"/>
      <c r="N392" s="11"/>
      <c r="O392" s="11"/>
      <c r="P392" s="11"/>
      <c r="Q392" s="11"/>
      <c r="R392" s="11"/>
      <c r="S392" s="11"/>
      <c r="T392" s="11"/>
      <c r="U392" s="11"/>
      <c r="V392" s="11"/>
      <c r="W392" s="11"/>
    </row>
    <row r="393" spans="1:23">
      <c r="A393" s="11"/>
      <c r="B393" s="11"/>
      <c r="C393" s="11"/>
      <c r="D393" s="32"/>
      <c r="E393" s="32"/>
      <c r="F393" s="32"/>
      <c r="G393" s="11"/>
      <c r="H393" s="11"/>
      <c r="I393" s="1"/>
      <c r="K393" s="11"/>
      <c r="L393" s="11"/>
      <c r="M393" s="11"/>
      <c r="N393" s="11"/>
      <c r="O393" s="11"/>
      <c r="P393" s="11"/>
      <c r="Q393" s="11"/>
      <c r="R393" s="11"/>
      <c r="S393" s="11"/>
      <c r="T393" s="11"/>
      <c r="U393" s="11"/>
      <c r="V393" s="11"/>
      <c r="W393" s="11"/>
    </row>
    <row r="394" spans="1:23">
      <c r="A394" s="11"/>
      <c r="B394" s="11"/>
      <c r="C394" s="11"/>
      <c r="D394" s="32"/>
      <c r="E394" s="32"/>
      <c r="F394" s="32"/>
      <c r="G394" s="11"/>
      <c r="H394" s="11"/>
      <c r="I394" s="1"/>
      <c r="K394" s="11"/>
      <c r="L394" s="11"/>
      <c r="M394" s="11"/>
      <c r="N394" s="11"/>
      <c r="O394" s="11"/>
      <c r="P394" s="11"/>
      <c r="Q394" s="11"/>
      <c r="R394" s="11"/>
      <c r="S394" s="11"/>
      <c r="T394" s="11"/>
      <c r="U394" s="11"/>
      <c r="V394" s="11"/>
      <c r="W394" s="11"/>
    </row>
    <row r="395" spans="1:23">
      <c r="A395" s="11"/>
      <c r="B395" s="11"/>
      <c r="C395" s="11"/>
      <c r="D395" s="32"/>
      <c r="E395" s="32"/>
      <c r="F395" s="32"/>
      <c r="G395" s="11"/>
      <c r="H395" s="11"/>
      <c r="I395" s="1"/>
      <c r="K395" s="11"/>
      <c r="L395" s="11"/>
      <c r="M395" s="11"/>
      <c r="N395" s="11"/>
      <c r="O395" s="11"/>
      <c r="P395" s="11"/>
      <c r="Q395" s="11"/>
      <c r="R395" s="11"/>
      <c r="S395" s="11"/>
      <c r="T395" s="11"/>
      <c r="U395" s="11"/>
      <c r="V395" s="11"/>
      <c r="W395" s="11"/>
    </row>
    <row r="396" spans="1:23">
      <c r="A396" s="11"/>
      <c r="B396" s="11"/>
      <c r="C396" s="11"/>
      <c r="D396" s="32"/>
      <c r="E396" s="32"/>
      <c r="F396" s="32"/>
      <c r="G396" s="11"/>
      <c r="H396" s="11"/>
      <c r="I396" s="1"/>
      <c r="K396" s="11"/>
      <c r="L396" s="11"/>
      <c r="M396" s="11"/>
      <c r="N396" s="11"/>
      <c r="O396" s="11"/>
      <c r="P396" s="11"/>
      <c r="Q396" s="11"/>
      <c r="R396" s="11"/>
      <c r="S396" s="11"/>
      <c r="T396" s="11"/>
      <c r="U396" s="11"/>
      <c r="V396" s="11"/>
      <c r="W396" s="11"/>
    </row>
    <row r="397" spans="1:23">
      <c r="A397" s="11"/>
      <c r="B397" s="11"/>
      <c r="C397" s="11"/>
      <c r="D397" s="32"/>
      <c r="E397" s="32"/>
      <c r="F397" s="32"/>
      <c r="G397" s="11"/>
      <c r="H397" s="11"/>
      <c r="I397" s="1"/>
      <c r="K397" s="11"/>
      <c r="L397" s="11"/>
      <c r="M397" s="11"/>
      <c r="N397" s="11"/>
      <c r="O397" s="11"/>
      <c r="P397" s="11"/>
      <c r="Q397" s="11"/>
      <c r="R397" s="11"/>
      <c r="S397" s="11"/>
      <c r="T397" s="11"/>
      <c r="U397" s="11"/>
      <c r="V397" s="11"/>
      <c r="W397" s="11"/>
    </row>
    <row r="398" spans="1:23">
      <c r="A398" s="11"/>
      <c r="B398" s="11"/>
      <c r="C398" s="11"/>
      <c r="D398" s="32"/>
      <c r="E398" s="32"/>
      <c r="F398" s="32"/>
      <c r="G398" s="11"/>
      <c r="H398" s="11"/>
      <c r="I398" s="1"/>
      <c r="K398" s="11"/>
      <c r="L398" s="11"/>
      <c r="M398" s="11"/>
      <c r="N398" s="11"/>
      <c r="O398" s="11"/>
      <c r="P398" s="11"/>
      <c r="Q398" s="11"/>
      <c r="R398" s="11"/>
      <c r="S398" s="11"/>
      <c r="T398" s="11"/>
      <c r="U398" s="11"/>
      <c r="V398" s="11"/>
      <c r="W398" s="11"/>
    </row>
    <row r="399" spans="1:23">
      <c r="A399" s="11"/>
      <c r="B399" s="11"/>
      <c r="C399" s="11"/>
      <c r="D399" s="32"/>
      <c r="E399" s="32"/>
      <c r="F399" s="32"/>
      <c r="G399" s="11"/>
      <c r="H399" s="11"/>
      <c r="I399" s="1"/>
      <c r="K399" s="11"/>
      <c r="L399" s="11"/>
      <c r="M399" s="11"/>
      <c r="N399" s="11"/>
      <c r="O399" s="11"/>
      <c r="P399" s="11"/>
      <c r="Q399" s="11"/>
      <c r="R399" s="11"/>
      <c r="S399" s="11"/>
      <c r="T399" s="11"/>
      <c r="U399" s="11"/>
      <c r="V399" s="11"/>
      <c r="W399" s="11"/>
    </row>
    <row r="400" spans="1:23">
      <c r="A400" s="11"/>
      <c r="B400" s="11"/>
      <c r="C400" s="11"/>
      <c r="D400" s="32"/>
      <c r="E400" s="32"/>
      <c r="F400" s="32"/>
      <c r="G400" s="11"/>
      <c r="H400" s="11"/>
      <c r="I400" s="1"/>
      <c r="K400" s="11"/>
      <c r="L400" s="11"/>
      <c r="M400" s="11"/>
      <c r="N400" s="11"/>
      <c r="O400" s="11"/>
      <c r="P400" s="11"/>
      <c r="Q400" s="11"/>
      <c r="R400" s="11"/>
      <c r="S400" s="11"/>
      <c r="T400" s="11"/>
      <c r="U400" s="11"/>
      <c r="V400" s="11"/>
      <c r="W400" s="11"/>
    </row>
    <row r="401" spans="1:23">
      <c r="A401" s="11"/>
      <c r="B401" s="11"/>
      <c r="C401" s="11"/>
      <c r="D401" s="32"/>
      <c r="E401" s="32"/>
      <c r="F401" s="32"/>
      <c r="G401" s="11"/>
      <c r="H401" s="11"/>
      <c r="I401" s="1"/>
      <c r="K401" s="11"/>
      <c r="L401" s="11"/>
      <c r="M401" s="11"/>
      <c r="N401" s="11"/>
      <c r="O401" s="11"/>
      <c r="P401" s="11"/>
      <c r="Q401" s="11"/>
      <c r="R401" s="11"/>
      <c r="S401" s="11"/>
      <c r="T401" s="11"/>
      <c r="U401" s="11"/>
      <c r="V401" s="11"/>
      <c r="W401" s="11"/>
    </row>
    <row r="402" spans="1:23">
      <c r="A402" s="11"/>
      <c r="B402" s="11"/>
      <c r="C402" s="11"/>
      <c r="D402" s="32"/>
      <c r="E402" s="32"/>
      <c r="F402" s="32"/>
      <c r="G402" s="11"/>
      <c r="H402" s="11"/>
      <c r="I402" s="1"/>
      <c r="K402" s="11"/>
      <c r="L402" s="11"/>
      <c r="M402" s="11"/>
      <c r="N402" s="11"/>
      <c r="O402" s="11"/>
      <c r="P402" s="11"/>
      <c r="Q402" s="11"/>
      <c r="R402" s="11"/>
      <c r="S402" s="11"/>
      <c r="T402" s="11"/>
      <c r="U402" s="11"/>
      <c r="V402" s="11"/>
      <c r="W402" s="11"/>
    </row>
    <row r="403" spans="1:23">
      <c r="A403" s="11"/>
      <c r="B403" s="11"/>
      <c r="C403" s="11"/>
      <c r="D403" s="32"/>
      <c r="E403" s="32"/>
      <c r="F403" s="32"/>
      <c r="G403" s="11"/>
      <c r="H403" s="11"/>
      <c r="I403" s="1"/>
      <c r="K403" s="11"/>
      <c r="L403" s="11"/>
      <c r="M403" s="11"/>
      <c r="N403" s="11"/>
      <c r="O403" s="11"/>
      <c r="P403" s="11"/>
      <c r="Q403" s="11"/>
      <c r="R403" s="11"/>
      <c r="S403" s="11"/>
      <c r="T403" s="11"/>
      <c r="U403" s="11"/>
      <c r="V403" s="11"/>
      <c r="W403" s="11"/>
    </row>
    <row r="404" spans="1:23">
      <c r="A404" s="11"/>
      <c r="B404" s="11"/>
      <c r="C404" s="11"/>
      <c r="D404" s="32"/>
      <c r="E404" s="32"/>
      <c r="F404" s="32"/>
      <c r="G404" s="11"/>
      <c r="H404" s="11"/>
      <c r="I404" s="1"/>
      <c r="K404" s="11"/>
      <c r="L404" s="11"/>
      <c r="M404" s="11"/>
      <c r="N404" s="11"/>
      <c r="O404" s="11"/>
      <c r="P404" s="11"/>
      <c r="Q404" s="11"/>
      <c r="R404" s="11"/>
      <c r="S404" s="11"/>
      <c r="T404" s="11"/>
      <c r="U404" s="11"/>
      <c r="V404" s="11"/>
      <c r="W404" s="11"/>
    </row>
    <row r="405" spans="1:23">
      <c r="A405" s="11"/>
      <c r="B405" s="11"/>
      <c r="C405" s="11"/>
      <c r="D405" s="32"/>
      <c r="E405" s="32"/>
      <c r="F405" s="32"/>
      <c r="G405" s="11"/>
      <c r="H405" s="11"/>
      <c r="I405" s="1"/>
      <c r="K405" s="11"/>
      <c r="L405" s="11"/>
      <c r="M405" s="11"/>
      <c r="N405" s="11"/>
      <c r="O405" s="11"/>
      <c r="P405" s="11"/>
      <c r="Q405" s="11"/>
      <c r="R405" s="11"/>
      <c r="S405" s="11"/>
      <c r="T405" s="11"/>
      <c r="U405" s="11"/>
      <c r="V405" s="11"/>
      <c r="W405" s="11"/>
    </row>
    <row r="406" spans="1:23">
      <c r="A406" s="11"/>
      <c r="B406" s="11"/>
      <c r="C406" s="11"/>
      <c r="D406" s="32"/>
      <c r="E406" s="32"/>
      <c r="F406" s="32"/>
      <c r="G406" s="11"/>
      <c r="H406" s="11"/>
      <c r="I406" s="1"/>
      <c r="K406" s="11"/>
      <c r="L406" s="11"/>
      <c r="M406" s="11"/>
      <c r="N406" s="11"/>
      <c r="O406" s="11"/>
      <c r="P406" s="11"/>
      <c r="Q406" s="11"/>
      <c r="R406" s="11"/>
      <c r="S406" s="11"/>
      <c r="T406" s="11"/>
      <c r="U406" s="11"/>
      <c r="V406" s="11"/>
      <c r="W406" s="11"/>
    </row>
    <row r="407" spans="1:23">
      <c r="A407" s="11"/>
      <c r="B407" s="11"/>
      <c r="C407" s="11"/>
      <c r="D407" s="32"/>
      <c r="E407" s="32"/>
      <c r="F407" s="32"/>
      <c r="G407" s="11"/>
      <c r="H407" s="11"/>
      <c r="I407" s="1"/>
      <c r="K407" s="11"/>
      <c r="L407" s="11"/>
      <c r="M407" s="11"/>
      <c r="N407" s="11"/>
      <c r="O407" s="11"/>
      <c r="P407" s="11"/>
      <c r="Q407" s="11"/>
      <c r="R407" s="11"/>
      <c r="S407" s="11"/>
      <c r="T407" s="11"/>
      <c r="U407" s="11"/>
      <c r="V407" s="11"/>
      <c r="W407" s="11"/>
    </row>
    <row r="408" spans="1:23">
      <c r="A408" s="11"/>
      <c r="B408" s="11"/>
      <c r="C408" s="11"/>
      <c r="D408" s="32"/>
      <c r="E408" s="32"/>
      <c r="F408" s="32"/>
      <c r="G408" s="11"/>
      <c r="H408" s="11"/>
      <c r="I408" s="1"/>
      <c r="K408" s="11"/>
      <c r="L408" s="11"/>
      <c r="M408" s="11"/>
      <c r="N408" s="11"/>
      <c r="O408" s="11"/>
      <c r="P408" s="11"/>
      <c r="Q408" s="11"/>
      <c r="R408" s="11"/>
      <c r="S408" s="11"/>
      <c r="T408" s="11"/>
      <c r="U408" s="11"/>
      <c r="V408" s="11"/>
      <c r="W408" s="11"/>
    </row>
    <row r="409" spans="1:23">
      <c r="A409" s="11"/>
      <c r="B409" s="11"/>
      <c r="C409" s="11"/>
      <c r="D409" s="32"/>
      <c r="E409" s="32"/>
      <c r="F409" s="32"/>
      <c r="G409" s="11"/>
      <c r="H409" s="11"/>
      <c r="I409" s="1"/>
      <c r="K409" s="11"/>
      <c r="L409" s="11"/>
      <c r="M409" s="11"/>
      <c r="N409" s="11"/>
      <c r="O409" s="11"/>
      <c r="P409" s="11"/>
      <c r="Q409" s="11"/>
      <c r="R409" s="11"/>
      <c r="S409" s="11"/>
      <c r="T409" s="11"/>
      <c r="U409" s="11"/>
      <c r="V409" s="11"/>
      <c r="W409" s="11"/>
    </row>
    <row r="410" spans="1:23">
      <c r="A410" s="11"/>
      <c r="B410" s="11"/>
      <c r="C410" s="11"/>
      <c r="D410" s="32"/>
      <c r="E410" s="32"/>
      <c r="F410" s="32"/>
      <c r="G410" s="11"/>
      <c r="H410" s="11"/>
      <c r="I410" s="1"/>
      <c r="K410" s="11"/>
      <c r="L410" s="11"/>
      <c r="M410" s="11"/>
      <c r="N410" s="11"/>
      <c r="O410" s="11"/>
      <c r="P410" s="11"/>
      <c r="Q410" s="11"/>
      <c r="R410" s="11"/>
      <c r="S410" s="11"/>
      <c r="T410" s="11"/>
      <c r="U410" s="11"/>
      <c r="V410" s="11"/>
      <c r="W410" s="11"/>
    </row>
    <row r="411" spans="1:23">
      <c r="A411" s="11"/>
      <c r="B411" s="11"/>
      <c r="C411" s="11"/>
      <c r="D411" s="32"/>
      <c r="E411" s="32"/>
      <c r="F411" s="32"/>
      <c r="G411" s="11"/>
      <c r="H411" s="11"/>
      <c r="I411" s="1"/>
      <c r="K411" s="11"/>
      <c r="L411" s="11"/>
      <c r="M411" s="11"/>
      <c r="N411" s="11"/>
      <c r="O411" s="11"/>
      <c r="P411" s="11"/>
      <c r="Q411" s="11"/>
      <c r="R411" s="11"/>
      <c r="S411" s="11"/>
      <c r="T411" s="11"/>
      <c r="U411" s="11"/>
      <c r="V411" s="11"/>
      <c r="W411" s="11"/>
    </row>
    <row r="412" spans="1:23">
      <c r="A412" s="11"/>
      <c r="B412" s="11"/>
      <c r="C412" s="11"/>
      <c r="D412" s="32"/>
      <c r="E412" s="32"/>
      <c r="F412" s="32"/>
      <c r="G412" s="11"/>
      <c r="H412" s="11"/>
      <c r="I412" s="1"/>
      <c r="K412" s="11"/>
      <c r="L412" s="11"/>
      <c r="M412" s="11"/>
      <c r="N412" s="11"/>
      <c r="O412" s="11"/>
      <c r="P412" s="11"/>
      <c r="Q412" s="11"/>
      <c r="R412" s="11"/>
      <c r="S412" s="11"/>
      <c r="T412" s="11"/>
      <c r="U412" s="11"/>
      <c r="V412" s="11"/>
      <c r="W412" s="11"/>
    </row>
    <row r="413" spans="1:23">
      <c r="A413" s="11"/>
      <c r="B413" s="11"/>
      <c r="C413" s="11"/>
      <c r="D413" s="32"/>
      <c r="E413" s="32"/>
      <c r="F413" s="32"/>
      <c r="G413" s="11"/>
      <c r="H413" s="11"/>
      <c r="I413" s="1"/>
      <c r="K413" s="11"/>
      <c r="L413" s="11"/>
      <c r="M413" s="11"/>
      <c r="N413" s="11"/>
      <c r="O413" s="11"/>
      <c r="P413" s="11"/>
      <c r="Q413" s="11"/>
      <c r="R413" s="11"/>
      <c r="S413" s="11"/>
      <c r="T413" s="11"/>
      <c r="U413" s="11"/>
      <c r="V413" s="11"/>
      <c r="W413" s="11"/>
    </row>
    <row r="414" spans="1:23">
      <c r="A414" s="11"/>
      <c r="B414" s="11"/>
      <c r="C414" s="11"/>
      <c r="D414" s="32"/>
      <c r="E414" s="32"/>
      <c r="F414" s="32"/>
      <c r="G414" s="11"/>
      <c r="H414" s="11"/>
      <c r="I414" s="1"/>
      <c r="K414" s="11"/>
      <c r="L414" s="11"/>
      <c r="M414" s="11"/>
      <c r="N414" s="11"/>
      <c r="O414" s="11"/>
      <c r="P414" s="11"/>
      <c r="Q414" s="11"/>
      <c r="R414" s="11"/>
      <c r="S414" s="11"/>
      <c r="T414" s="11"/>
      <c r="U414" s="11"/>
      <c r="V414" s="11"/>
      <c r="W414" s="11"/>
    </row>
    <row r="415" spans="1:23">
      <c r="A415" s="11"/>
      <c r="B415" s="11"/>
      <c r="C415" s="11"/>
      <c r="D415" s="32"/>
      <c r="E415" s="32"/>
      <c r="F415" s="32"/>
      <c r="G415" s="11"/>
      <c r="H415" s="11"/>
      <c r="I415" s="1"/>
      <c r="K415" s="11"/>
      <c r="L415" s="11"/>
      <c r="M415" s="11"/>
      <c r="N415" s="11"/>
      <c r="O415" s="11"/>
      <c r="P415" s="11"/>
      <c r="Q415" s="11"/>
      <c r="R415" s="11"/>
      <c r="S415" s="11"/>
      <c r="T415" s="11"/>
      <c r="U415" s="11"/>
      <c r="V415" s="11"/>
      <c r="W415" s="11"/>
    </row>
    <row r="416" spans="1:23">
      <c r="A416" s="11"/>
      <c r="B416" s="11"/>
      <c r="C416" s="11"/>
      <c r="D416" s="32"/>
      <c r="E416" s="32"/>
      <c r="F416" s="32"/>
      <c r="G416" s="11"/>
      <c r="H416" s="11"/>
      <c r="I416" s="1"/>
      <c r="K416" s="11"/>
      <c r="L416" s="11"/>
      <c r="M416" s="11"/>
      <c r="N416" s="11"/>
      <c r="O416" s="11"/>
      <c r="P416" s="11"/>
      <c r="Q416" s="11"/>
      <c r="R416" s="11"/>
      <c r="S416" s="11"/>
      <c r="T416" s="11"/>
      <c r="U416" s="11"/>
      <c r="V416" s="11"/>
      <c r="W416" s="11"/>
    </row>
    <row r="417" spans="1:23">
      <c r="A417" s="11"/>
      <c r="B417" s="11"/>
      <c r="C417" s="11"/>
      <c r="D417" s="32"/>
      <c r="E417" s="32"/>
      <c r="F417" s="32"/>
      <c r="G417" s="11"/>
      <c r="H417" s="11"/>
      <c r="I417" s="1"/>
      <c r="K417" s="11"/>
      <c r="L417" s="11"/>
      <c r="M417" s="11"/>
      <c r="N417" s="11"/>
      <c r="O417" s="11"/>
      <c r="P417" s="11"/>
      <c r="Q417" s="11"/>
      <c r="R417" s="11"/>
      <c r="S417" s="11"/>
      <c r="T417" s="11"/>
      <c r="U417" s="11"/>
      <c r="V417" s="11"/>
      <c r="W417" s="11"/>
    </row>
    <row r="418" spans="1:23">
      <c r="A418" s="11"/>
      <c r="B418" s="11"/>
      <c r="C418" s="11"/>
      <c r="D418" s="32"/>
      <c r="E418" s="32"/>
      <c r="F418" s="32"/>
      <c r="G418" s="11"/>
      <c r="H418" s="11"/>
      <c r="I418" s="1"/>
      <c r="K418" s="11"/>
      <c r="L418" s="11"/>
      <c r="M418" s="11"/>
      <c r="N418" s="11"/>
      <c r="O418" s="11"/>
      <c r="P418" s="11"/>
      <c r="Q418" s="11"/>
      <c r="R418" s="11"/>
      <c r="S418" s="11"/>
      <c r="T418" s="11"/>
      <c r="U418" s="11"/>
      <c r="V418" s="11"/>
      <c r="W418" s="11"/>
    </row>
    <row r="419" spans="1:23">
      <c r="A419" s="11"/>
      <c r="B419" s="11"/>
      <c r="C419" s="11"/>
      <c r="D419" s="32"/>
      <c r="E419" s="32"/>
      <c r="F419" s="32"/>
      <c r="G419" s="11"/>
      <c r="H419" s="11"/>
      <c r="I419" s="1"/>
      <c r="K419" s="11"/>
      <c r="L419" s="11"/>
      <c r="M419" s="11"/>
      <c r="N419" s="11"/>
      <c r="O419" s="11"/>
      <c r="P419" s="11"/>
      <c r="Q419" s="11"/>
      <c r="R419" s="11"/>
      <c r="S419" s="11"/>
      <c r="T419" s="11"/>
      <c r="U419" s="11"/>
      <c r="V419" s="11"/>
      <c r="W419" s="11"/>
    </row>
    <row r="420" spans="1:23">
      <c r="A420" s="11"/>
      <c r="B420" s="11"/>
      <c r="C420" s="11"/>
      <c r="D420" s="32"/>
      <c r="E420" s="32"/>
      <c r="F420" s="32"/>
      <c r="G420" s="11"/>
      <c r="H420" s="11"/>
      <c r="I420" s="1"/>
      <c r="K420" s="11"/>
      <c r="L420" s="11"/>
      <c r="M420" s="11"/>
      <c r="N420" s="11"/>
      <c r="O420" s="11"/>
      <c r="P420" s="11"/>
      <c r="Q420" s="11"/>
      <c r="R420" s="11"/>
      <c r="S420" s="11"/>
      <c r="T420" s="11"/>
      <c r="U420" s="11"/>
      <c r="V420" s="11"/>
      <c r="W420" s="11"/>
    </row>
    <row r="421" spans="1:23">
      <c r="A421" s="11"/>
      <c r="B421" s="11"/>
      <c r="C421" s="11"/>
      <c r="D421" s="32"/>
      <c r="E421" s="32"/>
      <c r="F421" s="32"/>
      <c r="G421" s="11"/>
      <c r="H421" s="11"/>
      <c r="I421" s="1"/>
      <c r="K421" s="11"/>
      <c r="L421" s="11"/>
      <c r="M421" s="11"/>
      <c r="N421" s="11"/>
      <c r="O421" s="11"/>
      <c r="P421" s="11"/>
      <c r="Q421" s="11"/>
      <c r="R421" s="11"/>
      <c r="S421" s="11"/>
      <c r="T421" s="11"/>
      <c r="U421" s="11"/>
      <c r="V421" s="11"/>
      <c r="W421" s="11"/>
    </row>
    <row r="422" spans="1:23">
      <c r="A422" s="11"/>
      <c r="B422" s="11"/>
      <c r="C422" s="11"/>
      <c r="D422" s="32"/>
      <c r="E422" s="32"/>
      <c r="F422" s="32"/>
      <c r="G422" s="11"/>
      <c r="H422" s="11"/>
      <c r="I422" s="1"/>
      <c r="K422" s="11"/>
      <c r="L422" s="11"/>
      <c r="M422" s="11"/>
      <c r="N422" s="11"/>
      <c r="O422" s="11"/>
      <c r="P422" s="11"/>
      <c r="Q422" s="11"/>
      <c r="R422" s="11"/>
      <c r="S422" s="11"/>
      <c r="T422" s="11"/>
      <c r="U422" s="11"/>
      <c r="V422" s="11"/>
      <c r="W422" s="11"/>
    </row>
    <row r="423" spans="1:23">
      <c r="A423" s="11"/>
      <c r="B423" s="11"/>
      <c r="C423" s="11"/>
      <c r="D423" s="32"/>
      <c r="E423" s="32"/>
      <c r="F423" s="32"/>
      <c r="G423" s="11"/>
      <c r="H423" s="11"/>
      <c r="I423" s="1"/>
      <c r="K423" s="11"/>
      <c r="L423" s="11"/>
      <c r="M423" s="11"/>
      <c r="N423" s="11"/>
      <c r="O423" s="11"/>
      <c r="P423" s="11"/>
      <c r="Q423" s="11"/>
      <c r="R423" s="11"/>
      <c r="S423" s="11"/>
      <c r="T423" s="11"/>
      <c r="U423" s="11"/>
      <c r="V423" s="11"/>
      <c r="W423" s="11"/>
    </row>
    <row r="424" spans="1:23">
      <c r="A424" s="11"/>
      <c r="B424" s="11"/>
      <c r="C424" s="11"/>
      <c r="D424" s="32"/>
      <c r="E424" s="32"/>
      <c r="F424" s="32"/>
      <c r="G424" s="11"/>
      <c r="H424" s="11"/>
      <c r="I424" s="1"/>
      <c r="K424" s="11"/>
      <c r="L424" s="11"/>
      <c r="M424" s="11"/>
      <c r="N424" s="11"/>
      <c r="O424" s="11"/>
      <c r="P424" s="11"/>
      <c r="Q424" s="11"/>
      <c r="R424" s="11"/>
      <c r="S424" s="11"/>
      <c r="T424" s="11"/>
      <c r="U424" s="11"/>
      <c r="V424" s="11"/>
      <c r="W424" s="11"/>
    </row>
    <row r="425" spans="1:23">
      <c r="A425" s="11"/>
      <c r="B425" s="11"/>
      <c r="C425" s="11"/>
      <c r="D425" s="32"/>
      <c r="E425" s="32"/>
      <c r="F425" s="32"/>
      <c r="G425" s="11"/>
      <c r="H425" s="11"/>
      <c r="I425" s="1"/>
      <c r="K425" s="11"/>
      <c r="L425" s="11"/>
      <c r="M425" s="11"/>
      <c r="N425" s="11"/>
      <c r="O425" s="11"/>
      <c r="P425" s="11"/>
      <c r="Q425" s="11"/>
      <c r="R425" s="11"/>
      <c r="S425" s="11"/>
      <c r="T425" s="11"/>
      <c r="U425" s="11"/>
      <c r="V425" s="11"/>
      <c r="W425" s="11"/>
    </row>
    <row r="426" spans="1:23">
      <c r="A426" s="11"/>
      <c r="B426" s="11"/>
      <c r="C426" s="11"/>
      <c r="D426" s="32"/>
      <c r="E426" s="32"/>
      <c r="F426" s="32"/>
      <c r="G426" s="11"/>
      <c r="H426" s="11"/>
      <c r="I426" s="1"/>
      <c r="K426" s="11"/>
      <c r="L426" s="11"/>
      <c r="M426" s="11"/>
      <c r="N426" s="11"/>
      <c r="O426" s="11"/>
      <c r="P426" s="11"/>
      <c r="Q426" s="11"/>
      <c r="R426" s="11"/>
      <c r="S426" s="11"/>
      <c r="T426" s="11"/>
      <c r="U426" s="11"/>
      <c r="V426" s="11"/>
      <c r="W426" s="11"/>
    </row>
    <row r="427" spans="1:23">
      <c r="A427" s="11"/>
      <c r="B427" s="11"/>
      <c r="C427" s="11"/>
      <c r="D427" s="32"/>
      <c r="E427" s="32"/>
      <c r="F427" s="32"/>
      <c r="G427" s="11"/>
      <c r="H427" s="11"/>
      <c r="I427" s="1"/>
      <c r="K427" s="11"/>
      <c r="L427" s="11"/>
      <c r="M427" s="11"/>
      <c r="N427" s="11"/>
      <c r="O427" s="11"/>
      <c r="P427" s="11"/>
      <c r="Q427" s="11"/>
      <c r="R427" s="11"/>
      <c r="S427" s="11"/>
      <c r="T427" s="11"/>
      <c r="U427" s="11"/>
      <c r="V427" s="11"/>
      <c r="W427" s="11"/>
    </row>
    <row r="428" spans="1:23">
      <c r="A428" s="11"/>
      <c r="B428" s="11"/>
      <c r="C428" s="11"/>
      <c r="D428" s="32"/>
      <c r="E428" s="32"/>
      <c r="F428" s="32"/>
      <c r="G428" s="11"/>
      <c r="H428" s="11"/>
      <c r="I428" s="1"/>
      <c r="K428" s="11"/>
      <c r="L428" s="11"/>
      <c r="M428" s="11"/>
      <c r="N428" s="11"/>
      <c r="O428" s="11"/>
      <c r="P428" s="11"/>
      <c r="Q428" s="11"/>
      <c r="R428" s="11"/>
      <c r="S428" s="11"/>
      <c r="T428" s="11"/>
      <c r="U428" s="11"/>
      <c r="V428" s="11"/>
      <c r="W428" s="11"/>
    </row>
    <row r="429" spans="1:23">
      <c r="A429" s="11"/>
      <c r="B429" s="11"/>
      <c r="C429" s="11"/>
      <c r="D429" s="32"/>
      <c r="E429" s="32"/>
      <c r="F429" s="32"/>
      <c r="G429" s="11"/>
      <c r="H429" s="11"/>
      <c r="I429" s="1"/>
      <c r="K429" s="11"/>
      <c r="L429" s="11"/>
      <c r="M429" s="11"/>
      <c r="N429" s="11"/>
      <c r="O429" s="11"/>
      <c r="P429" s="11"/>
      <c r="Q429" s="11"/>
      <c r="R429" s="11"/>
      <c r="S429" s="11"/>
      <c r="T429" s="11"/>
      <c r="U429" s="11"/>
      <c r="V429" s="11"/>
      <c r="W429" s="11"/>
    </row>
    <row r="430" spans="1:23">
      <c r="A430" s="11"/>
      <c r="B430" s="11"/>
      <c r="C430" s="11"/>
      <c r="D430" s="32"/>
      <c r="E430" s="32"/>
      <c r="F430" s="32"/>
      <c r="G430" s="11"/>
      <c r="H430" s="11"/>
      <c r="I430" s="1"/>
      <c r="K430" s="11"/>
      <c r="L430" s="11"/>
      <c r="M430" s="11"/>
      <c r="N430" s="11"/>
      <c r="O430" s="11"/>
      <c r="P430" s="11"/>
      <c r="Q430" s="11"/>
      <c r="R430" s="11"/>
      <c r="S430" s="11"/>
      <c r="T430" s="11"/>
      <c r="U430" s="11"/>
      <c r="V430" s="11"/>
      <c r="W430" s="11"/>
    </row>
    <row r="431" spans="1:23">
      <c r="A431" s="11"/>
      <c r="B431" s="11"/>
      <c r="C431" s="11"/>
      <c r="D431" s="32"/>
      <c r="E431" s="32"/>
      <c r="F431" s="32"/>
      <c r="G431" s="11"/>
      <c r="H431" s="11"/>
      <c r="I431" s="1"/>
      <c r="K431" s="11"/>
      <c r="L431" s="11"/>
      <c r="M431" s="11"/>
      <c r="N431" s="11"/>
      <c r="O431" s="11"/>
      <c r="P431" s="11"/>
      <c r="Q431" s="11"/>
      <c r="R431" s="11"/>
      <c r="S431" s="11"/>
      <c r="T431" s="11"/>
      <c r="U431" s="11"/>
      <c r="V431" s="11"/>
      <c r="W431" s="11"/>
    </row>
    <row r="432" spans="1:23">
      <c r="A432" s="11"/>
      <c r="B432" s="11"/>
      <c r="C432" s="11"/>
      <c r="D432" s="32"/>
      <c r="E432" s="32"/>
      <c r="F432" s="32"/>
      <c r="G432" s="11"/>
      <c r="H432" s="11"/>
      <c r="I432" s="1"/>
      <c r="K432" s="11"/>
      <c r="L432" s="11"/>
      <c r="M432" s="11"/>
      <c r="N432" s="11"/>
      <c r="O432" s="11"/>
      <c r="P432" s="11"/>
      <c r="Q432" s="11"/>
      <c r="R432" s="11"/>
      <c r="S432" s="11"/>
      <c r="T432" s="11"/>
      <c r="U432" s="11"/>
      <c r="V432" s="11"/>
      <c r="W432" s="11"/>
    </row>
    <row r="433" spans="1:23">
      <c r="A433" s="11"/>
      <c r="B433" s="11"/>
      <c r="C433" s="11"/>
      <c r="D433" s="32"/>
      <c r="E433" s="32"/>
      <c r="F433" s="32"/>
      <c r="G433" s="11"/>
      <c r="H433" s="11"/>
      <c r="I433" s="1"/>
      <c r="K433" s="11"/>
      <c r="L433" s="11"/>
      <c r="M433" s="11"/>
      <c r="N433" s="11"/>
      <c r="O433" s="11"/>
      <c r="P433" s="11"/>
      <c r="Q433" s="11"/>
      <c r="R433" s="11"/>
      <c r="S433" s="11"/>
      <c r="T433" s="11"/>
      <c r="U433" s="11"/>
      <c r="V433" s="11"/>
      <c r="W433" s="11"/>
    </row>
    <row r="434" spans="1:23">
      <c r="A434" s="11"/>
      <c r="B434" s="11"/>
      <c r="C434" s="11"/>
      <c r="D434" s="32"/>
      <c r="E434" s="32"/>
      <c r="F434" s="32"/>
      <c r="G434" s="11"/>
      <c r="H434" s="11"/>
      <c r="I434" s="1"/>
      <c r="K434" s="11"/>
      <c r="L434" s="11"/>
      <c r="M434" s="11"/>
      <c r="N434" s="11"/>
      <c r="O434" s="11"/>
      <c r="P434" s="11"/>
      <c r="Q434" s="11"/>
      <c r="R434" s="11"/>
      <c r="S434" s="11"/>
      <c r="T434" s="11"/>
      <c r="U434" s="11"/>
      <c r="V434" s="11"/>
      <c r="W434" s="11"/>
    </row>
    <row r="435" spans="1:23">
      <c r="A435" s="11"/>
      <c r="B435" s="11"/>
      <c r="C435" s="11"/>
      <c r="D435" s="32"/>
      <c r="E435" s="32"/>
      <c r="F435" s="32"/>
      <c r="G435" s="11"/>
      <c r="H435" s="11"/>
      <c r="I435" s="1"/>
      <c r="K435" s="11"/>
      <c r="L435" s="11"/>
      <c r="M435" s="11"/>
      <c r="N435" s="11"/>
      <c r="O435" s="11"/>
      <c r="P435" s="11"/>
      <c r="Q435" s="11"/>
      <c r="R435" s="11"/>
      <c r="S435" s="11"/>
      <c r="T435" s="11"/>
      <c r="U435" s="11"/>
      <c r="V435" s="11"/>
      <c r="W435" s="11"/>
    </row>
    <row r="436" spans="1:23">
      <c r="A436" s="11"/>
      <c r="B436" s="11"/>
      <c r="C436" s="11"/>
      <c r="D436" s="32"/>
      <c r="E436" s="32"/>
      <c r="F436" s="32"/>
      <c r="G436" s="11"/>
      <c r="H436" s="11"/>
      <c r="I436" s="1"/>
      <c r="K436" s="11"/>
      <c r="L436" s="11"/>
      <c r="M436" s="11"/>
      <c r="N436" s="11"/>
      <c r="O436" s="11"/>
      <c r="P436" s="11"/>
      <c r="Q436" s="11"/>
      <c r="R436" s="11"/>
      <c r="S436" s="11"/>
      <c r="T436" s="11"/>
      <c r="U436" s="11"/>
      <c r="V436" s="11"/>
      <c r="W436" s="11"/>
    </row>
    <row r="437" spans="1:23">
      <c r="A437" s="11"/>
      <c r="B437" s="11"/>
      <c r="C437" s="11"/>
      <c r="D437" s="32"/>
      <c r="E437" s="32"/>
      <c r="F437" s="32"/>
      <c r="G437" s="11"/>
      <c r="H437" s="11"/>
      <c r="I437" s="1"/>
      <c r="K437" s="11"/>
      <c r="L437" s="11"/>
      <c r="M437" s="11"/>
      <c r="N437" s="11"/>
      <c r="O437" s="11"/>
      <c r="P437" s="11"/>
      <c r="Q437" s="11"/>
      <c r="R437" s="11"/>
      <c r="S437" s="11"/>
      <c r="T437" s="11"/>
      <c r="U437" s="11"/>
      <c r="V437" s="11"/>
      <c r="W437" s="11"/>
    </row>
    <row r="438" spans="1:23">
      <c r="A438" s="11"/>
      <c r="B438" s="11"/>
      <c r="C438" s="11"/>
      <c r="D438" s="32"/>
      <c r="E438" s="32"/>
      <c r="F438" s="32"/>
      <c r="G438" s="11"/>
      <c r="H438" s="11"/>
      <c r="I438" s="1"/>
      <c r="K438" s="11"/>
      <c r="L438" s="11"/>
      <c r="M438" s="11"/>
      <c r="N438" s="11"/>
      <c r="O438" s="11"/>
      <c r="P438" s="11"/>
      <c r="Q438" s="11"/>
      <c r="R438" s="11"/>
      <c r="S438" s="11"/>
      <c r="T438" s="11"/>
      <c r="U438" s="11"/>
      <c r="V438" s="11"/>
      <c r="W438" s="11"/>
    </row>
    <row r="439" spans="1:23">
      <c r="A439" s="11"/>
      <c r="B439" s="11"/>
      <c r="C439" s="11"/>
      <c r="D439" s="32"/>
      <c r="E439" s="32"/>
      <c r="F439" s="32"/>
      <c r="G439" s="11"/>
      <c r="H439" s="11"/>
      <c r="I439" s="1"/>
      <c r="K439" s="11"/>
      <c r="L439" s="11"/>
      <c r="M439" s="11"/>
      <c r="N439" s="11"/>
      <c r="O439" s="11"/>
      <c r="P439" s="11"/>
      <c r="Q439" s="11"/>
      <c r="R439" s="11"/>
      <c r="S439" s="11"/>
      <c r="T439" s="11"/>
      <c r="U439" s="11"/>
      <c r="V439" s="11"/>
      <c r="W439" s="11"/>
    </row>
    <row r="440" spans="1:23">
      <c r="A440" s="11"/>
      <c r="B440" s="11"/>
      <c r="C440" s="11"/>
      <c r="D440" s="32"/>
      <c r="E440" s="32"/>
      <c r="F440" s="32"/>
      <c r="G440" s="11"/>
      <c r="H440" s="11"/>
      <c r="I440" s="1"/>
      <c r="K440" s="11"/>
      <c r="L440" s="11"/>
      <c r="M440" s="11"/>
      <c r="N440" s="11"/>
      <c r="O440" s="11"/>
      <c r="P440" s="11"/>
      <c r="Q440" s="11"/>
      <c r="R440" s="11"/>
      <c r="S440" s="11"/>
      <c r="T440" s="11"/>
      <c r="U440" s="11"/>
      <c r="V440" s="11"/>
      <c r="W440" s="11"/>
    </row>
    <row r="441" spans="1:23">
      <c r="A441" s="11"/>
      <c r="B441" s="11"/>
      <c r="C441" s="11"/>
      <c r="D441" s="32"/>
      <c r="E441" s="32"/>
      <c r="F441" s="32"/>
      <c r="G441" s="11"/>
      <c r="H441" s="11"/>
      <c r="I441" s="1"/>
      <c r="K441" s="11"/>
      <c r="L441" s="11"/>
      <c r="M441" s="11"/>
      <c r="N441" s="11"/>
      <c r="O441" s="11"/>
      <c r="P441" s="11"/>
      <c r="Q441" s="11"/>
      <c r="R441" s="11"/>
      <c r="S441" s="11"/>
      <c r="T441" s="11"/>
      <c r="U441" s="11"/>
      <c r="V441" s="11"/>
      <c r="W441" s="11"/>
    </row>
    <row r="442" spans="1:23">
      <c r="A442" s="11"/>
      <c r="B442" s="11"/>
      <c r="C442" s="11"/>
      <c r="D442" s="32"/>
      <c r="E442" s="32"/>
      <c r="F442" s="32"/>
      <c r="G442" s="11"/>
      <c r="H442" s="11"/>
      <c r="I442" s="1"/>
      <c r="K442" s="11"/>
      <c r="L442" s="11"/>
      <c r="M442" s="11"/>
      <c r="N442" s="11"/>
      <c r="O442" s="11"/>
      <c r="P442" s="11"/>
      <c r="Q442" s="11"/>
      <c r="R442" s="11"/>
      <c r="S442" s="11"/>
      <c r="T442" s="11"/>
      <c r="U442" s="11"/>
      <c r="V442" s="11"/>
      <c r="W442" s="11"/>
    </row>
    <row r="443" spans="1:23">
      <c r="A443" s="11"/>
      <c r="B443" s="11"/>
      <c r="C443" s="11"/>
      <c r="D443" s="32"/>
      <c r="E443" s="32"/>
      <c r="F443" s="32"/>
      <c r="G443" s="11"/>
      <c r="H443" s="11"/>
      <c r="I443" s="1"/>
      <c r="K443" s="11"/>
      <c r="L443" s="11"/>
      <c r="M443" s="11"/>
      <c r="N443" s="11"/>
      <c r="O443" s="11"/>
      <c r="P443" s="11"/>
      <c r="Q443" s="11"/>
      <c r="R443" s="11"/>
      <c r="S443" s="11"/>
      <c r="T443" s="11"/>
      <c r="U443" s="11"/>
      <c r="V443" s="11"/>
      <c r="W443" s="11"/>
    </row>
    <row r="444" spans="1:23">
      <c r="A444" s="11"/>
      <c r="B444" s="11"/>
      <c r="C444" s="11"/>
      <c r="D444" s="32"/>
      <c r="E444" s="32"/>
      <c r="F444" s="32"/>
      <c r="G444" s="11"/>
      <c r="H444" s="11"/>
      <c r="I444" s="1"/>
      <c r="K444" s="11"/>
      <c r="L444" s="11"/>
      <c r="M444" s="11"/>
      <c r="N444" s="11"/>
      <c r="O444" s="11"/>
      <c r="P444" s="11"/>
      <c r="Q444" s="11"/>
      <c r="R444" s="11"/>
      <c r="S444" s="11"/>
      <c r="T444" s="11"/>
      <c r="U444" s="11"/>
      <c r="V444" s="11"/>
      <c r="W444" s="11"/>
    </row>
    <row r="445" spans="1:23">
      <c r="A445" s="11"/>
      <c r="B445" s="11"/>
      <c r="C445" s="11"/>
      <c r="D445" s="32"/>
      <c r="E445" s="32"/>
      <c r="F445" s="32"/>
      <c r="G445" s="11"/>
      <c r="H445" s="11"/>
      <c r="I445" s="1"/>
      <c r="K445" s="11"/>
      <c r="L445" s="11"/>
      <c r="M445" s="11"/>
      <c r="N445" s="11"/>
      <c r="O445" s="11"/>
      <c r="P445" s="11"/>
      <c r="Q445" s="11"/>
      <c r="R445" s="11"/>
      <c r="S445" s="11"/>
      <c r="T445" s="11"/>
      <c r="U445" s="11"/>
      <c r="V445" s="11"/>
      <c r="W445" s="11"/>
    </row>
    <row r="446" spans="1:23">
      <c r="A446" s="11"/>
      <c r="B446" s="11"/>
      <c r="C446" s="11"/>
      <c r="D446" s="32"/>
      <c r="E446" s="32"/>
      <c r="F446" s="32"/>
      <c r="G446" s="11"/>
      <c r="H446" s="11"/>
      <c r="I446" s="1"/>
      <c r="K446" s="11"/>
      <c r="L446" s="11"/>
      <c r="M446" s="11"/>
      <c r="N446" s="11"/>
      <c r="O446" s="11"/>
      <c r="P446" s="11"/>
      <c r="Q446" s="11"/>
      <c r="R446" s="11"/>
      <c r="S446" s="11"/>
      <c r="T446" s="11"/>
      <c r="U446" s="11"/>
      <c r="V446" s="11"/>
      <c r="W446" s="11"/>
    </row>
    <row r="447" spans="1:23">
      <c r="A447" s="11"/>
      <c r="B447" s="11"/>
      <c r="C447" s="11"/>
      <c r="D447" s="32"/>
      <c r="E447" s="32"/>
      <c r="F447" s="32"/>
      <c r="G447" s="11"/>
      <c r="H447" s="11"/>
      <c r="I447" s="1"/>
      <c r="K447" s="11"/>
      <c r="L447" s="11"/>
      <c r="M447" s="11"/>
      <c r="N447" s="11"/>
      <c r="O447" s="11"/>
      <c r="P447" s="11"/>
      <c r="Q447" s="11"/>
      <c r="R447" s="11"/>
      <c r="S447" s="11"/>
      <c r="T447" s="11"/>
      <c r="U447" s="11"/>
      <c r="V447" s="11"/>
      <c r="W447" s="11"/>
    </row>
    <row r="448" spans="1:23">
      <c r="A448" s="11"/>
      <c r="B448" s="11"/>
      <c r="C448" s="11"/>
      <c r="D448" s="32"/>
      <c r="E448" s="32"/>
      <c r="F448" s="32"/>
      <c r="G448" s="11"/>
      <c r="H448" s="11"/>
      <c r="I448" s="1"/>
      <c r="K448" s="11"/>
      <c r="L448" s="11"/>
      <c r="M448" s="11"/>
      <c r="N448" s="11"/>
      <c r="O448" s="11"/>
      <c r="P448" s="11"/>
      <c r="Q448" s="11"/>
      <c r="R448" s="11"/>
      <c r="S448" s="11"/>
      <c r="T448" s="11"/>
      <c r="U448" s="11"/>
      <c r="V448" s="11"/>
      <c r="W448" s="11"/>
    </row>
    <row r="449" spans="1:23">
      <c r="A449" s="11"/>
      <c r="B449" s="11"/>
      <c r="C449" s="11"/>
      <c r="D449" s="32"/>
      <c r="E449" s="32"/>
      <c r="F449" s="32"/>
      <c r="G449" s="11"/>
      <c r="H449" s="11"/>
      <c r="I449" s="1"/>
      <c r="K449" s="11"/>
      <c r="L449" s="11"/>
      <c r="M449" s="11"/>
      <c r="N449" s="11"/>
      <c r="O449" s="11"/>
      <c r="P449" s="11"/>
      <c r="Q449" s="11"/>
      <c r="R449" s="11"/>
      <c r="S449" s="11"/>
      <c r="T449" s="11"/>
      <c r="U449" s="11"/>
      <c r="V449" s="11"/>
      <c r="W449" s="11"/>
    </row>
    <row r="450" spans="1:23">
      <c r="A450" s="11"/>
      <c r="B450" s="11"/>
      <c r="C450" s="11"/>
      <c r="D450" s="32"/>
      <c r="E450" s="32"/>
      <c r="F450" s="32"/>
      <c r="G450" s="11"/>
      <c r="H450" s="11"/>
      <c r="I450" s="1"/>
      <c r="K450" s="11"/>
      <c r="L450" s="11"/>
      <c r="M450" s="11"/>
      <c r="N450" s="11"/>
      <c r="O450" s="11"/>
      <c r="P450" s="11"/>
      <c r="Q450" s="11"/>
      <c r="R450" s="11"/>
      <c r="S450" s="11"/>
      <c r="T450" s="11"/>
      <c r="U450" s="11"/>
      <c r="V450" s="11"/>
      <c r="W450" s="11"/>
    </row>
    <row r="451" spans="1:23">
      <c r="A451" s="11"/>
      <c r="B451" s="11"/>
      <c r="C451" s="11"/>
      <c r="D451" s="32"/>
      <c r="E451" s="32"/>
      <c r="F451" s="32"/>
      <c r="G451" s="11"/>
      <c r="H451" s="11"/>
      <c r="I451" s="1"/>
      <c r="K451" s="11"/>
      <c r="L451" s="11"/>
      <c r="M451" s="11"/>
      <c r="N451" s="11"/>
      <c r="O451" s="11"/>
      <c r="P451" s="11"/>
      <c r="Q451" s="11"/>
      <c r="R451" s="11"/>
      <c r="S451" s="11"/>
      <c r="T451" s="11"/>
      <c r="U451" s="11"/>
      <c r="V451" s="11"/>
      <c r="W451" s="11"/>
    </row>
    <row r="452" spans="1:23">
      <c r="A452" s="11"/>
      <c r="B452" s="11"/>
      <c r="C452" s="11"/>
      <c r="D452" s="32"/>
      <c r="E452" s="32"/>
      <c r="F452" s="32"/>
      <c r="G452" s="11"/>
      <c r="H452" s="11"/>
      <c r="I452" s="1"/>
      <c r="K452" s="11"/>
      <c r="L452" s="11"/>
      <c r="M452" s="11"/>
      <c r="N452" s="11"/>
      <c r="O452" s="11"/>
      <c r="P452" s="11"/>
      <c r="Q452" s="11"/>
      <c r="R452" s="11"/>
      <c r="S452" s="11"/>
      <c r="T452" s="11"/>
      <c r="U452" s="11"/>
      <c r="V452" s="11"/>
      <c r="W452" s="11"/>
    </row>
    <row r="453" spans="1:23">
      <c r="A453" s="11"/>
      <c r="B453" s="11"/>
      <c r="C453" s="11"/>
      <c r="D453" s="32"/>
      <c r="E453" s="32"/>
      <c r="F453" s="32"/>
      <c r="G453" s="11"/>
      <c r="H453" s="11"/>
      <c r="I453" s="1"/>
      <c r="K453" s="11"/>
      <c r="L453" s="11"/>
      <c r="M453" s="11"/>
      <c r="N453" s="11"/>
      <c r="O453" s="11"/>
      <c r="P453" s="11"/>
      <c r="Q453" s="11"/>
      <c r="R453" s="11"/>
      <c r="S453" s="11"/>
      <c r="T453" s="11"/>
      <c r="U453" s="11"/>
      <c r="V453" s="11"/>
      <c r="W453" s="11"/>
    </row>
    <row r="454" spans="1:23">
      <c r="A454" s="11"/>
      <c r="B454" s="11"/>
      <c r="C454" s="11"/>
      <c r="D454" s="32"/>
      <c r="E454" s="32"/>
      <c r="F454" s="32"/>
      <c r="G454" s="11"/>
      <c r="H454" s="11"/>
      <c r="I454" s="1"/>
      <c r="K454" s="11"/>
      <c r="L454" s="11"/>
      <c r="M454" s="11"/>
      <c r="N454" s="11"/>
      <c r="O454" s="11"/>
      <c r="P454" s="11"/>
      <c r="Q454" s="11"/>
      <c r="R454" s="11"/>
      <c r="S454" s="11"/>
      <c r="T454" s="11"/>
      <c r="U454" s="11"/>
      <c r="V454" s="11"/>
      <c r="W454" s="11"/>
    </row>
    <row r="455" spans="1:23">
      <c r="A455" s="11"/>
      <c r="B455" s="11"/>
      <c r="C455" s="11"/>
      <c r="D455" s="32"/>
      <c r="E455" s="32"/>
      <c r="F455" s="32"/>
      <c r="G455" s="11"/>
      <c r="H455" s="11"/>
      <c r="I455" s="1"/>
      <c r="K455" s="11"/>
      <c r="L455" s="11"/>
      <c r="M455" s="11"/>
      <c r="N455" s="11"/>
      <c r="O455" s="11"/>
      <c r="P455" s="11"/>
      <c r="Q455" s="11"/>
      <c r="R455" s="11"/>
      <c r="S455" s="11"/>
      <c r="T455" s="11"/>
      <c r="U455" s="11"/>
      <c r="V455" s="11"/>
      <c r="W455" s="11"/>
    </row>
    <row r="456" spans="1:23">
      <c r="A456" s="11"/>
      <c r="B456" s="11"/>
      <c r="C456" s="11"/>
      <c r="D456" s="32"/>
      <c r="E456" s="32"/>
      <c r="F456" s="32"/>
      <c r="G456" s="11"/>
      <c r="H456" s="11"/>
      <c r="I456" s="1"/>
      <c r="K456" s="11"/>
      <c r="L456" s="11"/>
      <c r="M456" s="11"/>
      <c r="N456" s="11"/>
      <c r="O456" s="11"/>
      <c r="P456" s="11"/>
      <c r="Q456" s="11"/>
      <c r="R456" s="11"/>
      <c r="S456" s="11"/>
      <c r="T456" s="11"/>
      <c r="U456" s="11"/>
      <c r="V456" s="11"/>
      <c r="W456" s="11"/>
    </row>
    <row r="457" spans="1:23">
      <c r="A457" s="11"/>
      <c r="B457" s="11"/>
      <c r="C457" s="11"/>
      <c r="D457" s="32"/>
      <c r="E457" s="32"/>
      <c r="F457" s="32"/>
      <c r="G457" s="11"/>
      <c r="H457" s="11"/>
      <c r="I457" s="1"/>
      <c r="K457" s="11"/>
      <c r="L457" s="11"/>
      <c r="M457" s="11"/>
      <c r="N457" s="11"/>
      <c r="O457" s="11"/>
      <c r="P457" s="11"/>
      <c r="Q457" s="11"/>
      <c r="R457" s="11"/>
      <c r="S457" s="11"/>
      <c r="T457" s="11"/>
      <c r="U457" s="11"/>
      <c r="V457" s="11"/>
      <c r="W457" s="11"/>
    </row>
    <row r="458" spans="1:23">
      <c r="A458" s="11"/>
      <c r="B458" s="11"/>
      <c r="C458" s="11"/>
      <c r="D458" s="32"/>
      <c r="E458" s="32"/>
      <c r="F458" s="32"/>
      <c r="G458" s="11"/>
      <c r="H458" s="11"/>
      <c r="I458" s="1"/>
      <c r="K458" s="11"/>
      <c r="L458" s="11"/>
      <c r="M458" s="11"/>
      <c r="N458" s="11"/>
      <c r="O458" s="11"/>
      <c r="P458" s="11"/>
      <c r="Q458" s="11"/>
      <c r="R458" s="11"/>
      <c r="S458" s="11"/>
      <c r="T458" s="11"/>
      <c r="U458" s="11"/>
      <c r="V458" s="11"/>
      <c r="W458" s="11"/>
    </row>
    <row r="459" spans="1:23">
      <c r="A459" s="11"/>
      <c r="B459" s="11"/>
      <c r="C459" s="11"/>
      <c r="D459" s="32"/>
      <c r="E459" s="32"/>
      <c r="F459" s="32"/>
      <c r="G459" s="11"/>
      <c r="H459" s="11"/>
      <c r="I459" s="1"/>
      <c r="K459" s="11"/>
      <c r="L459" s="11"/>
      <c r="M459" s="11"/>
      <c r="N459" s="11"/>
      <c r="O459" s="11"/>
      <c r="P459" s="11"/>
      <c r="Q459" s="11"/>
      <c r="R459" s="11"/>
      <c r="S459" s="11"/>
      <c r="T459" s="11"/>
      <c r="U459" s="11"/>
      <c r="V459" s="11"/>
      <c r="W459" s="11"/>
    </row>
    <row r="460" spans="1:23">
      <c r="A460" s="11"/>
      <c r="B460" s="11"/>
      <c r="C460" s="11"/>
      <c r="D460" s="32"/>
      <c r="E460" s="32"/>
      <c r="F460" s="32"/>
      <c r="G460" s="11"/>
      <c r="H460" s="11"/>
      <c r="I460" s="1"/>
      <c r="K460" s="11"/>
      <c r="L460" s="11"/>
      <c r="M460" s="11"/>
      <c r="N460" s="11"/>
      <c r="O460" s="11"/>
      <c r="P460" s="11"/>
      <c r="Q460" s="11"/>
      <c r="R460" s="11"/>
      <c r="S460" s="11"/>
      <c r="T460" s="11"/>
      <c r="U460" s="11"/>
      <c r="V460" s="11"/>
      <c r="W460" s="11"/>
    </row>
    <row r="461" spans="1:23">
      <c r="A461" s="11"/>
      <c r="B461" s="11"/>
      <c r="C461" s="11"/>
      <c r="D461" s="32"/>
      <c r="E461" s="32"/>
      <c r="F461" s="32"/>
      <c r="G461" s="11"/>
      <c r="H461" s="11"/>
      <c r="I461" s="1"/>
      <c r="K461" s="11"/>
      <c r="L461" s="11"/>
      <c r="M461" s="11"/>
      <c r="N461" s="11"/>
      <c r="O461" s="11"/>
      <c r="P461" s="11"/>
      <c r="Q461" s="11"/>
      <c r="R461" s="11"/>
      <c r="S461" s="11"/>
      <c r="T461" s="11"/>
      <c r="U461" s="11"/>
      <c r="V461" s="11"/>
      <c r="W461" s="11"/>
    </row>
    <row r="462" spans="1:23">
      <c r="A462" s="11"/>
      <c r="B462" s="11"/>
      <c r="C462" s="11"/>
      <c r="D462" s="32"/>
      <c r="E462" s="32"/>
      <c r="F462" s="32"/>
      <c r="G462" s="11"/>
      <c r="H462" s="11"/>
      <c r="I462" s="1"/>
      <c r="K462" s="11"/>
      <c r="L462" s="11"/>
      <c r="M462" s="11"/>
      <c r="N462" s="11"/>
      <c r="O462" s="11"/>
      <c r="P462" s="11"/>
      <c r="Q462" s="11"/>
      <c r="R462" s="11"/>
      <c r="S462" s="11"/>
      <c r="T462" s="11"/>
      <c r="U462" s="11"/>
      <c r="V462" s="11"/>
      <c r="W462" s="11"/>
    </row>
    <row r="463" spans="1:23">
      <c r="A463" s="11"/>
      <c r="B463" s="11"/>
      <c r="C463" s="11"/>
      <c r="D463" s="32"/>
      <c r="E463" s="32"/>
      <c r="F463" s="32"/>
      <c r="G463" s="11"/>
      <c r="H463" s="11"/>
      <c r="I463" s="1"/>
      <c r="K463" s="11"/>
      <c r="L463" s="11"/>
      <c r="M463" s="11"/>
      <c r="N463" s="11"/>
      <c r="O463" s="11"/>
      <c r="P463" s="11"/>
      <c r="Q463" s="11"/>
      <c r="R463" s="11"/>
      <c r="S463" s="11"/>
      <c r="T463" s="11"/>
      <c r="U463" s="11"/>
      <c r="V463" s="11"/>
      <c r="W463" s="11"/>
    </row>
    <row r="464" spans="1:23">
      <c r="A464" s="11"/>
      <c r="B464" s="11"/>
      <c r="C464" s="11"/>
      <c r="D464" s="32"/>
      <c r="E464" s="32"/>
      <c r="F464" s="32"/>
      <c r="G464" s="11"/>
      <c r="H464" s="11"/>
      <c r="I464" s="1"/>
      <c r="K464" s="11"/>
      <c r="L464" s="11"/>
      <c r="M464" s="11"/>
      <c r="N464" s="11"/>
      <c r="O464" s="11"/>
      <c r="P464" s="11"/>
      <c r="Q464" s="11"/>
      <c r="R464" s="11"/>
      <c r="S464" s="11"/>
      <c r="T464" s="11"/>
      <c r="U464" s="11"/>
      <c r="V464" s="11"/>
      <c r="W464" s="11"/>
    </row>
    <row r="465" spans="1:23">
      <c r="A465" s="11"/>
      <c r="B465" s="11"/>
      <c r="C465" s="11"/>
      <c r="D465" s="32"/>
      <c r="E465" s="32"/>
      <c r="F465" s="32"/>
      <c r="G465" s="11"/>
      <c r="H465" s="11"/>
      <c r="I465" s="1"/>
      <c r="K465" s="11"/>
      <c r="L465" s="11"/>
      <c r="M465" s="11"/>
      <c r="N465" s="11"/>
      <c r="O465" s="11"/>
      <c r="P465" s="11"/>
      <c r="Q465" s="11"/>
      <c r="R465" s="11"/>
      <c r="S465" s="11"/>
      <c r="T465" s="11"/>
      <c r="U465" s="11"/>
      <c r="V465" s="11"/>
      <c r="W465" s="11"/>
    </row>
    <row r="466" spans="1:23">
      <c r="A466" s="11"/>
      <c r="B466" s="11"/>
      <c r="C466" s="11"/>
      <c r="D466" s="32"/>
      <c r="E466" s="32"/>
      <c r="F466" s="32"/>
      <c r="G466" s="11"/>
      <c r="H466" s="11"/>
      <c r="I466" s="1"/>
      <c r="K466" s="11"/>
      <c r="L466" s="11"/>
      <c r="M466" s="11"/>
      <c r="N466" s="11"/>
      <c r="O466" s="11"/>
      <c r="P466" s="11"/>
      <c r="Q466" s="11"/>
      <c r="R466" s="11"/>
      <c r="S466" s="11"/>
      <c r="T466" s="11"/>
      <c r="U466" s="11"/>
      <c r="V466" s="11"/>
      <c r="W466" s="11"/>
    </row>
    <row r="467" spans="1:23">
      <c r="A467" s="11"/>
      <c r="B467" s="11"/>
      <c r="C467" s="11"/>
      <c r="D467" s="32"/>
      <c r="E467" s="32"/>
      <c r="F467" s="32"/>
      <c r="G467" s="11"/>
      <c r="H467" s="11"/>
      <c r="I467" s="1"/>
      <c r="K467" s="11"/>
      <c r="L467" s="11"/>
      <c r="M467" s="11"/>
      <c r="N467" s="11"/>
      <c r="O467" s="11"/>
      <c r="P467" s="11"/>
      <c r="Q467" s="11"/>
      <c r="R467" s="11"/>
      <c r="S467" s="11"/>
      <c r="T467" s="11"/>
      <c r="U467" s="11"/>
      <c r="V467" s="11"/>
      <c r="W467" s="11"/>
    </row>
    <row r="468" spans="1:23">
      <c r="A468" s="11"/>
      <c r="B468" s="11"/>
      <c r="C468" s="11"/>
      <c r="D468" s="32"/>
      <c r="E468" s="32"/>
      <c r="F468" s="32"/>
      <c r="G468" s="11"/>
      <c r="H468" s="11"/>
      <c r="I468" s="1"/>
      <c r="K468" s="11"/>
      <c r="L468" s="11"/>
      <c r="M468" s="11"/>
      <c r="N468" s="11"/>
      <c r="O468" s="11"/>
      <c r="P468" s="11"/>
      <c r="Q468" s="11"/>
      <c r="R468" s="11"/>
      <c r="S468" s="11"/>
      <c r="T468" s="11"/>
      <c r="U468" s="11"/>
      <c r="V468" s="11"/>
      <c r="W468" s="11"/>
    </row>
    <row r="469" spans="1:23">
      <c r="A469" s="11"/>
      <c r="B469" s="11"/>
      <c r="C469" s="11"/>
      <c r="D469" s="32"/>
      <c r="E469" s="32"/>
      <c r="F469" s="32"/>
      <c r="G469" s="11"/>
      <c r="H469" s="11"/>
      <c r="I469" s="1"/>
      <c r="K469" s="11"/>
      <c r="L469" s="11"/>
      <c r="M469" s="11"/>
      <c r="N469" s="11"/>
      <c r="O469" s="11"/>
      <c r="P469" s="11"/>
      <c r="Q469" s="11"/>
      <c r="R469" s="11"/>
      <c r="S469" s="11"/>
      <c r="T469" s="11"/>
      <c r="U469" s="11"/>
      <c r="V469" s="11"/>
      <c r="W469" s="11"/>
    </row>
    <row r="470" spans="1:23">
      <c r="A470" s="11"/>
      <c r="B470" s="11"/>
      <c r="C470" s="11"/>
      <c r="D470" s="32"/>
      <c r="E470" s="32"/>
      <c r="F470" s="32"/>
      <c r="G470" s="11"/>
      <c r="H470" s="11"/>
      <c r="I470" s="1"/>
      <c r="K470" s="11"/>
      <c r="L470" s="11"/>
      <c r="M470" s="11"/>
      <c r="N470" s="11"/>
      <c r="O470" s="11"/>
      <c r="P470" s="11"/>
      <c r="Q470" s="11"/>
      <c r="R470" s="11"/>
      <c r="S470" s="11"/>
      <c r="T470" s="11"/>
      <c r="U470" s="11"/>
      <c r="V470" s="11"/>
      <c r="W470" s="11"/>
    </row>
    <row r="471" spans="1:23">
      <c r="A471" s="11"/>
      <c r="B471" s="11"/>
      <c r="C471" s="11"/>
      <c r="D471" s="32"/>
      <c r="E471" s="32"/>
      <c r="F471" s="32"/>
      <c r="G471" s="11"/>
      <c r="H471" s="11"/>
      <c r="I471" s="1"/>
      <c r="K471" s="11"/>
      <c r="L471" s="11"/>
      <c r="M471" s="11"/>
      <c r="N471" s="11"/>
      <c r="O471" s="11"/>
      <c r="P471" s="11"/>
      <c r="Q471" s="11"/>
      <c r="R471" s="11"/>
      <c r="S471" s="11"/>
      <c r="T471" s="11"/>
      <c r="U471" s="11"/>
      <c r="V471" s="11"/>
      <c r="W471" s="11"/>
    </row>
    <row r="472" spans="1:23">
      <c r="A472" s="11"/>
      <c r="B472" s="11"/>
      <c r="C472" s="11"/>
      <c r="D472" s="32"/>
      <c r="E472" s="32"/>
      <c r="F472" s="32"/>
      <c r="G472" s="11"/>
      <c r="H472" s="11"/>
      <c r="I472" s="1"/>
      <c r="K472" s="11"/>
      <c r="L472" s="11"/>
      <c r="M472" s="11"/>
      <c r="N472" s="11"/>
      <c r="O472" s="11"/>
      <c r="P472" s="11"/>
      <c r="Q472" s="11"/>
      <c r="R472" s="11"/>
      <c r="S472" s="11"/>
      <c r="T472" s="11"/>
      <c r="U472" s="11"/>
      <c r="V472" s="11"/>
      <c r="W472" s="11"/>
    </row>
    <row r="473" spans="1:23">
      <c r="A473" s="11"/>
      <c r="B473" s="11"/>
      <c r="C473" s="11"/>
      <c r="D473" s="32"/>
      <c r="E473" s="32"/>
      <c r="F473" s="32"/>
      <c r="G473" s="11"/>
      <c r="H473" s="11"/>
      <c r="I473" s="1"/>
      <c r="K473" s="11"/>
      <c r="L473" s="11"/>
      <c r="M473" s="11"/>
      <c r="N473" s="11"/>
      <c r="O473" s="11"/>
      <c r="P473" s="11"/>
      <c r="Q473" s="11"/>
      <c r="R473" s="11"/>
      <c r="S473" s="11"/>
      <c r="T473" s="11"/>
      <c r="U473" s="11"/>
      <c r="V473" s="11"/>
      <c r="W473" s="11"/>
    </row>
    <row r="474" spans="1:23">
      <c r="A474" s="11"/>
      <c r="B474" s="11"/>
      <c r="C474" s="11"/>
      <c r="D474" s="32"/>
      <c r="E474" s="32"/>
      <c r="F474" s="32"/>
      <c r="G474" s="11"/>
      <c r="H474" s="11"/>
      <c r="I474" s="1"/>
      <c r="K474" s="11"/>
      <c r="L474" s="11"/>
      <c r="M474" s="11"/>
      <c r="N474" s="11"/>
      <c r="O474" s="11"/>
      <c r="P474" s="11"/>
      <c r="Q474" s="11"/>
      <c r="R474" s="11"/>
      <c r="S474" s="11"/>
      <c r="T474" s="11"/>
      <c r="U474" s="11"/>
      <c r="V474" s="11"/>
      <c r="W474" s="11"/>
    </row>
    <row r="475" spans="1:23">
      <c r="A475" s="11"/>
      <c r="B475" s="11"/>
      <c r="C475" s="11"/>
      <c r="D475" s="32"/>
      <c r="E475" s="32"/>
      <c r="F475" s="32"/>
      <c r="G475" s="11"/>
      <c r="H475" s="11"/>
      <c r="I475" s="1"/>
      <c r="K475" s="11"/>
      <c r="L475" s="11"/>
      <c r="M475" s="11"/>
      <c r="N475" s="11"/>
      <c r="O475" s="11"/>
      <c r="P475" s="11"/>
      <c r="Q475" s="11"/>
      <c r="R475" s="11"/>
      <c r="S475" s="11"/>
      <c r="T475" s="11"/>
      <c r="U475" s="11"/>
      <c r="V475" s="11"/>
      <c r="W475" s="11"/>
    </row>
    <row r="476" spans="1:23">
      <c r="A476" s="11"/>
      <c r="B476" s="11"/>
      <c r="C476" s="11"/>
      <c r="D476" s="32"/>
      <c r="E476" s="32"/>
      <c r="F476" s="32"/>
      <c r="G476" s="11"/>
      <c r="H476" s="11"/>
      <c r="I476" s="1"/>
      <c r="K476" s="11"/>
      <c r="L476" s="11"/>
      <c r="M476" s="11"/>
      <c r="N476" s="11"/>
      <c r="O476" s="11"/>
      <c r="P476" s="11"/>
      <c r="Q476" s="11"/>
      <c r="R476" s="11"/>
      <c r="S476" s="11"/>
      <c r="T476" s="11"/>
      <c r="U476" s="11"/>
      <c r="V476" s="11"/>
      <c r="W476" s="11"/>
    </row>
    <row r="477" spans="1:23">
      <c r="A477" s="11"/>
      <c r="B477" s="11"/>
      <c r="C477" s="11"/>
      <c r="D477" s="32"/>
      <c r="E477" s="32"/>
      <c r="F477" s="32"/>
      <c r="G477" s="11"/>
      <c r="H477" s="11"/>
      <c r="I477" s="1"/>
      <c r="K477" s="11"/>
      <c r="L477" s="11"/>
      <c r="M477" s="11"/>
      <c r="N477" s="11"/>
      <c r="O477" s="11"/>
      <c r="P477" s="11"/>
      <c r="Q477" s="11"/>
      <c r="R477" s="11"/>
      <c r="S477" s="11"/>
      <c r="T477" s="11"/>
      <c r="U477" s="11"/>
      <c r="V477" s="11"/>
      <c r="W477" s="11"/>
    </row>
    <row r="478" spans="1:23">
      <c r="A478" s="11"/>
      <c r="B478" s="11"/>
      <c r="C478" s="11"/>
      <c r="D478" s="32"/>
      <c r="E478" s="32"/>
      <c r="F478" s="32"/>
      <c r="G478" s="11"/>
      <c r="H478" s="11"/>
      <c r="I478" s="1"/>
      <c r="K478" s="11"/>
      <c r="L478" s="11"/>
      <c r="M478" s="11"/>
      <c r="N478" s="11"/>
      <c r="O478" s="11"/>
      <c r="P478" s="11"/>
      <c r="Q478" s="11"/>
      <c r="R478" s="11"/>
      <c r="S478" s="11"/>
      <c r="T478" s="11"/>
      <c r="U478" s="11"/>
      <c r="V478" s="11"/>
      <c r="W478" s="11"/>
    </row>
    <row r="479" spans="1:23">
      <c r="A479" s="11"/>
      <c r="B479" s="11"/>
      <c r="C479" s="11"/>
      <c r="D479" s="32"/>
      <c r="E479" s="32"/>
      <c r="F479" s="32"/>
      <c r="G479" s="11"/>
      <c r="H479" s="11"/>
      <c r="I479" s="1"/>
      <c r="K479" s="11"/>
      <c r="L479" s="11"/>
      <c r="M479" s="11"/>
      <c r="N479" s="11"/>
      <c r="O479" s="11"/>
      <c r="P479" s="11"/>
      <c r="Q479" s="11"/>
      <c r="R479" s="11"/>
      <c r="S479" s="11"/>
      <c r="T479" s="11"/>
      <c r="U479" s="11"/>
      <c r="V479" s="11"/>
      <c r="W479" s="11"/>
    </row>
    <row r="480" spans="1:23">
      <c r="A480" s="11"/>
      <c r="B480" s="11"/>
      <c r="C480" s="11"/>
      <c r="D480" s="32"/>
      <c r="E480" s="32"/>
      <c r="F480" s="32"/>
      <c r="G480" s="11"/>
      <c r="H480" s="11"/>
      <c r="I480" s="1"/>
      <c r="K480" s="11"/>
      <c r="L480" s="11"/>
      <c r="M480" s="11"/>
      <c r="N480" s="11"/>
      <c r="O480" s="11"/>
      <c r="P480" s="11"/>
      <c r="Q480" s="11"/>
      <c r="R480" s="11"/>
      <c r="S480" s="11"/>
      <c r="T480" s="11"/>
      <c r="U480" s="11"/>
      <c r="V480" s="11"/>
      <c r="W480" s="11"/>
    </row>
    <row r="481" spans="1:23">
      <c r="A481" s="11"/>
      <c r="B481" s="11"/>
      <c r="C481" s="11"/>
      <c r="D481" s="32"/>
      <c r="E481" s="32"/>
      <c r="F481" s="32"/>
      <c r="G481" s="11"/>
      <c r="H481" s="11"/>
      <c r="I481" s="1"/>
      <c r="K481" s="11"/>
      <c r="L481" s="11"/>
      <c r="M481" s="11"/>
      <c r="N481" s="11"/>
      <c r="O481" s="11"/>
      <c r="P481" s="11"/>
      <c r="Q481" s="11"/>
      <c r="R481" s="11"/>
      <c r="S481" s="11"/>
      <c r="T481" s="11"/>
      <c r="U481" s="11"/>
      <c r="V481" s="11"/>
      <c r="W481" s="11"/>
    </row>
    <row r="482" spans="1:23">
      <c r="A482" s="11"/>
      <c r="B482" s="11"/>
      <c r="C482" s="11"/>
      <c r="D482" s="32"/>
      <c r="E482" s="32"/>
      <c r="F482" s="32"/>
      <c r="G482" s="11"/>
      <c r="H482" s="11"/>
      <c r="I482" s="1"/>
      <c r="K482" s="11"/>
      <c r="L482" s="11"/>
      <c r="M482" s="11"/>
      <c r="N482" s="11"/>
      <c r="O482" s="11"/>
      <c r="P482" s="11"/>
      <c r="Q482" s="11"/>
      <c r="R482" s="11"/>
      <c r="S482" s="11"/>
      <c r="T482" s="11"/>
      <c r="U482" s="11"/>
      <c r="V482" s="11"/>
      <c r="W482" s="11"/>
    </row>
    <row r="483" spans="1:23">
      <c r="A483" s="11"/>
      <c r="B483" s="11"/>
      <c r="C483" s="11"/>
      <c r="D483" s="32"/>
      <c r="E483" s="32"/>
      <c r="F483" s="32"/>
      <c r="G483" s="11"/>
      <c r="H483" s="11"/>
      <c r="I483" s="1"/>
      <c r="K483" s="11"/>
      <c r="L483" s="11"/>
      <c r="M483" s="11"/>
      <c r="N483" s="11"/>
      <c r="O483" s="11"/>
      <c r="P483" s="11"/>
      <c r="Q483" s="11"/>
      <c r="R483" s="11"/>
      <c r="S483" s="11"/>
      <c r="T483" s="11"/>
      <c r="U483" s="11"/>
      <c r="V483" s="11"/>
      <c r="W483" s="11"/>
    </row>
    <row r="484" spans="1:23">
      <c r="A484" s="11"/>
      <c r="B484" s="11"/>
      <c r="C484" s="11"/>
      <c r="D484" s="32"/>
      <c r="E484" s="32"/>
      <c r="F484" s="32"/>
      <c r="G484" s="11"/>
      <c r="H484" s="11"/>
      <c r="I484" s="1"/>
      <c r="K484" s="11"/>
      <c r="L484" s="11"/>
      <c r="M484" s="11"/>
      <c r="N484" s="11"/>
      <c r="O484" s="11"/>
      <c r="P484" s="11"/>
      <c r="Q484" s="11"/>
      <c r="R484" s="11"/>
      <c r="S484" s="11"/>
      <c r="T484" s="11"/>
      <c r="U484" s="11"/>
      <c r="V484" s="11"/>
      <c r="W484" s="11"/>
    </row>
    <row r="485" spans="1:23">
      <c r="A485" s="11"/>
      <c r="B485" s="11"/>
      <c r="C485" s="11"/>
      <c r="D485" s="32"/>
      <c r="E485" s="32"/>
      <c r="F485" s="32"/>
      <c r="G485" s="11"/>
      <c r="H485" s="11"/>
      <c r="I485" s="1"/>
      <c r="K485" s="11"/>
      <c r="L485" s="11"/>
      <c r="M485" s="11"/>
      <c r="N485" s="11"/>
      <c r="O485" s="11"/>
      <c r="P485" s="11"/>
      <c r="Q485" s="11"/>
      <c r="R485" s="11"/>
      <c r="S485" s="11"/>
      <c r="T485" s="11"/>
      <c r="U485" s="11"/>
      <c r="V485" s="11"/>
      <c r="W485" s="11"/>
    </row>
    <row r="486" spans="1:23">
      <c r="A486" s="11"/>
      <c r="B486" s="11"/>
      <c r="C486" s="11"/>
      <c r="D486" s="32"/>
      <c r="E486" s="32"/>
      <c r="F486" s="32"/>
      <c r="G486" s="11"/>
      <c r="H486" s="11"/>
      <c r="I486" s="1"/>
      <c r="K486" s="11"/>
      <c r="L486" s="11"/>
      <c r="M486" s="11"/>
      <c r="N486" s="11"/>
      <c r="O486" s="11"/>
      <c r="P486" s="11"/>
      <c r="Q486" s="11"/>
      <c r="R486" s="11"/>
      <c r="S486" s="11"/>
      <c r="T486" s="11"/>
      <c r="U486" s="11"/>
      <c r="V486" s="11"/>
      <c r="W486" s="11"/>
    </row>
    <row r="487" spans="1:23">
      <c r="A487" s="11"/>
      <c r="B487" s="11"/>
      <c r="C487" s="11"/>
      <c r="D487" s="32"/>
      <c r="E487" s="32"/>
      <c r="F487" s="32"/>
      <c r="G487" s="11"/>
      <c r="H487" s="11"/>
      <c r="I487" s="1"/>
      <c r="K487" s="11"/>
      <c r="L487" s="11"/>
      <c r="M487" s="11"/>
      <c r="N487" s="11"/>
      <c r="O487" s="11"/>
      <c r="P487" s="11"/>
      <c r="Q487" s="11"/>
      <c r="R487" s="11"/>
      <c r="S487" s="11"/>
      <c r="T487" s="11"/>
      <c r="U487" s="11"/>
      <c r="V487" s="11"/>
      <c r="W487" s="11"/>
    </row>
    <row r="488" spans="1:23">
      <c r="A488" s="11"/>
      <c r="B488" s="11"/>
      <c r="C488" s="11"/>
      <c r="D488" s="32"/>
      <c r="E488" s="32"/>
      <c r="F488" s="32"/>
      <c r="G488" s="11"/>
      <c r="H488" s="11"/>
      <c r="I488" s="1"/>
      <c r="K488" s="11"/>
      <c r="L488" s="11"/>
      <c r="M488" s="11"/>
      <c r="N488" s="11"/>
      <c r="O488" s="11"/>
      <c r="P488" s="11"/>
      <c r="Q488" s="11"/>
      <c r="R488" s="11"/>
      <c r="S488" s="11"/>
      <c r="T488" s="11"/>
      <c r="U488" s="11"/>
      <c r="V488" s="11"/>
      <c r="W488" s="11"/>
    </row>
    <row r="489" spans="1:23">
      <c r="A489" s="11"/>
      <c r="B489" s="11"/>
      <c r="C489" s="11"/>
      <c r="D489" s="32"/>
      <c r="E489" s="32"/>
      <c r="F489" s="32"/>
      <c r="G489" s="11"/>
      <c r="H489" s="11"/>
      <c r="I489" s="1"/>
      <c r="K489" s="11"/>
      <c r="L489" s="11"/>
      <c r="M489" s="11"/>
      <c r="N489" s="11"/>
      <c r="O489" s="11"/>
      <c r="P489" s="11"/>
      <c r="Q489" s="11"/>
      <c r="R489" s="11"/>
      <c r="S489" s="11"/>
      <c r="T489" s="11"/>
      <c r="U489" s="11"/>
      <c r="V489" s="11"/>
      <c r="W489" s="11"/>
    </row>
    <row r="490" spans="1:23">
      <c r="A490" s="11"/>
      <c r="B490" s="11"/>
      <c r="C490" s="11"/>
      <c r="D490" s="32"/>
      <c r="E490" s="32"/>
      <c r="F490" s="32"/>
      <c r="G490" s="11"/>
      <c r="H490" s="11"/>
      <c r="I490" s="1"/>
      <c r="K490" s="11"/>
      <c r="L490" s="11"/>
      <c r="M490" s="11"/>
      <c r="N490" s="11"/>
      <c r="O490" s="11"/>
      <c r="P490" s="11"/>
      <c r="Q490" s="11"/>
      <c r="R490" s="11"/>
      <c r="S490" s="11"/>
      <c r="T490" s="11"/>
      <c r="U490" s="11"/>
      <c r="V490" s="11"/>
      <c r="W490" s="11"/>
    </row>
    <row r="491" spans="1:23">
      <c r="A491" s="11"/>
      <c r="B491" s="11"/>
      <c r="C491" s="11"/>
      <c r="D491" s="32"/>
      <c r="E491" s="32"/>
      <c r="F491" s="32"/>
      <c r="G491" s="11"/>
      <c r="H491" s="11"/>
      <c r="I491" s="1"/>
      <c r="K491" s="11"/>
      <c r="L491" s="11"/>
      <c r="M491" s="11"/>
      <c r="N491" s="11"/>
      <c r="O491" s="11"/>
      <c r="P491" s="11"/>
      <c r="Q491" s="11"/>
      <c r="R491" s="11"/>
      <c r="S491" s="11"/>
      <c r="T491" s="11"/>
      <c r="U491" s="11"/>
      <c r="V491" s="11"/>
      <c r="W491" s="11"/>
    </row>
    <row r="492" spans="1:23">
      <c r="A492" s="11"/>
      <c r="B492" s="11"/>
      <c r="C492" s="11"/>
      <c r="D492" s="32"/>
      <c r="E492" s="32"/>
      <c r="F492" s="32"/>
      <c r="G492" s="11"/>
      <c r="H492" s="11"/>
      <c r="I492" s="1"/>
      <c r="K492" s="11"/>
      <c r="L492" s="11"/>
      <c r="M492" s="11"/>
      <c r="N492" s="11"/>
      <c r="O492" s="11"/>
      <c r="P492" s="11"/>
      <c r="Q492" s="11"/>
      <c r="R492" s="11"/>
      <c r="S492" s="11"/>
      <c r="T492" s="11"/>
      <c r="U492" s="11"/>
      <c r="V492" s="11"/>
      <c r="W492" s="11"/>
    </row>
    <row r="493" spans="1:23">
      <c r="A493" s="11"/>
      <c r="B493" s="11"/>
      <c r="C493" s="11"/>
      <c r="D493" s="32"/>
      <c r="E493" s="32"/>
      <c r="F493" s="32"/>
      <c r="G493" s="11"/>
      <c r="H493" s="11"/>
      <c r="I493" s="1"/>
      <c r="K493" s="11"/>
      <c r="L493" s="11"/>
      <c r="M493" s="11"/>
      <c r="N493" s="11"/>
      <c r="O493" s="11"/>
      <c r="P493" s="11"/>
      <c r="Q493" s="11"/>
      <c r="R493" s="11"/>
      <c r="S493" s="11"/>
      <c r="T493" s="11"/>
      <c r="U493" s="11"/>
      <c r="V493" s="11"/>
      <c r="W493" s="11"/>
    </row>
    <row r="494" spans="1:23">
      <c r="A494" s="11"/>
      <c r="B494" s="11"/>
      <c r="C494" s="11"/>
      <c r="D494" s="32"/>
      <c r="E494" s="32"/>
      <c r="F494" s="32"/>
      <c r="G494" s="11"/>
      <c r="H494" s="11"/>
      <c r="I494" s="1"/>
      <c r="K494" s="11"/>
      <c r="L494" s="11"/>
      <c r="M494" s="11"/>
      <c r="N494" s="11"/>
      <c r="O494" s="11"/>
      <c r="P494" s="11"/>
      <c r="Q494" s="11"/>
      <c r="R494" s="11"/>
      <c r="S494" s="11"/>
      <c r="T494" s="11"/>
      <c r="U494" s="11"/>
      <c r="V494" s="11"/>
      <c r="W494" s="11"/>
    </row>
    <row r="495" spans="1:23">
      <c r="A495" s="11"/>
      <c r="B495" s="11"/>
      <c r="C495" s="11"/>
      <c r="D495" s="32"/>
      <c r="E495" s="32"/>
      <c r="F495" s="32"/>
      <c r="G495" s="11"/>
      <c r="H495" s="11"/>
      <c r="I495" s="1"/>
      <c r="K495" s="11"/>
      <c r="L495" s="11"/>
      <c r="M495" s="11"/>
      <c r="N495" s="11"/>
      <c r="O495" s="11"/>
      <c r="P495" s="11"/>
      <c r="Q495" s="11"/>
      <c r="R495" s="11"/>
      <c r="S495" s="11"/>
      <c r="T495" s="11"/>
      <c r="U495" s="11"/>
      <c r="V495" s="11"/>
      <c r="W495" s="11"/>
    </row>
    <row r="496" spans="1:23">
      <c r="A496" s="11"/>
      <c r="B496" s="11"/>
      <c r="C496" s="11"/>
      <c r="D496" s="32"/>
      <c r="E496" s="32"/>
      <c r="F496" s="32"/>
      <c r="G496" s="11"/>
      <c r="H496" s="11"/>
      <c r="I496" s="1"/>
      <c r="K496" s="11"/>
      <c r="L496" s="11"/>
      <c r="M496" s="11"/>
      <c r="N496" s="11"/>
      <c r="O496" s="11"/>
      <c r="P496" s="11"/>
      <c r="Q496" s="11"/>
      <c r="R496" s="11"/>
      <c r="S496" s="11"/>
      <c r="T496" s="11"/>
      <c r="U496" s="11"/>
      <c r="V496" s="11"/>
      <c r="W496" s="11"/>
    </row>
    <row r="497" spans="1:23">
      <c r="A497" s="11"/>
      <c r="B497" s="11"/>
      <c r="C497" s="11"/>
      <c r="D497" s="32"/>
      <c r="E497" s="32"/>
      <c r="F497" s="32"/>
      <c r="G497" s="11"/>
      <c r="H497" s="11"/>
      <c r="I497" s="1"/>
      <c r="K497" s="11"/>
      <c r="L497" s="11"/>
      <c r="M497" s="11"/>
      <c r="N497" s="11"/>
      <c r="O497" s="11"/>
      <c r="P497" s="11"/>
      <c r="Q497" s="11"/>
      <c r="R497" s="11"/>
      <c r="S497" s="11"/>
      <c r="T497" s="11"/>
      <c r="U497" s="11"/>
      <c r="V497" s="11"/>
      <c r="W497" s="11"/>
    </row>
    <row r="498" spans="1:23">
      <c r="A498" s="11"/>
      <c r="B498" s="11"/>
      <c r="C498" s="11"/>
      <c r="D498" s="32"/>
      <c r="E498" s="32"/>
      <c r="F498" s="32"/>
      <c r="G498" s="11"/>
      <c r="H498" s="11"/>
      <c r="I498" s="1"/>
      <c r="K498" s="11"/>
      <c r="L498" s="11"/>
      <c r="M498" s="11"/>
      <c r="N498" s="11"/>
      <c r="O498" s="11"/>
      <c r="P498" s="11"/>
      <c r="Q498" s="11"/>
      <c r="R498" s="11"/>
      <c r="S498" s="11"/>
      <c r="T498" s="11"/>
      <c r="U498" s="11"/>
      <c r="V498" s="11"/>
      <c r="W498" s="11"/>
    </row>
    <row r="499" spans="1:23">
      <c r="A499" s="11"/>
      <c r="B499" s="11"/>
      <c r="C499" s="11"/>
      <c r="D499" s="32"/>
      <c r="E499" s="32"/>
      <c r="F499" s="32"/>
      <c r="G499" s="11"/>
      <c r="H499" s="11"/>
      <c r="I499" s="1"/>
      <c r="K499" s="11"/>
      <c r="L499" s="11"/>
      <c r="M499" s="11"/>
      <c r="N499" s="11"/>
      <c r="O499" s="11"/>
      <c r="P499" s="11"/>
      <c r="Q499" s="11"/>
      <c r="R499" s="11"/>
      <c r="S499" s="11"/>
      <c r="T499" s="11"/>
      <c r="U499" s="11"/>
      <c r="V499" s="11"/>
      <c r="W499" s="11"/>
    </row>
    <row r="500" spans="1:23">
      <c r="A500" s="11"/>
      <c r="B500" s="11"/>
      <c r="C500" s="11"/>
      <c r="D500" s="32"/>
      <c r="E500" s="32"/>
      <c r="F500" s="32"/>
      <c r="G500" s="11"/>
      <c r="H500" s="11"/>
      <c r="I500" s="1"/>
      <c r="K500" s="11"/>
      <c r="L500" s="11"/>
      <c r="M500" s="11"/>
      <c r="N500" s="11"/>
      <c r="O500" s="11"/>
      <c r="P500" s="11"/>
      <c r="Q500" s="11"/>
      <c r="R500" s="11"/>
      <c r="S500" s="11"/>
      <c r="T500" s="11"/>
      <c r="U500" s="11"/>
      <c r="V500" s="11"/>
      <c r="W500" s="11"/>
    </row>
    <row r="501" spans="1:23">
      <c r="A501" s="11"/>
      <c r="B501" s="11"/>
      <c r="C501" s="11"/>
      <c r="D501" s="32"/>
      <c r="E501" s="32"/>
      <c r="F501" s="32"/>
      <c r="G501" s="11"/>
      <c r="H501" s="11"/>
      <c r="I501" s="1"/>
      <c r="K501" s="11"/>
      <c r="L501" s="11"/>
      <c r="M501" s="11"/>
      <c r="N501" s="11"/>
      <c r="O501" s="11"/>
      <c r="P501" s="11"/>
      <c r="Q501" s="11"/>
      <c r="R501" s="11"/>
      <c r="S501" s="11"/>
      <c r="T501" s="11"/>
      <c r="U501" s="11"/>
      <c r="V501" s="11"/>
      <c r="W501" s="11"/>
    </row>
    <row r="502" spans="1:23">
      <c r="A502" s="11"/>
      <c r="B502" s="11"/>
      <c r="C502" s="11"/>
      <c r="D502" s="32"/>
      <c r="E502" s="32"/>
      <c r="F502" s="32"/>
      <c r="G502" s="11"/>
      <c r="H502" s="11"/>
      <c r="I502" s="1"/>
      <c r="K502" s="11"/>
      <c r="L502" s="11"/>
      <c r="M502" s="11"/>
      <c r="N502" s="11"/>
      <c r="O502" s="11"/>
      <c r="P502" s="11"/>
      <c r="Q502" s="11"/>
      <c r="R502" s="11"/>
      <c r="S502" s="11"/>
      <c r="T502" s="11"/>
      <c r="U502" s="11"/>
      <c r="V502" s="11"/>
      <c r="W502" s="11"/>
    </row>
    <row r="503" spans="1:23">
      <c r="A503" s="11"/>
      <c r="B503" s="11"/>
      <c r="C503" s="11"/>
      <c r="D503" s="32"/>
      <c r="E503" s="32"/>
      <c r="F503" s="32"/>
      <c r="G503" s="11"/>
      <c r="H503" s="11"/>
      <c r="I503" s="1"/>
      <c r="K503" s="11"/>
      <c r="L503" s="11"/>
      <c r="M503" s="11"/>
      <c r="N503" s="11"/>
      <c r="O503" s="11"/>
      <c r="P503" s="11"/>
      <c r="Q503" s="11"/>
      <c r="R503" s="11"/>
      <c r="S503" s="11"/>
      <c r="T503" s="11"/>
      <c r="U503" s="11"/>
      <c r="V503" s="11"/>
      <c r="W503" s="11"/>
    </row>
    <row r="504" spans="1:23">
      <c r="A504" s="11"/>
      <c r="B504" s="11"/>
      <c r="C504" s="11"/>
      <c r="D504" s="32"/>
      <c r="E504" s="32"/>
      <c r="F504" s="32"/>
      <c r="G504" s="11"/>
      <c r="H504" s="11"/>
      <c r="I504" s="1"/>
      <c r="K504" s="11"/>
      <c r="L504" s="11"/>
      <c r="M504" s="11"/>
      <c r="N504" s="11"/>
      <c r="O504" s="11"/>
      <c r="P504" s="11"/>
      <c r="Q504" s="11"/>
      <c r="R504" s="11"/>
      <c r="S504" s="11"/>
      <c r="T504" s="11"/>
      <c r="U504" s="11"/>
      <c r="V504" s="11"/>
      <c r="W504" s="11"/>
    </row>
    <row r="505" spans="1:23">
      <c r="A505" s="11"/>
      <c r="B505" s="11"/>
      <c r="C505" s="11"/>
      <c r="D505" s="32"/>
      <c r="E505" s="32"/>
      <c r="F505" s="32"/>
      <c r="G505" s="11"/>
      <c r="H505" s="11"/>
      <c r="I505" s="1"/>
      <c r="K505" s="11"/>
      <c r="L505" s="11"/>
      <c r="M505" s="11"/>
      <c r="N505" s="11"/>
      <c r="O505" s="11"/>
      <c r="P505" s="11"/>
      <c r="Q505" s="11"/>
      <c r="R505" s="11"/>
      <c r="S505" s="11"/>
      <c r="T505" s="11"/>
      <c r="U505" s="11"/>
      <c r="V505" s="11"/>
      <c r="W505" s="11"/>
    </row>
    <row r="506" spans="1:23">
      <c r="A506" s="11"/>
      <c r="B506" s="11"/>
      <c r="C506" s="11"/>
      <c r="D506" s="32"/>
      <c r="E506" s="32"/>
      <c r="F506" s="32"/>
      <c r="G506" s="11"/>
      <c r="H506" s="11"/>
      <c r="I506" s="1"/>
      <c r="K506" s="11"/>
      <c r="L506" s="11"/>
      <c r="M506" s="11"/>
      <c r="N506" s="11"/>
      <c r="O506" s="11"/>
      <c r="P506" s="11"/>
      <c r="Q506" s="11"/>
      <c r="R506" s="11"/>
      <c r="S506" s="11"/>
      <c r="T506" s="11"/>
      <c r="U506" s="11"/>
      <c r="V506" s="11"/>
      <c r="W506" s="11"/>
    </row>
    <row r="507" spans="1:23">
      <c r="A507" s="11"/>
      <c r="B507" s="11"/>
      <c r="C507" s="11"/>
      <c r="D507" s="32"/>
      <c r="E507" s="32"/>
      <c r="F507" s="32"/>
      <c r="G507" s="11"/>
      <c r="H507" s="11"/>
      <c r="I507" s="1"/>
      <c r="K507" s="11"/>
      <c r="L507" s="11"/>
      <c r="M507" s="11"/>
      <c r="N507" s="11"/>
      <c r="O507" s="11"/>
      <c r="P507" s="11"/>
      <c r="Q507" s="11"/>
      <c r="R507" s="11"/>
      <c r="S507" s="11"/>
      <c r="T507" s="11"/>
      <c r="U507" s="11"/>
      <c r="V507" s="11"/>
      <c r="W507" s="11"/>
    </row>
    <row r="508" spans="1:23">
      <c r="A508" s="11"/>
      <c r="B508" s="11"/>
      <c r="C508" s="11"/>
      <c r="D508" s="32"/>
      <c r="E508" s="32"/>
      <c r="F508" s="32"/>
      <c r="G508" s="11"/>
      <c r="H508" s="11"/>
      <c r="I508" s="1"/>
      <c r="K508" s="11"/>
      <c r="L508" s="11"/>
      <c r="M508" s="11"/>
      <c r="N508" s="11"/>
      <c r="O508" s="11"/>
      <c r="P508" s="11"/>
      <c r="Q508" s="11"/>
      <c r="R508" s="11"/>
      <c r="S508" s="11"/>
      <c r="T508" s="11"/>
      <c r="U508" s="11"/>
      <c r="V508" s="11"/>
      <c r="W508" s="11"/>
    </row>
    <row r="509" spans="1:23">
      <c r="A509" s="11"/>
      <c r="B509" s="11"/>
      <c r="C509" s="11"/>
      <c r="D509" s="32"/>
      <c r="E509" s="32"/>
      <c r="F509" s="32"/>
      <c r="G509" s="11"/>
      <c r="H509" s="11"/>
      <c r="I509" s="1"/>
      <c r="K509" s="11"/>
      <c r="L509" s="11"/>
      <c r="M509" s="11"/>
      <c r="N509" s="11"/>
      <c r="O509" s="11"/>
      <c r="P509" s="11"/>
      <c r="Q509" s="11"/>
      <c r="R509" s="11"/>
      <c r="S509" s="11"/>
      <c r="T509" s="11"/>
      <c r="U509" s="11"/>
      <c r="V509" s="11"/>
      <c r="W509" s="11"/>
    </row>
    <row r="510" spans="1:23">
      <c r="A510" s="11"/>
      <c r="B510" s="11"/>
      <c r="C510" s="11"/>
      <c r="D510" s="32"/>
      <c r="E510" s="32"/>
      <c r="F510" s="32"/>
      <c r="G510" s="11"/>
      <c r="H510" s="11"/>
      <c r="I510" s="1"/>
      <c r="K510" s="11"/>
      <c r="L510" s="11"/>
      <c r="M510" s="11"/>
      <c r="N510" s="11"/>
      <c r="O510" s="11"/>
      <c r="P510" s="11"/>
      <c r="Q510" s="11"/>
      <c r="R510" s="11"/>
      <c r="S510" s="11"/>
      <c r="T510" s="11"/>
      <c r="U510" s="11"/>
      <c r="V510" s="11"/>
      <c r="W510" s="11"/>
    </row>
    <row r="511" spans="1:23">
      <c r="A511" s="11"/>
      <c r="B511" s="11"/>
      <c r="C511" s="11"/>
      <c r="D511" s="32"/>
      <c r="E511" s="32"/>
      <c r="F511" s="32"/>
      <c r="G511" s="11"/>
      <c r="H511" s="11"/>
      <c r="I511" s="1"/>
      <c r="K511" s="11"/>
      <c r="L511" s="11"/>
      <c r="M511" s="11"/>
      <c r="N511" s="11"/>
      <c r="O511" s="11"/>
      <c r="P511" s="11"/>
      <c r="Q511" s="11"/>
      <c r="R511" s="11"/>
      <c r="S511" s="11"/>
      <c r="T511" s="11"/>
      <c r="U511" s="11"/>
      <c r="V511" s="11"/>
      <c r="W511" s="11"/>
    </row>
    <row r="512" spans="1:23">
      <c r="A512" s="11"/>
      <c r="B512" s="11"/>
      <c r="C512" s="11"/>
      <c r="D512" s="32"/>
      <c r="E512" s="32"/>
      <c r="F512" s="32"/>
      <c r="G512" s="11"/>
      <c r="H512" s="11"/>
      <c r="I512" s="1"/>
      <c r="K512" s="11"/>
      <c r="L512" s="11"/>
      <c r="M512" s="11"/>
      <c r="N512" s="11"/>
      <c r="O512" s="11"/>
      <c r="P512" s="11"/>
      <c r="Q512" s="11"/>
      <c r="R512" s="11"/>
      <c r="S512" s="11"/>
      <c r="T512" s="11"/>
      <c r="U512" s="11"/>
      <c r="V512" s="11"/>
      <c r="W512" s="11"/>
    </row>
    <row r="513" spans="1:23">
      <c r="A513" s="11"/>
      <c r="B513" s="11"/>
      <c r="C513" s="11"/>
      <c r="D513" s="32"/>
      <c r="E513" s="32"/>
      <c r="F513" s="32"/>
      <c r="G513" s="11"/>
      <c r="H513" s="11"/>
      <c r="I513" s="1"/>
      <c r="K513" s="11"/>
      <c r="L513" s="11"/>
      <c r="M513" s="11"/>
      <c r="N513" s="11"/>
      <c r="O513" s="11"/>
      <c r="P513" s="11"/>
      <c r="Q513" s="11"/>
      <c r="R513" s="11"/>
      <c r="S513" s="11"/>
      <c r="T513" s="11"/>
      <c r="U513" s="11"/>
      <c r="V513" s="11"/>
      <c r="W513" s="11"/>
    </row>
    <row r="514" spans="1:23">
      <c r="A514" s="11"/>
      <c r="B514" s="11"/>
      <c r="C514" s="11"/>
      <c r="D514" s="32"/>
      <c r="E514" s="32"/>
      <c r="F514" s="32"/>
      <c r="G514" s="11"/>
      <c r="H514" s="11"/>
      <c r="I514" s="1"/>
      <c r="K514" s="11"/>
      <c r="L514" s="11"/>
      <c r="M514" s="11"/>
      <c r="N514" s="11"/>
      <c r="O514" s="11"/>
      <c r="P514" s="11"/>
      <c r="Q514" s="11"/>
      <c r="R514" s="11"/>
      <c r="S514" s="11"/>
      <c r="T514" s="11"/>
      <c r="U514" s="11"/>
      <c r="V514" s="11"/>
      <c r="W514" s="11"/>
    </row>
    <row r="515" spans="1:23">
      <c r="A515" s="11"/>
      <c r="B515" s="11"/>
      <c r="C515" s="11"/>
      <c r="D515" s="32"/>
      <c r="E515" s="32"/>
      <c r="F515" s="32"/>
      <c r="G515" s="11"/>
      <c r="H515" s="11"/>
      <c r="I515" s="1"/>
      <c r="K515" s="11"/>
      <c r="L515" s="11"/>
      <c r="M515" s="11"/>
      <c r="N515" s="11"/>
      <c r="O515" s="11"/>
      <c r="P515" s="11"/>
      <c r="Q515" s="11"/>
      <c r="R515" s="11"/>
      <c r="S515" s="11"/>
      <c r="T515" s="11"/>
      <c r="U515" s="11"/>
      <c r="V515" s="11"/>
      <c r="W515" s="11"/>
    </row>
    <row r="516" spans="1:23">
      <c r="A516" s="11"/>
      <c r="B516" s="11"/>
      <c r="C516" s="11"/>
      <c r="D516" s="32"/>
      <c r="E516" s="32"/>
      <c r="F516" s="32"/>
      <c r="G516" s="11"/>
      <c r="H516" s="11"/>
      <c r="I516" s="1"/>
      <c r="K516" s="11"/>
      <c r="L516" s="11"/>
      <c r="M516" s="11"/>
      <c r="N516" s="11"/>
      <c r="O516" s="11"/>
      <c r="P516" s="11"/>
      <c r="Q516" s="11"/>
      <c r="R516" s="11"/>
      <c r="S516" s="11"/>
      <c r="T516" s="11"/>
      <c r="U516" s="11"/>
      <c r="V516" s="11"/>
      <c r="W516" s="11"/>
    </row>
    <row r="517" spans="1:23">
      <c r="A517" s="11"/>
      <c r="B517" s="11"/>
      <c r="C517" s="11"/>
      <c r="D517" s="32"/>
      <c r="E517" s="32"/>
      <c r="F517" s="32"/>
      <c r="G517" s="11"/>
      <c r="H517" s="11"/>
      <c r="I517" s="1"/>
      <c r="K517" s="11"/>
      <c r="L517" s="11"/>
      <c r="M517" s="11"/>
      <c r="N517" s="11"/>
      <c r="O517" s="11"/>
      <c r="P517" s="11"/>
      <c r="Q517" s="11"/>
      <c r="R517" s="11"/>
      <c r="S517" s="11"/>
      <c r="T517" s="11"/>
      <c r="U517" s="11"/>
      <c r="V517" s="11"/>
      <c r="W517" s="11"/>
    </row>
    <row r="518" spans="1:23">
      <c r="A518" s="11"/>
      <c r="B518" s="11"/>
      <c r="C518" s="11"/>
      <c r="D518" s="32"/>
      <c r="E518" s="32"/>
      <c r="F518" s="32"/>
      <c r="G518" s="11"/>
      <c r="H518" s="11"/>
      <c r="I518" s="1"/>
      <c r="K518" s="11"/>
      <c r="L518" s="11"/>
      <c r="M518" s="11"/>
      <c r="N518" s="11"/>
      <c r="O518" s="11"/>
      <c r="P518" s="11"/>
      <c r="Q518" s="11"/>
      <c r="R518" s="11"/>
      <c r="S518" s="11"/>
      <c r="T518" s="11"/>
      <c r="U518" s="11"/>
      <c r="V518" s="11"/>
      <c r="W518" s="11"/>
    </row>
    <row r="519" spans="1:23">
      <c r="A519" s="11"/>
      <c r="B519" s="11"/>
      <c r="C519" s="11"/>
      <c r="D519" s="32"/>
      <c r="E519" s="32"/>
      <c r="F519" s="32"/>
      <c r="G519" s="11"/>
      <c r="H519" s="11"/>
      <c r="I519" s="1"/>
      <c r="K519" s="11"/>
      <c r="L519" s="11"/>
      <c r="M519" s="11"/>
      <c r="N519" s="11"/>
      <c r="O519" s="11"/>
      <c r="P519" s="11"/>
      <c r="Q519" s="11"/>
      <c r="R519" s="11"/>
      <c r="S519" s="11"/>
      <c r="T519" s="11"/>
      <c r="U519" s="11"/>
      <c r="V519" s="11"/>
      <c r="W519" s="11"/>
    </row>
    <row r="520" spans="1:23">
      <c r="A520" s="11"/>
      <c r="B520" s="11"/>
      <c r="C520" s="11"/>
      <c r="D520" s="32"/>
      <c r="E520" s="32"/>
      <c r="F520" s="32"/>
      <c r="G520" s="11"/>
      <c r="H520" s="11"/>
      <c r="I520" s="1"/>
      <c r="K520" s="11"/>
      <c r="L520" s="11"/>
      <c r="M520" s="11"/>
      <c r="N520" s="11"/>
      <c r="O520" s="11"/>
      <c r="P520" s="11"/>
      <c r="Q520" s="11"/>
      <c r="R520" s="11"/>
      <c r="S520" s="11"/>
      <c r="T520" s="11"/>
      <c r="U520" s="11"/>
      <c r="V520" s="11"/>
      <c r="W520" s="11"/>
    </row>
    <row r="521" spans="1:23">
      <c r="A521" s="11"/>
      <c r="B521" s="11"/>
      <c r="C521" s="11"/>
      <c r="D521" s="32"/>
      <c r="E521" s="32"/>
      <c r="F521" s="32"/>
      <c r="G521" s="11"/>
      <c r="H521" s="11"/>
      <c r="I521" s="1"/>
      <c r="K521" s="11"/>
      <c r="L521" s="11"/>
      <c r="M521" s="11"/>
      <c r="N521" s="11"/>
      <c r="O521" s="11"/>
      <c r="P521" s="11"/>
      <c r="Q521" s="11"/>
      <c r="R521" s="11"/>
      <c r="S521" s="11"/>
      <c r="T521" s="11"/>
      <c r="U521" s="11"/>
      <c r="V521" s="11"/>
      <c r="W521" s="11"/>
    </row>
    <row r="522" spans="1:23">
      <c r="A522" s="11"/>
      <c r="B522" s="11"/>
      <c r="C522" s="11"/>
      <c r="D522" s="32"/>
      <c r="E522" s="32"/>
      <c r="F522" s="32"/>
      <c r="G522" s="11"/>
      <c r="H522" s="11"/>
      <c r="I522" s="1"/>
      <c r="K522" s="11"/>
      <c r="L522" s="11"/>
      <c r="M522" s="11"/>
      <c r="N522" s="11"/>
      <c r="O522" s="11"/>
      <c r="P522" s="11"/>
      <c r="Q522" s="11"/>
      <c r="R522" s="11"/>
      <c r="S522" s="11"/>
      <c r="T522" s="11"/>
      <c r="U522" s="11"/>
      <c r="V522" s="11"/>
      <c r="W522" s="11"/>
    </row>
    <row r="523" spans="1:23">
      <c r="A523" s="11"/>
      <c r="B523" s="11"/>
      <c r="C523" s="11"/>
      <c r="D523" s="32"/>
      <c r="E523" s="32"/>
      <c r="F523" s="32"/>
      <c r="G523" s="11"/>
      <c r="H523" s="11"/>
      <c r="I523" s="1"/>
      <c r="K523" s="11"/>
      <c r="L523" s="11"/>
      <c r="M523" s="11"/>
      <c r="N523" s="11"/>
      <c r="O523" s="11"/>
      <c r="P523" s="11"/>
      <c r="Q523" s="11"/>
      <c r="R523" s="11"/>
      <c r="S523" s="11"/>
      <c r="T523" s="11"/>
      <c r="U523" s="11"/>
      <c r="V523" s="11"/>
      <c r="W523" s="11"/>
    </row>
    <row r="524" spans="1:23">
      <c r="A524" s="11"/>
      <c r="B524" s="11"/>
      <c r="C524" s="11"/>
      <c r="D524" s="32"/>
      <c r="E524" s="32"/>
      <c r="F524" s="32"/>
      <c r="G524" s="11"/>
      <c r="H524" s="11"/>
      <c r="I524" s="1"/>
      <c r="K524" s="11"/>
      <c r="L524" s="11"/>
      <c r="M524" s="11"/>
      <c r="N524" s="11"/>
      <c r="O524" s="11"/>
      <c r="P524" s="11"/>
      <c r="Q524" s="11"/>
      <c r="R524" s="11"/>
      <c r="S524" s="11"/>
      <c r="T524" s="11"/>
      <c r="U524" s="11"/>
      <c r="V524" s="11"/>
      <c r="W524" s="11"/>
    </row>
    <row r="525" spans="1:23">
      <c r="A525" s="11"/>
      <c r="B525" s="11"/>
      <c r="C525" s="11"/>
      <c r="D525" s="32"/>
      <c r="E525" s="32"/>
      <c r="F525" s="32"/>
      <c r="G525" s="11"/>
      <c r="H525" s="11"/>
      <c r="I525" s="1"/>
      <c r="K525" s="11"/>
      <c r="L525" s="11"/>
      <c r="M525" s="11"/>
      <c r="N525" s="11"/>
      <c r="O525" s="11"/>
      <c r="P525" s="11"/>
      <c r="Q525" s="11"/>
      <c r="R525" s="11"/>
      <c r="S525" s="11"/>
      <c r="T525" s="11"/>
      <c r="U525" s="11"/>
      <c r="V525" s="11"/>
      <c r="W525" s="11"/>
    </row>
    <row r="526" spans="1:23">
      <c r="A526" s="11"/>
      <c r="B526" s="11"/>
      <c r="C526" s="11"/>
      <c r="D526" s="32"/>
      <c r="E526" s="32"/>
      <c r="F526" s="32"/>
      <c r="G526" s="11"/>
      <c r="H526" s="11"/>
      <c r="I526" s="1"/>
      <c r="K526" s="11"/>
      <c r="L526" s="11"/>
      <c r="M526" s="11"/>
      <c r="N526" s="11"/>
      <c r="O526" s="11"/>
      <c r="P526" s="11"/>
      <c r="Q526" s="11"/>
      <c r="R526" s="11"/>
      <c r="S526" s="11"/>
      <c r="T526" s="11"/>
      <c r="U526" s="11"/>
      <c r="V526" s="11"/>
      <c r="W526" s="11"/>
    </row>
    <row r="527" spans="1:23">
      <c r="A527" s="11"/>
      <c r="B527" s="11"/>
      <c r="C527" s="11"/>
      <c r="D527" s="32"/>
      <c r="E527" s="32"/>
      <c r="F527" s="32"/>
      <c r="G527" s="11"/>
      <c r="H527" s="11"/>
      <c r="I527" s="1"/>
      <c r="K527" s="11"/>
      <c r="L527" s="11"/>
      <c r="M527" s="11"/>
      <c r="N527" s="11"/>
      <c r="O527" s="11"/>
      <c r="P527" s="11"/>
      <c r="Q527" s="11"/>
      <c r="R527" s="11"/>
      <c r="S527" s="11"/>
      <c r="T527" s="11"/>
      <c r="U527" s="11"/>
      <c r="V527" s="11"/>
      <c r="W527" s="11"/>
    </row>
    <row r="528" spans="1:23">
      <c r="A528" s="11"/>
      <c r="B528" s="11"/>
      <c r="C528" s="11"/>
      <c r="D528" s="32"/>
      <c r="E528" s="32"/>
      <c r="F528" s="32"/>
      <c r="G528" s="11"/>
      <c r="H528" s="11"/>
      <c r="I528" s="1"/>
      <c r="K528" s="11"/>
      <c r="L528" s="11"/>
      <c r="M528" s="11"/>
      <c r="N528" s="11"/>
      <c r="O528" s="11"/>
      <c r="P528" s="11"/>
      <c r="Q528" s="11"/>
      <c r="R528" s="11"/>
      <c r="S528" s="11"/>
      <c r="T528" s="11"/>
      <c r="U528" s="11"/>
      <c r="V528" s="11"/>
      <c r="W528" s="11"/>
    </row>
    <row r="529" spans="1:23">
      <c r="A529" s="11"/>
      <c r="B529" s="11"/>
      <c r="C529" s="11"/>
      <c r="D529" s="32"/>
      <c r="E529" s="32"/>
      <c r="F529" s="32"/>
      <c r="G529" s="11"/>
      <c r="H529" s="11"/>
      <c r="I529" s="1"/>
      <c r="K529" s="11"/>
      <c r="L529" s="11"/>
      <c r="M529" s="11"/>
      <c r="N529" s="11"/>
      <c r="O529" s="11"/>
      <c r="P529" s="11"/>
      <c r="Q529" s="11"/>
      <c r="R529" s="11"/>
      <c r="S529" s="11"/>
      <c r="T529" s="11"/>
      <c r="U529" s="11"/>
      <c r="V529" s="11"/>
      <c r="W529" s="11"/>
    </row>
    <row r="530" spans="1:23">
      <c r="A530" s="11"/>
      <c r="B530" s="11"/>
      <c r="C530" s="11"/>
      <c r="D530" s="32"/>
      <c r="E530" s="32"/>
      <c r="F530" s="32"/>
      <c r="G530" s="11"/>
      <c r="H530" s="11"/>
      <c r="I530" s="1"/>
      <c r="K530" s="11"/>
      <c r="L530" s="11"/>
      <c r="M530" s="11"/>
      <c r="N530" s="11"/>
      <c r="O530" s="11"/>
      <c r="P530" s="11"/>
      <c r="Q530" s="11"/>
      <c r="R530" s="11"/>
      <c r="S530" s="11"/>
      <c r="T530" s="11"/>
      <c r="U530" s="11"/>
      <c r="V530" s="11"/>
      <c r="W530" s="11"/>
    </row>
    <row r="531" spans="1:23">
      <c r="A531" s="11"/>
      <c r="B531" s="11"/>
      <c r="C531" s="11"/>
      <c r="D531" s="32"/>
      <c r="E531" s="32"/>
      <c r="F531" s="32"/>
      <c r="G531" s="11"/>
      <c r="H531" s="11"/>
      <c r="I531" s="1"/>
      <c r="K531" s="11"/>
      <c r="L531" s="11"/>
      <c r="M531" s="11"/>
      <c r="N531" s="11"/>
      <c r="O531" s="11"/>
      <c r="P531" s="11"/>
      <c r="Q531" s="11"/>
      <c r="R531" s="11"/>
      <c r="S531" s="11"/>
      <c r="T531" s="11"/>
      <c r="U531" s="11"/>
      <c r="V531" s="11"/>
      <c r="W531" s="11"/>
    </row>
    <row r="532" spans="1:23">
      <c r="A532" s="11"/>
      <c r="B532" s="11"/>
      <c r="C532" s="11"/>
      <c r="D532" s="32"/>
      <c r="E532" s="32"/>
      <c r="F532" s="32"/>
      <c r="G532" s="11"/>
      <c r="H532" s="11"/>
      <c r="I532" s="1"/>
      <c r="K532" s="11"/>
      <c r="L532" s="11"/>
      <c r="M532" s="11"/>
      <c r="N532" s="11"/>
      <c r="O532" s="11"/>
      <c r="P532" s="11"/>
      <c r="Q532" s="11"/>
      <c r="R532" s="11"/>
      <c r="S532" s="11"/>
      <c r="T532" s="11"/>
      <c r="U532" s="11"/>
      <c r="V532" s="11"/>
      <c r="W532" s="11"/>
    </row>
    <row r="533" spans="1:23">
      <c r="A533" s="11"/>
      <c r="B533" s="11"/>
      <c r="C533" s="11"/>
      <c r="D533" s="32"/>
      <c r="E533" s="32"/>
      <c r="F533" s="32"/>
      <c r="G533" s="11"/>
      <c r="H533" s="11"/>
      <c r="I533" s="1"/>
      <c r="K533" s="11"/>
      <c r="L533" s="11"/>
      <c r="M533" s="11"/>
      <c r="N533" s="11"/>
      <c r="O533" s="11"/>
      <c r="P533" s="11"/>
      <c r="Q533" s="11"/>
      <c r="R533" s="11"/>
      <c r="S533" s="11"/>
      <c r="T533" s="11"/>
      <c r="U533" s="11"/>
      <c r="V533" s="11"/>
      <c r="W533" s="11"/>
    </row>
    <row r="534" spans="1:23">
      <c r="A534" s="11"/>
      <c r="B534" s="11"/>
      <c r="C534" s="11"/>
      <c r="D534" s="32"/>
      <c r="E534" s="32"/>
      <c r="F534" s="32"/>
      <c r="G534" s="11"/>
      <c r="H534" s="11"/>
      <c r="I534" s="1"/>
      <c r="K534" s="11"/>
      <c r="L534" s="11"/>
      <c r="M534" s="11"/>
      <c r="N534" s="11"/>
      <c r="O534" s="11"/>
      <c r="P534" s="11"/>
      <c r="Q534" s="11"/>
      <c r="R534" s="11"/>
      <c r="S534" s="11"/>
      <c r="T534" s="11"/>
      <c r="U534" s="11"/>
      <c r="V534" s="11"/>
      <c r="W534" s="11"/>
    </row>
    <row r="535" spans="1:23">
      <c r="A535" s="11"/>
      <c r="B535" s="11"/>
      <c r="C535" s="11"/>
      <c r="D535" s="32"/>
      <c r="E535" s="32"/>
      <c r="F535" s="32"/>
      <c r="G535" s="11"/>
      <c r="H535" s="11"/>
      <c r="I535" s="1"/>
      <c r="K535" s="11"/>
      <c r="L535" s="11"/>
      <c r="M535" s="11"/>
      <c r="N535" s="11"/>
      <c r="O535" s="11"/>
      <c r="P535" s="11"/>
      <c r="Q535" s="11"/>
      <c r="R535" s="11"/>
      <c r="S535" s="11"/>
      <c r="T535" s="11"/>
      <c r="U535" s="11"/>
      <c r="V535" s="11"/>
      <c r="W535" s="11"/>
    </row>
    <row r="536" spans="1:23">
      <c r="A536" s="11"/>
      <c r="B536" s="11"/>
      <c r="C536" s="11"/>
      <c r="D536" s="32"/>
      <c r="E536" s="32"/>
      <c r="F536" s="32"/>
      <c r="G536" s="11"/>
      <c r="H536" s="11"/>
      <c r="I536" s="1"/>
      <c r="K536" s="11"/>
      <c r="L536" s="11"/>
      <c r="M536" s="11"/>
      <c r="N536" s="11"/>
      <c r="O536" s="11"/>
      <c r="P536" s="11"/>
      <c r="Q536" s="11"/>
      <c r="R536" s="11"/>
      <c r="S536" s="11"/>
      <c r="T536" s="11"/>
      <c r="U536" s="11"/>
      <c r="V536" s="11"/>
      <c r="W536" s="11"/>
    </row>
    <row r="537" spans="1:23">
      <c r="A537" s="11"/>
      <c r="B537" s="11"/>
      <c r="C537" s="11"/>
      <c r="D537" s="32"/>
      <c r="E537" s="32"/>
      <c r="F537" s="32"/>
      <c r="G537" s="11"/>
      <c r="H537" s="11"/>
      <c r="I537" s="1"/>
      <c r="K537" s="11"/>
      <c r="L537" s="11"/>
      <c r="M537" s="11"/>
      <c r="N537" s="11"/>
      <c r="O537" s="11"/>
      <c r="P537" s="11"/>
      <c r="Q537" s="11"/>
      <c r="R537" s="11"/>
      <c r="S537" s="11"/>
      <c r="T537" s="11"/>
      <c r="U537" s="11"/>
      <c r="V537" s="11"/>
      <c r="W537" s="11"/>
    </row>
    <row r="538" spans="1:23">
      <c r="A538" s="11"/>
      <c r="B538" s="11"/>
      <c r="C538" s="11"/>
      <c r="D538" s="32"/>
      <c r="E538" s="32"/>
      <c r="F538" s="32"/>
      <c r="G538" s="11"/>
      <c r="H538" s="11"/>
      <c r="I538" s="1"/>
      <c r="K538" s="11"/>
      <c r="L538" s="11"/>
      <c r="M538" s="11"/>
      <c r="N538" s="11"/>
      <c r="O538" s="11"/>
      <c r="P538" s="11"/>
      <c r="Q538" s="11"/>
      <c r="R538" s="11"/>
      <c r="S538" s="11"/>
      <c r="T538" s="11"/>
      <c r="U538" s="11"/>
      <c r="V538" s="11"/>
      <c r="W538" s="11"/>
    </row>
    <row r="539" spans="1:23">
      <c r="A539" s="11"/>
      <c r="B539" s="11"/>
      <c r="C539" s="11"/>
      <c r="D539" s="32"/>
      <c r="E539" s="32"/>
      <c r="F539" s="32"/>
      <c r="G539" s="11"/>
      <c r="H539" s="11"/>
      <c r="I539" s="1"/>
      <c r="K539" s="11"/>
      <c r="L539" s="11"/>
      <c r="M539" s="11"/>
      <c r="N539" s="11"/>
      <c r="O539" s="11"/>
      <c r="P539" s="11"/>
      <c r="Q539" s="11"/>
      <c r="R539" s="11"/>
      <c r="S539" s="11"/>
      <c r="T539" s="11"/>
      <c r="U539" s="11"/>
      <c r="V539" s="11"/>
      <c r="W539" s="11"/>
    </row>
    <row r="540" spans="1:23">
      <c r="A540" s="11"/>
      <c r="B540" s="11"/>
      <c r="C540" s="11"/>
      <c r="D540" s="32"/>
      <c r="E540" s="32"/>
      <c r="F540" s="32"/>
      <c r="G540" s="11"/>
      <c r="H540" s="11"/>
      <c r="I540" s="1"/>
      <c r="K540" s="11"/>
      <c r="L540" s="11"/>
      <c r="M540" s="11"/>
      <c r="N540" s="11"/>
      <c r="O540" s="11"/>
      <c r="P540" s="11"/>
      <c r="Q540" s="11"/>
      <c r="R540" s="11"/>
      <c r="S540" s="11"/>
      <c r="T540" s="11"/>
      <c r="U540" s="11"/>
      <c r="V540" s="11"/>
      <c r="W540" s="11"/>
    </row>
    <row r="541" spans="1:23">
      <c r="A541" s="11"/>
      <c r="B541" s="11"/>
      <c r="C541" s="11"/>
      <c r="D541" s="32"/>
      <c r="E541" s="32"/>
      <c r="F541" s="32"/>
      <c r="G541" s="11"/>
      <c r="H541" s="11"/>
      <c r="I541" s="1"/>
      <c r="K541" s="11"/>
      <c r="L541" s="11"/>
      <c r="M541" s="11"/>
      <c r="N541" s="11"/>
      <c r="O541" s="11"/>
      <c r="P541" s="11"/>
      <c r="Q541" s="11"/>
      <c r="R541" s="11"/>
      <c r="S541" s="11"/>
      <c r="T541" s="11"/>
      <c r="U541" s="11"/>
      <c r="V541" s="11"/>
      <c r="W541" s="11"/>
    </row>
    <row r="542" spans="1:23">
      <c r="A542" s="11"/>
      <c r="B542" s="11"/>
      <c r="C542" s="11"/>
      <c r="D542" s="32"/>
      <c r="E542" s="32"/>
      <c r="F542" s="32"/>
      <c r="G542" s="11"/>
      <c r="H542" s="11"/>
      <c r="I542" s="1"/>
      <c r="K542" s="11"/>
      <c r="L542" s="11"/>
      <c r="M542" s="11"/>
      <c r="N542" s="11"/>
      <c r="O542" s="11"/>
      <c r="P542" s="11"/>
      <c r="Q542" s="11"/>
      <c r="R542" s="11"/>
      <c r="S542" s="11"/>
      <c r="T542" s="11"/>
      <c r="U542" s="11"/>
      <c r="V542" s="11"/>
      <c r="W542" s="11"/>
    </row>
    <row r="543" spans="1:23">
      <c r="A543" s="11"/>
      <c r="B543" s="11"/>
      <c r="C543" s="11"/>
      <c r="D543" s="32"/>
      <c r="E543" s="32"/>
      <c r="F543" s="32"/>
      <c r="G543" s="11"/>
      <c r="H543" s="11"/>
      <c r="I543" s="1"/>
      <c r="K543" s="11"/>
      <c r="L543" s="11"/>
      <c r="M543" s="11"/>
      <c r="N543" s="11"/>
      <c r="O543" s="11"/>
      <c r="P543" s="11"/>
      <c r="Q543" s="11"/>
      <c r="R543" s="11"/>
      <c r="S543" s="11"/>
      <c r="T543" s="11"/>
      <c r="U543" s="11"/>
      <c r="V543" s="11"/>
      <c r="W543" s="11"/>
    </row>
    <row r="544" spans="1:23">
      <c r="A544" s="11"/>
      <c r="B544" s="11"/>
      <c r="C544" s="11"/>
      <c r="D544" s="32"/>
      <c r="E544" s="32"/>
      <c r="F544" s="32"/>
      <c r="G544" s="11"/>
      <c r="H544" s="11"/>
      <c r="I544" s="1"/>
      <c r="K544" s="11"/>
      <c r="L544" s="11"/>
      <c r="M544" s="11"/>
      <c r="N544" s="11"/>
      <c r="O544" s="11"/>
      <c r="P544" s="11"/>
      <c r="Q544" s="11"/>
      <c r="R544" s="11"/>
      <c r="S544" s="11"/>
      <c r="T544" s="11"/>
      <c r="U544" s="11"/>
      <c r="V544" s="11"/>
      <c r="W544" s="11"/>
    </row>
    <row r="545" spans="1:23">
      <c r="A545" s="11"/>
      <c r="B545" s="11"/>
      <c r="C545" s="11"/>
      <c r="D545" s="32"/>
      <c r="E545" s="32"/>
      <c r="F545" s="32"/>
      <c r="G545" s="11"/>
      <c r="H545" s="11"/>
      <c r="I545" s="1"/>
      <c r="K545" s="11"/>
      <c r="L545" s="11"/>
      <c r="M545" s="11"/>
      <c r="N545" s="11"/>
      <c r="O545" s="11"/>
      <c r="P545" s="11"/>
      <c r="Q545" s="11"/>
      <c r="R545" s="11"/>
      <c r="S545" s="11"/>
      <c r="T545" s="11"/>
      <c r="U545" s="11"/>
      <c r="V545" s="11"/>
      <c r="W545" s="11"/>
    </row>
    <row r="546" spans="1:23">
      <c r="A546" s="11"/>
      <c r="B546" s="11"/>
      <c r="C546" s="11"/>
      <c r="D546" s="32"/>
      <c r="E546" s="32"/>
      <c r="F546" s="32"/>
      <c r="G546" s="11"/>
      <c r="H546" s="11"/>
      <c r="I546" s="1"/>
      <c r="K546" s="11"/>
      <c r="L546" s="11"/>
      <c r="M546" s="11"/>
      <c r="N546" s="11"/>
      <c r="O546" s="11"/>
      <c r="P546" s="11"/>
      <c r="Q546" s="11"/>
      <c r="R546" s="11"/>
      <c r="S546" s="11"/>
      <c r="T546" s="11"/>
      <c r="U546" s="11"/>
      <c r="V546" s="11"/>
      <c r="W546" s="11"/>
    </row>
    <row r="547" spans="1:23">
      <c r="A547" s="11"/>
      <c r="B547" s="11"/>
      <c r="C547" s="11"/>
      <c r="D547" s="32"/>
      <c r="E547" s="32"/>
      <c r="F547" s="32"/>
      <c r="G547" s="11"/>
      <c r="H547" s="11"/>
      <c r="I547" s="1"/>
      <c r="K547" s="11"/>
      <c r="L547" s="11"/>
      <c r="M547" s="11"/>
      <c r="N547" s="11"/>
      <c r="O547" s="11"/>
      <c r="P547" s="11"/>
      <c r="Q547" s="11"/>
      <c r="R547" s="11"/>
      <c r="S547" s="11"/>
      <c r="T547" s="11"/>
      <c r="U547" s="11"/>
      <c r="V547" s="11"/>
      <c r="W547" s="11"/>
    </row>
    <row r="548" spans="1:23">
      <c r="A548" s="11"/>
      <c r="B548" s="11"/>
      <c r="C548" s="11"/>
      <c r="D548" s="32"/>
      <c r="E548" s="32"/>
      <c r="F548" s="32"/>
      <c r="G548" s="11"/>
      <c r="H548" s="11"/>
      <c r="I548" s="1"/>
      <c r="K548" s="11"/>
      <c r="L548" s="11"/>
      <c r="M548" s="11"/>
      <c r="N548" s="11"/>
      <c r="O548" s="11"/>
      <c r="P548" s="11"/>
      <c r="Q548" s="11"/>
      <c r="R548" s="11"/>
      <c r="S548" s="11"/>
      <c r="T548" s="11"/>
      <c r="U548" s="11"/>
      <c r="V548" s="11"/>
      <c r="W548" s="11"/>
    </row>
    <row r="549" spans="1:23">
      <c r="A549" s="11"/>
      <c r="B549" s="11"/>
      <c r="C549" s="11"/>
      <c r="D549" s="32"/>
      <c r="E549" s="32"/>
      <c r="F549" s="32"/>
      <c r="G549" s="11"/>
      <c r="H549" s="11"/>
      <c r="I549" s="1"/>
      <c r="K549" s="11"/>
      <c r="L549" s="11"/>
      <c r="M549" s="11"/>
      <c r="N549" s="11"/>
      <c r="O549" s="11"/>
      <c r="P549" s="11"/>
      <c r="Q549" s="11"/>
      <c r="R549" s="11"/>
      <c r="S549" s="11"/>
      <c r="T549" s="11"/>
      <c r="U549" s="11"/>
      <c r="V549" s="11"/>
      <c r="W549" s="11"/>
    </row>
    <row r="550" spans="1:23">
      <c r="A550" s="11"/>
      <c r="B550" s="11"/>
      <c r="C550" s="11"/>
      <c r="D550" s="32"/>
      <c r="E550" s="32"/>
      <c r="F550" s="32"/>
      <c r="G550" s="11"/>
      <c r="H550" s="11"/>
      <c r="I550" s="1"/>
      <c r="K550" s="11"/>
      <c r="L550" s="11"/>
      <c r="M550" s="11"/>
      <c r="N550" s="11"/>
      <c r="O550" s="11"/>
      <c r="P550" s="11"/>
      <c r="Q550" s="11"/>
      <c r="R550" s="11"/>
      <c r="S550" s="11"/>
      <c r="T550" s="11"/>
      <c r="U550" s="11"/>
      <c r="V550" s="11"/>
      <c r="W550" s="11"/>
    </row>
    <row r="551" spans="1:23">
      <c r="A551" s="11"/>
      <c r="B551" s="11"/>
      <c r="C551" s="11"/>
      <c r="D551" s="32"/>
      <c r="E551" s="32"/>
      <c r="F551" s="32"/>
      <c r="G551" s="11"/>
      <c r="H551" s="11"/>
      <c r="I551" s="1"/>
      <c r="K551" s="11"/>
      <c r="L551" s="11"/>
      <c r="M551" s="11"/>
      <c r="N551" s="11"/>
      <c r="O551" s="11"/>
      <c r="P551" s="11"/>
      <c r="Q551" s="11"/>
      <c r="R551" s="11"/>
      <c r="S551" s="11"/>
      <c r="T551" s="11"/>
      <c r="U551" s="11"/>
      <c r="V551" s="11"/>
      <c r="W551" s="11"/>
    </row>
    <row r="552" spans="1:23">
      <c r="A552" s="11"/>
      <c r="B552" s="11"/>
      <c r="C552" s="11"/>
      <c r="D552" s="32"/>
      <c r="E552" s="32"/>
      <c r="F552" s="32"/>
      <c r="G552" s="11"/>
      <c r="H552" s="11"/>
      <c r="I552" s="1"/>
      <c r="K552" s="11"/>
      <c r="L552" s="11"/>
      <c r="M552" s="11"/>
      <c r="N552" s="11"/>
      <c r="O552" s="11"/>
      <c r="P552" s="11"/>
      <c r="Q552" s="11"/>
      <c r="R552" s="11"/>
      <c r="S552" s="11"/>
      <c r="T552" s="11"/>
      <c r="U552" s="11"/>
      <c r="V552" s="11"/>
      <c r="W552" s="11"/>
    </row>
    <row r="553" spans="1:23">
      <c r="A553" s="11"/>
      <c r="B553" s="11"/>
      <c r="C553" s="11"/>
      <c r="D553" s="32"/>
      <c r="E553" s="32"/>
      <c r="F553" s="32"/>
      <c r="G553" s="11"/>
      <c r="H553" s="11"/>
      <c r="I553" s="1"/>
      <c r="K553" s="11"/>
      <c r="L553" s="11"/>
      <c r="M553" s="11"/>
      <c r="N553" s="11"/>
      <c r="O553" s="11"/>
      <c r="P553" s="11"/>
      <c r="Q553" s="11"/>
      <c r="R553" s="11"/>
      <c r="S553" s="11"/>
      <c r="T553" s="11"/>
      <c r="U553" s="11"/>
      <c r="V553" s="11"/>
      <c r="W553" s="11"/>
    </row>
    <row r="554" spans="1:23">
      <c r="A554" s="11"/>
      <c r="B554" s="11"/>
      <c r="C554" s="11"/>
      <c r="D554" s="32"/>
      <c r="E554" s="32"/>
      <c r="F554" s="32"/>
      <c r="G554" s="11"/>
      <c r="H554" s="11"/>
      <c r="I554" s="1"/>
      <c r="K554" s="11"/>
      <c r="L554" s="11"/>
      <c r="M554" s="11"/>
      <c r="N554" s="11"/>
      <c r="O554" s="11"/>
      <c r="P554" s="11"/>
      <c r="Q554" s="11"/>
      <c r="R554" s="11"/>
      <c r="S554" s="11"/>
      <c r="T554" s="11"/>
      <c r="U554" s="11"/>
      <c r="V554" s="11"/>
      <c r="W554" s="11"/>
    </row>
    <row r="555" spans="1:23">
      <c r="A555" s="11"/>
      <c r="B555" s="11"/>
      <c r="C555" s="11"/>
      <c r="D555" s="32"/>
      <c r="E555" s="32"/>
      <c r="F555" s="32"/>
      <c r="G555" s="11"/>
      <c r="H555" s="11"/>
      <c r="I555" s="1"/>
      <c r="K555" s="11"/>
      <c r="L555" s="11"/>
      <c r="M555" s="11"/>
      <c r="N555" s="11"/>
      <c r="O555" s="11"/>
      <c r="P555" s="11"/>
      <c r="Q555" s="11"/>
      <c r="R555" s="11"/>
      <c r="S555" s="11"/>
      <c r="T555" s="11"/>
      <c r="U555" s="11"/>
      <c r="V555" s="11"/>
      <c r="W555" s="11"/>
    </row>
    <row r="556" spans="1:23">
      <c r="A556" s="11"/>
      <c r="B556" s="11"/>
      <c r="C556" s="11"/>
      <c r="D556" s="32"/>
      <c r="E556" s="32"/>
      <c r="F556" s="32"/>
      <c r="G556" s="11"/>
      <c r="H556" s="11"/>
      <c r="I556" s="1"/>
      <c r="K556" s="11"/>
      <c r="L556" s="11"/>
      <c r="M556" s="11"/>
      <c r="N556" s="11"/>
      <c r="O556" s="11"/>
      <c r="P556" s="11"/>
      <c r="Q556" s="11"/>
      <c r="R556" s="11"/>
      <c r="S556" s="11"/>
      <c r="T556" s="11"/>
      <c r="U556" s="11"/>
      <c r="V556" s="11"/>
      <c r="W556" s="11"/>
    </row>
    <row r="557" spans="1:23">
      <c r="A557" s="11"/>
      <c r="B557" s="11"/>
      <c r="C557" s="11"/>
      <c r="D557" s="32"/>
      <c r="E557" s="32"/>
      <c r="F557" s="32"/>
      <c r="G557" s="11"/>
      <c r="H557" s="11"/>
      <c r="I557" s="1"/>
      <c r="K557" s="11"/>
      <c r="L557" s="11"/>
      <c r="M557" s="11"/>
      <c r="N557" s="11"/>
      <c r="O557" s="11"/>
      <c r="P557" s="11"/>
      <c r="Q557" s="11"/>
      <c r="R557" s="11"/>
      <c r="S557" s="11"/>
      <c r="T557" s="11"/>
      <c r="U557" s="11"/>
      <c r="V557" s="11"/>
      <c r="W557" s="11"/>
    </row>
    <row r="558" spans="1:23">
      <c r="A558" s="11"/>
      <c r="B558" s="11"/>
      <c r="C558" s="11"/>
      <c r="D558" s="32"/>
      <c r="E558" s="32"/>
      <c r="F558" s="32"/>
      <c r="G558" s="11"/>
      <c r="H558" s="11"/>
      <c r="I558" s="1"/>
      <c r="K558" s="11"/>
      <c r="L558" s="11"/>
      <c r="M558" s="11"/>
      <c r="N558" s="11"/>
      <c r="O558" s="11"/>
      <c r="P558" s="11"/>
      <c r="Q558" s="11"/>
      <c r="R558" s="11"/>
      <c r="S558" s="11"/>
      <c r="T558" s="11"/>
      <c r="U558" s="11"/>
      <c r="V558" s="11"/>
      <c r="W558" s="11"/>
    </row>
    <row r="559" spans="1:23">
      <c r="A559" s="11"/>
      <c r="B559" s="11"/>
      <c r="C559" s="11"/>
      <c r="D559" s="32"/>
      <c r="E559" s="32"/>
      <c r="F559" s="32"/>
      <c r="G559" s="11"/>
      <c r="H559" s="11"/>
      <c r="I559" s="1"/>
      <c r="K559" s="11"/>
      <c r="L559" s="11"/>
      <c r="M559" s="11"/>
      <c r="N559" s="11"/>
      <c r="O559" s="11"/>
      <c r="P559" s="11"/>
      <c r="Q559" s="11"/>
      <c r="R559" s="11"/>
      <c r="S559" s="11"/>
      <c r="T559" s="11"/>
      <c r="U559" s="11"/>
      <c r="V559" s="11"/>
      <c r="W559" s="11"/>
    </row>
    <row r="560" spans="1:23">
      <c r="A560" s="11"/>
      <c r="B560" s="11"/>
      <c r="C560" s="11"/>
      <c r="D560" s="32"/>
      <c r="E560" s="32"/>
      <c r="F560" s="32"/>
      <c r="G560" s="11"/>
      <c r="H560" s="11"/>
      <c r="I560" s="1"/>
      <c r="K560" s="11"/>
      <c r="L560" s="11"/>
      <c r="M560" s="11"/>
      <c r="N560" s="11"/>
      <c r="O560" s="11"/>
      <c r="P560" s="11"/>
      <c r="Q560" s="11"/>
      <c r="R560" s="11"/>
      <c r="S560" s="11"/>
      <c r="T560" s="11"/>
      <c r="U560" s="11"/>
      <c r="V560" s="11"/>
      <c r="W560" s="11"/>
    </row>
    <row r="561" spans="1:23">
      <c r="A561" s="11"/>
      <c r="B561" s="11"/>
      <c r="C561" s="11"/>
      <c r="D561" s="32"/>
      <c r="E561" s="32"/>
      <c r="F561" s="32"/>
      <c r="G561" s="11"/>
      <c r="H561" s="11"/>
      <c r="I561" s="1"/>
      <c r="K561" s="11"/>
      <c r="L561" s="11"/>
      <c r="M561" s="11"/>
      <c r="N561" s="11"/>
      <c r="O561" s="11"/>
      <c r="P561" s="11"/>
      <c r="Q561" s="11"/>
      <c r="R561" s="11"/>
      <c r="S561" s="11"/>
      <c r="T561" s="11"/>
      <c r="U561" s="11"/>
      <c r="V561" s="11"/>
      <c r="W561" s="11"/>
    </row>
    <row r="562" spans="1:23">
      <c r="A562" s="11"/>
      <c r="B562" s="11"/>
      <c r="C562" s="11"/>
      <c r="D562" s="32"/>
      <c r="E562" s="32"/>
      <c r="F562" s="32"/>
      <c r="G562" s="11"/>
      <c r="H562" s="11"/>
      <c r="I562" s="1"/>
      <c r="K562" s="11"/>
      <c r="L562" s="11"/>
      <c r="M562" s="11"/>
      <c r="N562" s="11"/>
      <c r="O562" s="11"/>
      <c r="P562" s="11"/>
      <c r="Q562" s="11"/>
      <c r="R562" s="11"/>
      <c r="S562" s="11"/>
      <c r="T562" s="11"/>
      <c r="U562" s="11"/>
      <c r="V562" s="11"/>
      <c r="W562" s="11"/>
    </row>
    <row r="563" spans="1:23">
      <c r="A563" s="11"/>
      <c r="B563" s="11"/>
      <c r="C563" s="11"/>
      <c r="D563" s="32"/>
      <c r="E563" s="32"/>
      <c r="F563" s="32"/>
      <c r="G563" s="11"/>
      <c r="H563" s="11"/>
      <c r="I563" s="1"/>
      <c r="K563" s="11"/>
      <c r="L563" s="11"/>
      <c r="M563" s="11"/>
      <c r="N563" s="11"/>
      <c r="O563" s="11"/>
      <c r="P563" s="11"/>
      <c r="Q563" s="11"/>
      <c r="R563" s="11"/>
      <c r="S563" s="11"/>
      <c r="T563" s="11"/>
      <c r="U563" s="11"/>
      <c r="V563" s="11"/>
      <c r="W563" s="11"/>
    </row>
    <row r="564" spans="1:23">
      <c r="A564" s="11"/>
      <c r="B564" s="11"/>
      <c r="C564" s="11"/>
      <c r="D564" s="32"/>
      <c r="E564" s="32"/>
      <c r="F564" s="32"/>
      <c r="G564" s="11"/>
      <c r="H564" s="11"/>
      <c r="I564" s="1"/>
      <c r="K564" s="11"/>
      <c r="L564" s="11"/>
      <c r="M564" s="11"/>
      <c r="N564" s="11"/>
      <c r="O564" s="11"/>
      <c r="P564" s="11"/>
      <c r="Q564" s="11"/>
      <c r="R564" s="11"/>
      <c r="S564" s="11"/>
      <c r="T564" s="11"/>
      <c r="U564" s="11"/>
      <c r="V564" s="11"/>
      <c r="W564" s="11"/>
    </row>
    <row r="565" spans="1:23">
      <c r="A565" s="11"/>
      <c r="B565" s="11"/>
      <c r="C565" s="11"/>
      <c r="D565" s="32"/>
      <c r="E565" s="32"/>
      <c r="F565" s="32"/>
      <c r="G565" s="11"/>
      <c r="H565" s="11"/>
      <c r="I565" s="1"/>
      <c r="K565" s="11"/>
      <c r="L565" s="11"/>
      <c r="M565" s="11"/>
      <c r="N565" s="11"/>
      <c r="O565" s="11"/>
      <c r="P565" s="11"/>
      <c r="Q565" s="11"/>
      <c r="R565" s="11"/>
      <c r="S565" s="11"/>
      <c r="T565" s="11"/>
      <c r="U565" s="11"/>
      <c r="V565" s="11"/>
      <c r="W565" s="11"/>
    </row>
    <row r="566" spans="1:23">
      <c r="A566" s="11"/>
      <c r="B566" s="11"/>
      <c r="C566" s="11"/>
      <c r="D566" s="32"/>
      <c r="E566" s="32"/>
      <c r="F566" s="32"/>
      <c r="G566" s="11"/>
      <c r="H566" s="11"/>
      <c r="I566" s="1"/>
      <c r="K566" s="11"/>
      <c r="L566" s="11"/>
      <c r="M566" s="11"/>
      <c r="N566" s="11"/>
      <c r="O566" s="11"/>
      <c r="P566" s="11"/>
      <c r="Q566" s="11"/>
      <c r="R566" s="11"/>
      <c r="S566" s="11"/>
      <c r="T566" s="11"/>
      <c r="U566" s="11"/>
      <c r="V566" s="11"/>
      <c r="W566" s="11"/>
    </row>
    <row r="567" spans="1:23">
      <c r="A567" s="11"/>
      <c r="B567" s="11"/>
      <c r="C567" s="11"/>
      <c r="D567" s="32"/>
      <c r="E567" s="32"/>
      <c r="F567" s="32"/>
      <c r="G567" s="11"/>
      <c r="H567" s="11"/>
      <c r="I567" s="1"/>
      <c r="K567" s="11"/>
      <c r="L567" s="11"/>
      <c r="M567" s="11"/>
      <c r="N567" s="11"/>
      <c r="O567" s="11"/>
      <c r="P567" s="11"/>
      <c r="Q567" s="11"/>
      <c r="R567" s="11"/>
      <c r="S567" s="11"/>
      <c r="T567" s="11"/>
      <c r="U567" s="11"/>
      <c r="V567" s="11"/>
      <c r="W567" s="11"/>
    </row>
    <row r="568" spans="1:23">
      <c r="A568" s="11"/>
      <c r="B568" s="11"/>
      <c r="C568" s="11"/>
      <c r="D568" s="32"/>
      <c r="E568" s="32"/>
      <c r="F568" s="32"/>
      <c r="G568" s="11"/>
      <c r="H568" s="11"/>
      <c r="I568" s="1"/>
      <c r="K568" s="11"/>
      <c r="L568" s="11"/>
      <c r="M568" s="11"/>
      <c r="N568" s="11"/>
      <c r="O568" s="11"/>
      <c r="P568" s="11"/>
      <c r="Q568" s="11"/>
      <c r="R568" s="11"/>
      <c r="S568" s="11"/>
      <c r="T568" s="11"/>
      <c r="U568" s="11"/>
      <c r="V568" s="11"/>
      <c r="W568" s="11"/>
    </row>
    <row r="569" spans="1:23">
      <c r="A569" s="11"/>
      <c r="B569" s="11"/>
      <c r="C569" s="11"/>
      <c r="D569" s="32"/>
      <c r="E569" s="32"/>
      <c r="F569" s="32"/>
      <c r="G569" s="11"/>
      <c r="H569" s="11"/>
      <c r="I569" s="1"/>
      <c r="K569" s="11"/>
      <c r="L569" s="11"/>
      <c r="M569" s="11"/>
      <c r="N569" s="11"/>
      <c r="O569" s="11"/>
      <c r="P569" s="11"/>
      <c r="Q569" s="11"/>
      <c r="R569" s="11"/>
      <c r="S569" s="11"/>
      <c r="T569" s="11"/>
      <c r="U569" s="11"/>
      <c r="V569" s="11"/>
      <c r="W569" s="11"/>
    </row>
    <row r="570" spans="1:23">
      <c r="A570" s="11"/>
      <c r="B570" s="11"/>
      <c r="C570" s="11"/>
      <c r="D570" s="32"/>
      <c r="E570" s="32"/>
      <c r="F570" s="32"/>
      <c r="G570" s="11"/>
      <c r="H570" s="11"/>
      <c r="I570" s="1"/>
      <c r="K570" s="11"/>
      <c r="L570" s="11"/>
      <c r="M570" s="11"/>
      <c r="N570" s="11"/>
      <c r="O570" s="11"/>
      <c r="P570" s="11"/>
      <c r="Q570" s="11"/>
      <c r="R570" s="11"/>
      <c r="S570" s="11"/>
      <c r="T570" s="11"/>
      <c r="U570" s="11"/>
      <c r="V570" s="11"/>
      <c r="W570" s="11"/>
    </row>
    <row r="571" spans="1:23">
      <c r="A571" s="11"/>
      <c r="B571" s="11"/>
      <c r="C571" s="11"/>
      <c r="D571" s="32"/>
      <c r="E571" s="32"/>
      <c r="F571" s="32"/>
      <c r="G571" s="11"/>
      <c r="H571" s="11"/>
      <c r="I571" s="1"/>
      <c r="K571" s="11"/>
      <c r="L571" s="11"/>
      <c r="M571" s="11"/>
      <c r="N571" s="11"/>
      <c r="O571" s="11"/>
      <c r="P571" s="11"/>
      <c r="Q571" s="11"/>
      <c r="R571" s="11"/>
      <c r="S571" s="11"/>
      <c r="T571" s="11"/>
      <c r="U571" s="11"/>
      <c r="V571" s="11"/>
      <c r="W571" s="11"/>
    </row>
    <row r="572" spans="1:23">
      <c r="A572" s="11"/>
      <c r="B572" s="11"/>
      <c r="C572" s="11"/>
      <c r="D572" s="32"/>
      <c r="E572" s="32"/>
      <c r="F572" s="32"/>
      <c r="G572" s="11"/>
      <c r="H572" s="11"/>
      <c r="I572" s="1"/>
      <c r="K572" s="11"/>
      <c r="L572" s="11"/>
      <c r="M572" s="11"/>
      <c r="N572" s="11"/>
      <c r="O572" s="11"/>
      <c r="P572" s="11"/>
      <c r="Q572" s="11"/>
      <c r="R572" s="11"/>
      <c r="S572" s="11"/>
      <c r="T572" s="11"/>
      <c r="U572" s="11"/>
      <c r="V572" s="11"/>
      <c r="W572" s="11"/>
    </row>
    <row r="573" spans="1:23">
      <c r="A573" s="11"/>
      <c r="B573" s="11"/>
      <c r="C573" s="11"/>
      <c r="D573" s="32"/>
      <c r="E573" s="32"/>
      <c r="F573" s="32"/>
      <c r="G573" s="11"/>
      <c r="H573" s="11"/>
      <c r="I573" s="1"/>
      <c r="K573" s="11"/>
      <c r="L573" s="11"/>
      <c r="M573" s="11"/>
      <c r="N573" s="11"/>
      <c r="O573" s="11"/>
      <c r="P573" s="11"/>
      <c r="Q573" s="11"/>
      <c r="R573" s="11"/>
      <c r="S573" s="11"/>
      <c r="T573" s="11"/>
      <c r="U573" s="11"/>
      <c r="V573" s="11"/>
      <c r="W573" s="11"/>
    </row>
    <row r="574" spans="1:23">
      <c r="A574" s="11"/>
      <c r="B574" s="11"/>
      <c r="C574" s="11"/>
      <c r="D574" s="32"/>
      <c r="E574" s="32"/>
      <c r="F574" s="32"/>
      <c r="G574" s="11"/>
      <c r="H574" s="11"/>
      <c r="I574" s="1"/>
      <c r="K574" s="11"/>
      <c r="L574" s="11"/>
      <c r="M574" s="11"/>
      <c r="N574" s="11"/>
      <c r="O574" s="11"/>
      <c r="P574" s="11"/>
      <c r="Q574" s="11"/>
      <c r="R574" s="11"/>
      <c r="S574" s="11"/>
      <c r="T574" s="11"/>
      <c r="U574" s="11"/>
      <c r="V574" s="11"/>
      <c r="W574" s="11"/>
    </row>
    <row r="575" spans="1:23">
      <c r="A575" s="11"/>
      <c r="B575" s="11"/>
      <c r="C575" s="11"/>
      <c r="D575" s="32"/>
      <c r="E575" s="32"/>
      <c r="F575" s="32"/>
      <c r="G575" s="11"/>
      <c r="H575" s="11"/>
      <c r="I575" s="1"/>
      <c r="K575" s="11"/>
      <c r="L575" s="11"/>
      <c r="M575" s="11"/>
      <c r="N575" s="11"/>
      <c r="O575" s="11"/>
      <c r="P575" s="11"/>
      <c r="Q575" s="11"/>
      <c r="R575" s="11"/>
      <c r="S575" s="11"/>
      <c r="T575" s="11"/>
      <c r="U575" s="11"/>
      <c r="V575" s="11"/>
      <c r="W575" s="11"/>
    </row>
    <row r="576" spans="1:23">
      <c r="A576" s="11"/>
      <c r="B576" s="11"/>
      <c r="C576" s="11"/>
      <c r="D576" s="32"/>
      <c r="E576" s="32"/>
      <c r="F576" s="32"/>
      <c r="G576" s="11"/>
      <c r="H576" s="11"/>
      <c r="I576" s="1"/>
      <c r="K576" s="11"/>
      <c r="L576" s="11"/>
      <c r="M576" s="11"/>
      <c r="N576" s="11"/>
      <c r="O576" s="11"/>
      <c r="P576" s="11"/>
      <c r="Q576" s="11"/>
      <c r="R576" s="11"/>
      <c r="S576" s="11"/>
      <c r="T576" s="11"/>
      <c r="U576" s="11"/>
      <c r="V576" s="11"/>
      <c r="W576" s="11"/>
    </row>
    <row r="577" spans="1:23">
      <c r="A577" s="11"/>
      <c r="B577" s="11"/>
      <c r="C577" s="11"/>
      <c r="D577" s="32"/>
      <c r="E577" s="32"/>
      <c r="F577" s="32"/>
      <c r="G577" s="11"/>
      <c r="H577" s="11"/>
      <c r="I577" s="1"/>
      <c r="K577" s="11"/>
      <c r="L577" s="11"/>
      <c r="M577" s="11"/>
      <c r="N577" s="11"/>
      <c r="O577" s="11"/>
      <c r="P577" s="11"/>
      <c r="Q577" s="11"/>
      <c r="R577" s="11"/>
      <c r="S577" s="11"/>
      <c r="T577" s="11"/>
      <c r="U577" s="11"/>
      <c r="V577" s="11"/>
      <c r="W577" s="11"/>
    </row>
    <row r="578" spans="1:23">
      <c r="A578" s="11"/>
      <c r="B578" s="11"/>
      <c r="C578" s="11"/>
      <c r="D578" s="32"/>
      <c r="E578" s="32"/>
      <c r="F578" s="32"/>
      <c r="G578" s="11"/>
      <c r="H578" s="11"/>
      <c r="I578" s="1"/>
      <c r="K578" s="11"/>
      <c r="L578" s="11"/>
      <c r="M578" s="11"/>
      <c r="N578" s="11"/>
      <c r="O578" s="11"/>
      <c r="P578" s="11"/>
      <c r="Q578" s="11"/>
      <c r="R578" s="11"/>
      <c r="S578" s="11"/>
      <c r="T578" s="11"/>
      <c r="U578" s="11"/>
      <c r="V578" s="11"/>
      <c r="W578" s="11"/>
    </row>
    <row r="579" spans="1:23">
      <c r="A579" s="11"/>
      <c r="B579" s="11"/>
      <c r="C579" s="11"/>
      <c r="D579" s="32"/>
      <c r="E579" s="32"/>
      <c r="F579" s="32"/>
      <c r="G579" s="11"/>
      <c r="H579" s="11"/>
      <c r="I579" s="1"/>
      <c r="K579" s="11"/>
      <c r="L579" s="11"/>
      <c r="M579" s="11"/>
      <c r="N579" s="11"/>
      <c r="O579" s="11"/>
      <c r="P579" s="11"/>
      <c r="Q579" s="11"/>
      <c r="R579" s="11"/>
      <c r="S579" s="11"/>
      <c r="T579" s="11"/>
      <c r="U579" s="11"/>
      <c r="V579" s="11"/>
      <c r="W579" s="11"/>
    </row>
    <row r="580" spans="1:23">
      <c r="A580" s="11"/>
      <c r="B580" s="11"/>
      <c r="C580" s="11"/>
      <c r="D580" s="32"/>
      <c r="E580" s="32"/>
      <c r="F580" s="32"/>
      <c r="G580" s="11"/>
      <c r="H580" s="11"/>
      <c r="I580" s="1"/>
      <c r="K580" s="11"/>
      <c r="L580" s="11"/>
      <c r="M580" s="11"/>
      <c r="N580" s="11"/>
      <c r="O580" s="11"/>
      <c r="P580" s="11"/>
      <c r="Q580" s="11"/>
      <c r="R580" s="11"/>
      <c r="S580" s="11"/>
      <c r="T580" s="11"/>
      <c r="U580" s="11"/>
      <c r="V580" s="11"/>
      <c r="W580" s="11"/>
    </row>
    <row r="581" spans="1:23">
      <c r="A581" s="11"/>
      <c r="B581" s="11"/>
      <c r="C581" s="11"/>
      <c r="D581" s="32"/>
      <c r="E581" s="32"/>
      <c r="F581" s="32"/>
      <c r="G581" s="11"/>
      <c r="H581" s="11"/>
      <c r="I581" s="1"/>
      <c r="K581" s="11"/>
      <c r="L581" s="11"/>
      <c r="M581" s="11"/>
      <c r="N581" s="11"/>
      <c r="O581" s="11"/>
      <c r="P581" s="11"/>
      <c r="Q581" s="11"/>
      <c r="R581" s="11"/>
      <c r="S581" s="11"/>
      <c r="T581" s="11"/>
      <c r="U581" s="11"/>
      <c r="V581" s="11"/>
      <c r="W581" s="11"/>
    </row>
    <row r="582" spans="1:23">
      <c r="A582" s="11"/>
      <c r="B582" s="11"/>
      <c r="C582" s="11"/>
      <c r="D582" s="32"/>
      <c r="E582" s="32"/>
      <c r="F582" s="32"/>
      <c r="G582" s="11"/>
      <c r="H582" s="11"/>
      <c r="I582" s="1"/>
      <c r="K582" s="11"/>
      <c r="L582" s="11"/>
      <c r="M582" s="11"/>
      <c r="N582" s="11"/>
      <c r="O582" s="11"/>
      <c r="P582" s="11"/>
      <c r="Q582" s="11"/>
      <c r="R582" s="11"/>
      <c r="S582" s="11"/>
      <c r="T582" s="11"/>
      <c r="U582" s="11"/>
      <c r="V582" s="11"/>
      <c r="W582" s="11"/>
    </row>
    <row r="583" spans="1:23">
      <c r="A583" s="11"/>
      <c r="B583" s="11"/>
      <c r="C583" s="11"/>
      <c r="D583" s="32"/>
      <c r="E583" s="32"/>
      <c r="F583" s="32"/>
      <c r="G583" s="11"/>
      <c r="H583" s="11"/>
      <c r="I583" s="1"/>
      <c r="K583" s="11"/>
      <c r="L583" s="11"/>
      <c r="M583" s="11"/>
      <c r="N583" s="11"/>
      <c r="O583" s="11"/>
      <c r="P583" s="11"/>
      <c r="Q583" s="11"/>
      <c r="R583" s="11"/>
      <c r="S583" s="11"/>
      <c r="T583" s="11"/>
      <c r="U583" s="11"/>
      <c r="V583" s="11"/>
      <c r="W583" s="11"/>
    </row>
    <row r="584" spans="1:23">
      <c r="A584" s="11"/>
      <c r="B584" s="11"/>
      <c r="C584" s="11"/>
      <c r="D584" s="32"/>
      <c r="E584" s="32"/>
      <c r="F584" s="32"/>
      <c r="G584" s="11"/>
      <c r="H584" s="11"/>
      <c r="I584" s="1"/>
      <c r="K584" s="11"/>
      <c r="L584" s="11"/>
      <c r="M584" s="11"/>
      <c r="N584" s="11"/>
      <c r="O584" s="11"/>
      <c r="P584" s="11"/>
      <c r="Q584" s="11"/>
      <c r="R584" s="11"/>
      <c r="S584" s="11"/>
      <c r="T584" s="11"/>
      <c r="U584" s="11"/>
      <c r="V584" s="11"/>
      <c r="W584" s="11"/>
    </row>
    <row r="585" spans="1:23">
      <c r="A585" s="11"/>
      <c r="B585" s="11"/>
      <c r="C585" s="11"/>
      <c r="D585" s="32"/>
      <c r="E585" s="32"/>
      <c r="F585" s="32"/>
      <c r="G585" s="11"/>
      <c r="H585" s="11"/>
      <c r="I585" s="1"/>
      <c r="K585" s="11"/>
      <c r="L585" s="11"/>
      <c r="M585" s="11"/>
      <c r="N585" s="11"/>
      <c r="O585" s="11"/>
      <c r="P585" s="11"/>
      <c r="Q585" s="11"/>
      <c r="R585" s="11"/>
      <c r="S585" s="11"/>
      <c r="T585" s="11"/>
      <c r="U585" s="11"/>
      <c r="V585" s="11"/>
      <c r="W585" s="11"/>
    </row>
    <row r="586" spans="1:23">
      <c r="A586" s="11"/>
      <c r="B586" s="11"/>
      <c r="C586" s="11"/>
      <c r="D586" s="32"/>
      <c r="E586" s="32"/>
      <c r="F586" s="32"/>
      <c r="G586" s="11"/>
      <c r="H586" s="11"/>
      <c r="I586" s="1"/>
      <c r="K586" s="11"/>
      <c r="L586" s="11"/>
      <c r="M586" s="11"/>
      <c r="N586" s="11"/>
      <c r="O586" s="11"/>
      <c r="P586" s="11"/>
      <c r="Q586" s="11"/>
      <c r="R586" s="11"/>
      <c r="S586" s="11"/>
      <c r="T586" s="11"/>
      <c r="U586" s="11"/>
      <c r="V586" s="11"/>
      <c r="W586" s="11"/>
    </row>
    <row r="587" spans="1:23">
      <c r="A587" s="11"/>
      <c r="B587" s="11"/>
      <c r="C587" s="11"/>
      <c r="D587" s="32"/>
      <c r="E587" s="32"/>
      <c r="F587" s="32"/>
      <c r="G587" s="11"/>
      <c r="H587" s="11"/>
      <c r="I587" s="1"/>
      <c r="K587" s="11"/>
      <c r="L587" s="11"/>
      <c r="M587" s="11"/>
      <c r="N587" s="11"/>
      <c r="O587" s="11"/>
      <c r="P587" s="11"/>
      <c r="Q587" s="11"/>
      <c r="R587" s="11"/>
      <c r="S587" s="11"/>
      <c r="T587" s="11"/>
      <c r="U587" s="11"/>
      <c r="V587" s="11"/>
      <c r="W587" s="11"/>
    </row>
    <row r="588" spans="1:23">
      <c r="A588" s="11"/>
      <c r="B588" s="11"/>
      <c r="C588" s="11"/>
      <c r="D588" s="32"/>
      <c r="E588" s="32"/>
      <c r="F588" s="32"/>
      <c r="G588" s="11"/>
      <c r="H588" s="11"/>
      <c r="I588" s="1"/>
      <c r="K588" s="11"/>
      <c r="L588" s="11"/>
      <c r="M588" s="11"/>
      <c r="N588" s="11"/>
      <c r="O588" s="11"/>
      <c r="P588" s="11"/>
      <c r="Q588" s="11"/>
      <c r="R588" s="11"/>
      <c r="S588" s="11"/>
      <c r="T588" s="11"/>
      <c r="U588" s="11"/>
      <c r="V588" s="11"/>
      <c r="W588" s="11"/>
    </row>
    <row r="589" spans="1:23">
      <c r="A589" s="11"/>
      <c r="B589" s="11"/>
      <c r="C589" s="11"/>
      <c r="D589" s="32"/>
      <c r="E589" s="32"/>
      <c r="F589" s="32"/>
      <c r="G589" s="11"/>
      <c r="H589" s="11"/>
      <c r="I589" s="1"/>
      <c r="K589" s="11"/>
      <c r="L589" s="11"/>
      <c r="M589" s="11"/>
      <c r="N589" s="11"/>
      <c r="O589" s="11"/>
      <c r="P589" s="11"/>
      <c r="Q589" s="11"/>
      <c r="R589" s="11"/>
      <c r="S589" s="11"/>
      <c r="T589" s="11"/>
      <c r="U589" s="11"/>
      <c r="V589" s="11"/>
      <c r="W589" s="11"/>
    </row>
    <row r="590" spans="1:23">
      <c r="A590" s="11"/>
      <c r="B590" s="11"/>
      <c r="C590" s="11"/>
      <c r="D590" s="32"/>
      <c r="E590" s="32"/>
      <c r="F590" s="32"/>
      <c r="G590" s="11"/>
      <c r="H590" s="11"/>
      <c r="I590" s="1"/>
      <c r="K590" s="11"/>
      <c r="L590" s="11"/>
      <c r="M590" s="11"/>
      <c r="N590" s="11"/>
      <c r="O590" s="11"/>
      <c r="P590" s="11"/>
      <c r="Q590" s="11"/>
      <c r="R590" s="11"/>
      <c r="S590" s="11"/>
      <c r="T590" s="11"/>
      <c r="U590" s="11"/>
      <c r="V590" s="11"/>
      <c r="W590" s="11"/>
    </row>
    <row r="591" spans="1:23">
      <c r="A591" s="11"/>
      <c r="B591" s="11"/>
      <c r="C591" s="11"/>
      <c r="D591" s="32"/>
      <c r="E591" s="32"/>
      <c r="F591" s="32"/>
      <c r="G591" s="11"/>
      <c r="H591" s="11"/>
      <c r="I591" s="1"/>
      <c r="K591" s="11"/>
      <c r="L591" s="11"/>
      <c r="M591" s="11"/>
      <c r="N591" s="11"/>
      <c r="O591" s="11"/>
      <c r="P591" s="11"/>
      <c r="Q591" s="11"/>
      <c r="R591" s="11"/>
      <c r="S591" s="11"/>
      <c r="T591" s="11"/>
      <c r="U591" s="11"/>
      <c r="V591" s="11"/>
      <c r="W591" s="11"/>
    </row>
    <row r="592" spans="1:23">
      <c r="A592" s="11"/>
      <c r="B592" s="11"/>
      <c r="C592" s="11"/>
      <c r="D592" s="32"/>
      <c r="E592" s="32"/>
      <c r="F592" s="32"/>
      <c r="G592" s="11"/>
      <c r="H592" s="11"/>
      <c r="I592" s="1"/>
      <c r="K592" s="11"/>
      <c r="L592" s="11"/>
      <c r="M592" s="11"/>
      <c r="N592" s="11"/>
      <c r="O592" s="11"/>
      <c r="P592" s="11"/>
      <c r="Q592" s="11"/>
      <c r="R592" s="11"/>
      <c r="S592" s="11"/>
      <c r="T592" s="11"/>
      <c r="U592" s="11"/>
      <c r="V592" s="11"/>
      <c r="W592" s="11"/>
    </row>
    <row r="593" spans="1:23">
      <c r="A593" s="11"/>
      <c r="B593" s="11"/>
      <c r="C593" s="11"/>
      <c r="D593" s="32"/>
      <c r="E593" s="32"/>
      <c r="F593" s="32"/>
      <c r="G593" s="11"/>
      <c r="H593" s="11"/>
      <c r="I593" s="1"/>
      <c r="K593" s="11"/>
      <c r="L593" s="11"/>
      <c r="M593" s="11"/>
      <c r="N593" s="11"/>
      <c r="O593" s="11"/>
      <c r="P593" s="11"/>
      <c r="Q593" s="11"/>
      <c r="R593" s="11"/>
      <c r="S593" s="11"/>
      <c r="T593" s="11"/>
      <c r="U593" s="11"/>
      <c r="V593" s="11"/>
      <c r="W593" s="11"/>
    </row>
    <row r="594" spans="1:23">
      <c r="A594" s="11"/>
      <c r="B594" s="11"/>
      <c r="C594" s="11"/>
      <c r="D594" s="32"/>
      <c r="E594" s="32"/>
      <c r="F594" s="32"/>
      <c r="G594" s="11"/>
      <c r="H594" s="11"/>
      <c r="I594" s="1"/>
      <c r="K594" s="11"/>
      <c r="L594" s="11"/>
      <c r="M594" s="11"/>
      <c r="N594" s="11"/>
      <c r="O594" s="11"/>
      <c r="P594" s="11"/>
      <c r="Q594" s="11"/>
      <c r="R594" s="11"/>
      <c r="S594" s="11"/>
      <c r="T594" s="11"/>
      <c r="U594" s="11"/>
      <c r="V594" s="11"/>
      <c r="W594" s="11"/>
    </row>
    <row r="595" spans="1:23">
      <c r="A595" s="11"/>
      <c r="B595" s="11"/>
      <c r="C595" s="11"/>
      <c r="D595" s="32"/>
      <c r="E595" s="32"/>
      <c r="F595" s="32"/>
      <c r="G595" s="11"/>
      <c r="H595" s="11"/>
      <c r="I595" s="1"/>
      <c r="K595" s="11"/>
      <c r="L595" s="11"/>
      <c r="M595" s="11"/>
      <c r="N595" s="11"/>
      <c r="O595" s="11"/>
      <c r="P595" s="11"/>
      <c r="Q595" s="11"/>
      <c r="R595" s="11"/>
      <c r="S595" s="11"/>
      <c r="T595" s="11"/>
      <c r="U595" s="11"/>
      <c r="V595" s="11"/>
      <c r="W595" s="11"/>
    </row>
    <row r="596" spans="1:23">
      <c r="A596" s="11"/>
      <c r="B596" s="11"/>
      <c r="C596" s="11"/>
      <c r="D596" s="32"/>
      <c r="E596" s="32"/>
      <c r="F596" s="32"/>
      <c r="G596" s="11"/>
      <c r="H596" s="11"/>
      <c r="I596" s="1"/>
      <c r="K596" s="11"/>
      <c r="L596" s="11"/>
      <c r="M596" s="11"/>
      <c r="N596" s="11"/>
      <c r="O596" s="11"/>
      <c r="P596" s="11"/>
      <c r="Q596" s="11"/>
      <c r="R596" s="11"/>
      <c r="S596" s="11"/>
      <c r="T596" s="11"/>
      <c r="U596" s="11"/>
      <c r="V596" s="11"/>
      <c r="W596" s="11"/>
    </row>
    <row r="597" spans="1:23">
      <c r="A597" s="11"/>
      <c r="B597" s="11"/>
      <c r="C597" s="11"/>
      <c r="D597" s="32"/>
      <c r="E597" s="32"/>
      <c r="F597" s="32"/>
      <c r="G597" s="11"/>
      <c r="H597" s="11"/>
      <c r="I597" s="1"/>
      <c r="K597" s="11"/>
      <c r="L597" s="11"/>
      <c r="M597" s="11"/>
      <c r="N597" s="11"/>
      <c r="O597" s="11"/>
      <c r="P597" s="11"/>
      <c r="Q597" s="11"/>
      <c r="R597" s="11"/>
      <c r="S597" s="11"/>
      <c r="T597" s="11"/>
      <c r="U597" s="11"/>
      <c r="V597" s="11"/>
      <c r="W597" s="11"/>
    </row>
    <row r="598" spans="1:23">
      <c r="A598" s="11"/>
      <c r="B598" s="11"/>
      <c r="C598" s="11"/>
      <c r="D598" s="32"/>
      <c r="E598" s="32"/>
      <c r="F598" s="32"/>
      <c r="G598" s="11"/>
      <c r="H598" s="11"/>
      <c r="I598" s="1"/>
      <c r="K598" s="11"/>
      <c r="L598" s="11"/>
      <c r="M598" s="11"/>
      <c r="N598" s="11"/>
      <c r="O598" s="11"/>
      <c r="P598" s="11"/>
      <c r="Q598" s="11"/>
      <c r="R598" s="11"/>
      <c r="S598" s="11"/>
      <c r="T598" s="11"/>
      <c r="U598" s="11"/>
      <c r="V598" s="11"/>
      <c r="W598" s="11"/>
    </row>
    <row r="599" spans="1:23">
      <c r="A599" s="11"/>
      <c r="B599" s="11"/>
      <c r="C599" s="11"/>
      <c r="D599" s="32"/>
      <c r="E599" s="32"/>
      <c r="F599" s="32"/>
      <c r="G599" s="11"/>
      <c r="H599" s="11"/>
      <c r="I599" s="1"/>
      <c r="K599" s="11"/>
      <c r="L599" s="11"/>
      <c r="M599" s="11"/>
      <c r="N599" s="11"/>
      <c r="O599" s="11"/>
      <c r="P599" s="11"/>
      <c r="Q599" s="11"/>
      <c r="R599" s="11"/>
      <c r="S599" s="11"/>
      <c r="T599" s="11"/>
      <c r="U599" s="11"/>
      <c r="V599" s="11"/>
      <c r="W599" s="11"/>
    </row>
    <row r="600" spans="1:23">
      <c r="A600" s="11"/>
      <c r="B600" s="11"/>
      <c r="C600" s="11"/>
      <c r="D600" s="32"/>
      <c r="E600" s="32"/>
      <c r="F600" s="32"/>
      <c r="G600" s="11"/>
      <c r="H600" s="11"/>
      <c r="I600" s="1"/>
      <c r="K600" s="11"/>
      <c r="L600" s="11"/>
      <c r="M600" s="11"/>
      <c r="N600" s="11"/>
      <c r="O600" s="11"/>
      <c r="P600" s="11"/>
      <c r="Q600" s="11"/>
      <c r="R600" s="11"/>
      <c r="S600" s="11"/>
      <c r="T600" s="11"/>
      <c r="U600" s="11"/>
      <c r="V600" s="11"/>
      <c r="W600" s="11"/>
    </row>
    <row r="601" spans="1:23">
      <c r="A601" s="11"/>
      <c r="B601" s="11"/>
      <c r="C601" s="11"/>
      <c r="D601" s="32"/>
      <c r="E601" s="32"/>
      <c r="F601" s="32"/>
      <c r="G601" s="11"/>
      <c r="H601" s="11"/>
      <c r="I601" s="1"/>
      <c r="K601" s="11"/>
      <c r="L601" s="11"/>
      <c r="M601" s="11"/>
      <c r="N601" s="11"/>
      <c r="O601" s="11"/>
      <c r="P601" s="11"/>
      <c r="Q601" s="11"/>
      <c r="R601" s="11"/>
      <c r="S601" s="11"/>
      <c r="T601" s="11"/>
      <c r="U601" s="11"/>
      <c r="V601" s="11"/>
      <c r="W601" s="11"/>
    </row>
    <row r="602" spans="1:23">
      <c r="A602" s="11"/>
      <c r="B602" s="11"/>
      <c r="C602" s="11"/>
      <c r="D602" s="32"/>
      <c r="E602" s="32"/>
      <c r="F602" s="32"/>
      <c r="G602" s="11"/>
      <c r="H602" s="11"/>
      <c r="I602" s="1"/>
      <c r="K602" s="11"/>
      <c r="L602" s="11"/>
      <c r="M602" s="11"/>
      <c r="N602" s="11"/>
      <c r="O602" s="11"/>
      <c r="P602" s="11"/>
      <c r="Q602" s="11"/>
      <c r="R602" s="11"/>
      <c r="S602" s="11"/>
      <c r="T602" s="11"/>
      <c r="U602" s="11"/>
      <c r="V602" s="11"/>
      <c r="W602" s="11"/>
    </row>
    <row r="603" spans="1:23">
      <c r="A603" s="11"/>
      <c r="B603" s="11"/>
      <c r="C603" s="11"/>
      <c r="D603" s="32"/>
      <c r="E603" s="32"/>
      <c r="F603" s="32"/>
      <c r="G603" s="11"/>
      <c r="H603" s="11"/>
      <c r="I603" s="1"/>
      <c r="K603" s="11"/>
      <c r="L603" s="11"/>
      <c r="M603" s="11"/>
      <c r="N603" s="11"/>
      <c r="O603" s="11"/>
      <c r="P603" s="11"/>
      <c r="Q603" s="11"/>
      <c r="R603" s="11"/>
      <c r="S603" s="11"/>
      <c r="T603" s="11"/>
      <c r="U603" s="11"/>
      <c r="V603" s="11"/>
      <c r="W603" s="11"/>
    </row>
    <row r="604" spans="1:23">
      <c r="A604" s="11"/>
      <c r="B604" s="11"/>
      <c r="C604" s="11"/>
      <c r="D604" s="32"/>
      <c r="E604" s="32"/>
      <c r="F604" s="32"/>
      <c r="G604" s="11"/>
      <c r="H604" s="11"/>
      <c r="I604" s="1"/>
      <c r="K604" s="11"/>
      <c r="L604" s="11"/>
      <c r="M604" s="11"/>
      <c r="N604" s="11"/>
      <c r="O604" s="11"/>
      <c r="P604" s="11"/>
      <c r="Q604" s="11"/>
      <c r="R604" s="11"/>
      <c r="S604" s="11"/>
      <c r="T604" s="11"/>
      <c r="U604" s="11"/>
      <c r="V604" s="11"/>
      <c r="W604" s="11"/>
    </row>
    <row r="605" spans="1:23">
      <c r="A605" s="11"/>
      <c r="B605" s="11"/>
      <c r="C605" s="11"/>
      <c r="D605" s="32"/>
      <c r="E605" s="32"/>
      <c r="F605" s="32"/>
      <c r="G605" s="11"/>
      <c r="H605" s="11"/>
      <c r="I605" s="1"/>
      <c r="K605" s="11"/>
      <c r="L605" s="11"/>
      <c r="M605" s="11"/>
      <c r="N605" s="11"/>
      <c r="O605" s="11"/>
      <c r="P605" s="11"/>
      <c r="Q605" s="11"/>
      <c r="R605" s="11"/>
      <c r="S605" s="11"/>
      <c r="T605" s="11"/>
      <c r="U605" s="11"/>
      <c r="V605" s="11"/>
      <c r="W605" s="11"/>
    </row>
    <row r="606" spans="1:23">
      <c r="A606" s="11"/>
      <c r="B606" s="11"/>
      <c r="C606" s="11"/>
      <c r="D606" s="32"/>
      <c r="E606" s="32"/>
      <c r="F606" s="32"/>
      <c r="G606" s="11"/>
      <c r="H606" s="11"/>
      <c r="I606" s="1"/>
      <c r="K606" s="11"/>
      <c r="L606" s="11"/>
      <c r="M606" s="11"/>
      <c r="N606" s="11"/>
      <c r="O606" s="11"/>
      <c r="P606" s="11"/>
      <c r="Q606" s="11"/>
      <c r="R606" s="11"/>
      <c r="S606" s="11"/>
      <c r="T606" s="11"/>
      <c r="U606" s="11"/>
      <c r="V606" s="11"/>
      <c r="W606" s="11"/>
    </row>
    <row r="607" spans="1:23">
      <c r="A607" s="11"/>
      <c r="B607" s="11"/>
      <c r="C607" s="11"/>
      <c r="D607" s="32"/>
      <c r="E607" s="32"/>
      <c r="F607" s="32"/>
      <c r="G607" s="11"/>
      <c r="H607" s="11"/>
      <c r="I607" s="1"/>
      <c r="K607" s="11"/>
      <c r="L607" s="11"/>
      <c r="M607" s="11"/>
      <c r="N607" s="11"/>
      <c r="O607" s="11"/>
      <c r="P607" s="11"/>
      <c r="Q607" s="11"/>
      <c r="R607" s="11"/>
      <c r="S607" s="11"/>
      <c r="T607" s="11"/>
      <c r="U607" s="11"/>
      <c r="V607" s="11"/>
      <c r="W607" s="11"/>
    </row>
    <row r="608" spans="1:23">
      <c r="A608" s="11"/>
      <c r="B608" s="11"/>
      <c r="C608" s="11"/>
      <c r="D608" s="32"/>
      <c r="E608" s="32"/>
      <c r="F608" s="32"/>
      <c r="G608" s="11"/>
      <c r="H608" s="11"/>
      <c r="I608" s="1"/>
      <c r="K608" s="11"/>
      <c r="L608" s="11"/>
      <c r="M608" s="11"/>
      <c r="N608" s="11"/>
      <c r="O608" s="11"/>
      <c r="P608" s="11"/>
      <c r="Q608" s="11"/>
      <c r="R608" s="11"/>
      <c r="S608" s="11"/>
      <c r="T608" s="11"/>
      <c r="U608" s="11"/>
      <c r="V608" s="11"/>
      <c r="W608" s="11"/>
    </row>
    <row r="609" spans="1:23">
      <c r="A609" s="11"/>
      <c r="B609" s="11"/>
      <c r="C609" s="11"/>
      <c r="D609" s="32"/>
      <c r="E609" s="32"/>
      <c r="F609" s="32"/>
      <c r="G609" s="11"/>
      <c r="H609" s="11"/>
      <c r="I609" s="1"/>
      <c r="K609" s="11"/>
      <c r="L609" s="11"/>
      <c r="M609" s="11"/>
      <c r="N609" s="11"/>
      <c r="O609" s="11"/>
      <c r="P609" s="11"/>
      <c r="Q609" s="11"/>
      <c r="R609" s="11"/>
      <c r="S609" s="11"/>
      <c r="T609" s="11"/>
      <c r="U609" s="11"/>
      <c r="V609" s="11"/>
      <c r="W609" s="11"/>
    </row>
    <row r="610" spans="1:23">
      <c r="A610" s="11"/>
      <c r="B610" s="11"/>
      <c r="C610" s="11"/>
      <c r="D610" s="32"/>
      <c r="E610" s="32"/>
      <c r="F610" s="32"/>
      <c r="G610" s="11"/>
      <c r="H610" s="11"/>
      <c r="I610" s="1"/>
      <c r="K610" s="11"/>
      <c r="L610" s="11"/>
      <c r="M610" s="11"/>
      <c r="N610" s="11"/>
      <c r="O610" s="11"/>
      <c r="P610" s="11"/>
      <c r="Q610" s="11"/>
      <c r="R610" s="11"/>
      <c r="S610" s="11"/>
      <c r="T610" s="11"/>
      <c r="U610" s="11"/>
      <c r="V610" s="11"/>
      <c r="W610" s="11"/>
    </row>
    <row r="611" spans="1:23">
      <c r="A611" s="11"/>
      <c r="B611" s="11"/>
      <c r="C611" s="11"/>
      <c r="D611" s="32"/>
      <c r="E611" s="32"/>
      <c r="F611" s="32"/>
      <c r="G611" s="11"/>
      <c r="H611" s="11"/>
      <c r="I611" s="1"/>
      <c r="K611" s="11"/>
      <c r="L611" s="11"/>
      <c r="M611" s="11"/>
      <c r="N611" s="11"/>
      <c r="O611" s="11"/>
      <c r="P611" s="11"/>
      <c r="Q611" s="11"/>
      <c r="R611" s="11"/>
      <c r="S611" s="11"/>
      <c r="T611" s="11"/>
      <c r="U611" s="11"/>
      <c r="V611" s="11"/>
      <c r="W611" s="11"/>
    </row>
    <row r="612" spans="1:23">
      <c r="A612" s="11"/>
      <c r="B612" s="11"/>
      <c r="C612" s="11"/>
      <c r="D612" s="32"/>
      <c r="E612" s="32"/>
      <c r="F612" s="32"/>
      <c r="G612" s="11"/>
      <c r="H612" s="11"/>
      <c r="I612" s="1"/>
      <c r="K612" s="11"/>
      <c r="L612" s="11"/>
      <c r="M612" s="11"/>
      <c r="N612" s="11"/>
      <c r="O612" s="11"/>
      <c r="P612" s="11"/>
      <c r="Q612" s="11"/>
      <c r="R612" s="11"/>
      <c r="S612" s="11"/>
      <c r="T612" s="11"/>
      <c r="U612" s="11"/>
      <c r="V612" s="11"/>
      <c r="W612" s="11"/>
    </row>
    <row r="613" spans="1:23">
      <c r="A613" s="11"/>
      <c r="B613" s="11"/>
      <c r="C613" s="11"/>
      <c r="D613" s="32"/>
      <c r="E613" s="32"/>
      <c r="F613" s="32"/>
      <c r="G613" s="11"/>
      <c r="H613" s="11"/>
      <c r="I613" s="1"/>
      <c r="K613" s="11"/>
      <c r="L613" s="11"/>
      <c r="M613" s="11"/>
      <c r="N613" s="11"/>
      <c r="O613" s="11"/>
      <c r="P613" s="11"/>
      <c r="Q613" s="11"/>
      <c r="R613" s="11"/>
      <c r="S613" s="11"/>
      <c r="T613" s="11"/>
      <c r="U613" s="11"/>
      <c r="V613" s="11"/>
      <c r="W613" s="11"/>
    </row>
    <row r="614" spans="1:23">
      <c r="A614" s="11"/>
      <c r="B614" s="11"/>
      <c r="C614" s="11"/>
      <c r="D614" s="32"/>
      <c r="E614" s="32"/>
      <c r="F614" s="32"/>
      <c r="G614" s="11"/>
      <c r="H614" s="11"/>
      <c r="I614" s="1"/>
      <c r="K614" s="11"/>
      <c r="L614" s="11"/>
      <c r="M614" s="11"/>
      <c r="N614" s="11"/>
      <c r="O614" s="11"/>
      <c r="P614" s="11"/>
      <c r="Q614" s="11"/>
      <c r="R614" s="11"/>
      <c r="S614" s="11"/>
      <c r="T614" s="11"/>
      <c r="U614" s="11"/>
      <c r="V614" s="11"/>
      <c r="W614" s="11"/>
    </row>
    <row r="615" spans="1:23">
      <c r="A615" s="11"/>
      <c r="B615" s="11"/>
      <c r="C615" s="11"/>
      <c r="D615" s="32"/>
      <c r="E615" s="32"/>
      <c r="F615" s="32"/>
      <c r="G615" s="11"/>
      <c r="H615" s="11"/>
      <c r="I615" s="1"/>
      <c r="K615" s="11"/>
      <c r="L615" s="11"/>
      <c r="M615" s="11"/>
      <c r="N615" s="11"/>
      <c r="O615" s="11"/>
      <c r="P615" s="11"/>
      <c r="Q615" s="11"/>
      <c r="R615" s="11"/>
      <c r="S615" s="11"/>
      <c r="T615" s="11"/>
      <c r="U615" s="11"/>
      <c r="V615" s="11"/>
      <c r="W615" s="11"/>
    </row>
    <row r="616" spans="1:23">
      <c r="A616" s="11"/>
      <c r="B616" s="11"/>
      <c r="C616" s="11"/>
      <c r="D616" s="32"/>
      <c r="E616" s="32"/>
      <c r="F616" s="32"/>
      <c r="G616" s="11"/>
      <c r="H616" s="11"/>
      <c r="I616" s="1"/>
      <c r="K616" s="11"/>
      <c r="L616" s="11"/>
      <c r="M616" s="11"/>
      <c r="N616" s="11"/>
      <c r="O616" s="11"/>
      <c r="P616" s="11"/>
      <c r="Q616" s="11"/>
      <c r="R616" s="11"/>
      <c r="S616" s="11"/>
      <c r="T616" s="11"/>
      <c r="U616" s="11"/>
      <c r="V616" s="11"/>
      <c r="W616" s="11"/>
    </row>
    <row r="617" spans="1:23">
      <c r="A617" s="11"/>
      <c r="B617" s="11"/>
      <c r="C617" s="11"/>
      <c r="D617" s="32"/>
      <c r="E617" s="32"/>
      <c r="F617" s="32"/>
      <c r="G617" s="11"/>
      <c r="H617" s="11"/>
      <c r="I617" s="1"/>
      <c r="K617" s="11"/>
      <c r="L617" s="11"/>
      <c r="M617" s="11"/>
      <c r="N617" s="11"/>
      <c r="O617" s="11"/>
      <c r="P617" s="11"/>
      <c r="Q617" s="11"/>
      <c r="R617" s="11"/>
      <c r="S617" s="11"/>
      <c r="T617" s="11"/>
      <c r="U617" s="11"/>
      <c r="V617" s="11"/>
      <c r="W617" s="11"/>
    </row>
    <row r="618" spans="1:23">
      <c r="A618" s="11"/>
      <c r="B618" s="11"/>
      <c r="C618" s="11"/>
      <c r="D618" s="32"/>
      <c r="E618" s="32"/>
      <c r="F618" s="32"/>
      <c r="G618" s="11"/>
      <c r="H618" s="11"/>
      <c r="I618" s="1"/>
      <c r="K618" s="11"/>
      <c r="L618" s="11"/>
      <c r="M618" s="11"/>
      <c r="N618" s="11"/>
      <c r="O618" s="11"/>
      <c r="P618" s="11"/>
      <c r="Q618" s="11"/>
      <c r="R618" s="11"/>
      <c r="S618" s="11"/>
      <c r="T618" s="11"/>
      <c r="U618" s="11"/>
      <c r="V618" s="11"/>
      <c r="W618" s="11"/>
    </row>
    <row r="619" spans="1:23">
      <c r="A619" s="11"/>
      <c r="B619" s="11"/>
      <c r="C619" s="11"/>
      <c r="D619" s="32"/>
      <c r="E619" s="32"/>
      <c r="F619" s="32"/>
      <c r="G619" s="11"/>
      <c r="H619" s="11"/>
      <c r="I619" s="1"/>
      <c r="K619" s="11"/>
      <c r="L619" s="11"/>
      <c r="M619" s="11"/>
      <c r="N619" s="11"/>
      <c r="O619" s="11"/>
      <c r="P619" s="11"/>
      <c r="Q619" s="11"/>
      <c r="R619" s="11"/>
      <c r="S619" s="11"/>
      <c r="T619" s="11"/>
      <c r="U619" s="11"/>
      <c r="V619" s="11"/>
      <c r="W619" s="11"/>
    </row>
    <row r="620" spans="1:23">
      <c r="A620" s="11"/>
      <c r="B620" s="11"/>
      <c r="C620" s="11"/>
      <c r="D620" s="32"/>
      <c r="E620" s="32"/>
      <c r="F620" s="32"/>
      <c r="G620" s="11"/>
      <c r="H620" s="11"/>
      <c r="I620" s="1"/>
      <c r="K620" s="11"/>
      <c r="L620" s="11"/>
      <c r="M620" s="11"/>
      <c r="N620" s="11"/>
      <c r="O620" s="11"/>
      <c r="P620" s="11"/>
      <c r="Q620" s="11"/>
      <c r="R620" s="11"/>
      <c r="S620" s="11"/>
      <c r="T620" s="11"/>
      <c r="U620" s="11"/>
      <c r="V620" s="11"/>
      <c r="W620" s="11"/>
    </row>
    <row r="621" spans="1:23">
      <c r="A621" s="11"/>
      <c r="B621" s="11"/>
      <c r="C621" s="11"/>
      <c r="D621" s="32"/>
      <c r="E621" s="32"/>
      <c r="F621" s="32"/>
      <c r="G621" s="11"/>
      <c r="H621" s="11"/>
      <c r="I621" s="1"/>
      <c r="K621" s="11"/>
      <c r="L621" s="11"/>
      <c r="M621" s="11"/>
      <c r="N621" s="11"/>
      <c r="O621" s="11"/>
      <c r="P621" s="11"/>
      <c r="Q621" s="11"/>
      <c r="R621" s="11"/>
      <c r="S621" s="11"/>
      <c r="T621" s="11"/>
      <c r="U621" s="11"/>
      <c r="V621" s="11"/>
      <c r="W621" s="11"/>
    </row>
    <row r="622" spans="1:23">
      <c r="A622" s="11"/>
      <c r="B622" s="11"/>
      <c r="C622" s="11"/>
      <c r="D622" s="32"/>
      <c r="E622" s="32"/>
      <c r="F622" s="32"/>
      <c r="G622" s="11"/>
      <c r="H622" s="11"/>
      <c r="I622" s="1"/>
      <c r="K622" s="11"/>
      <c r="L622" s="11"/>
      <c r="M622" s="11"/>
      <c r="N622" s="11"/>
      <c r="O622" s="11"/>
      <c r="P622" s="11"/>
      <c r="Q622" s="11"/>
      <c r="R622" s="11"/>
      <c r="S622" s="11"/>
      <c r="T622" s="11"/>
      <c r="U622" s="11"/>
      <c r="V622" s="11"/>
      <c r="W622" s="11"/>
    </row>
    <row r="623" spans="1:23">
      <c r="A623" s="11"/>
      <c r="B623" s="11"/>
      <c r="C623" s="11"/>
      <c r="D623" s="32"/>
      <c r="E623" s="32"/>
      <c r="F623" s="32"/>
      <c r="G623" s="11"/>
      <c r="H623" s="11"/>
      <c r="I623" s="1"/>
      <c r="K623" s="11"/>
      <c r="L623" s="11"/>
      <c r="M623" s="11"/>
      <c r="N623" s="11"/>
      <c r="O623" s="11"/>
      <c r="P623" s="11"/>
      <c r="Q623" s="11"/>
      <c r="R623" s="11"/>
      <c r="S623" s="11"/>
      <c r="T623" s="11"/>
      <c r="U623" s="11"/>
      <c r="V623" s="11"/>
      <c r="W623" s="11"/>
    </row>
    <row r="624" spans="1:23">
      <c r="A624" s="11"/>
      <c r="B624" s="11"/>
      <c r="C624" s="11"/>
      <c r="D624" s="32"/>
      <c r="E624" s="32"/>
      <c r="F624" s="32"/>
      <c r="G624" s="11"/>
      <c r="H624" s="11"/>
      <c r="I624" s="1"/>
      <c r="K624" s="11"/>
      <c r="L624" s="11"/>
      <c r="M624" s="11"/>
      <c r="N624" s="11"/>
      <c r="O624" s="11"/>
      <c r="P624" s="11"/>
      <c r="Q624" s="11"/>
      <c r="R624" s="11"/>
      <c r="S624" s="11"/>
      <c r="T624" s="11"/>
      <c r="U624" s="11"/>
      <c r="V624" s="11"/>
      <c r="W624" s="11"/>
    </row>
    <row r="625" spans="1:23">
      <c r="A625" s="11"/>
      <c r="B625" s="11"/>
      <c r="C625" s="11"/>
      <c r="D625" s="32"/>
      <c r="E625" s="32"/>
      <c r="F625" s="32"/>
      <c r="G625" s="11"/>
      <c r="H625" s="11"/>
      <c r="I625" s="1"/>
      <c r="K625" s="11"/>
      <c r="L625" s="11"/>
      <c r="M625" s="11"/>
      <c r="N625" s="11"/>
      <c r="O625" s="11"/>
      <c r="P625" s="11"/>
      <c r="Q625" s="11"/>
      <c r="R625" s="11"/>
      <c r="S625" s="11"/>
      <c r="T625" s="11"/>
      <c r="U625" s="11"/>
      <c r="V625" s="11"/>
      <c r="W625" s="11"/>
    </row>
    <row r="626" spans="1:23">
      <c r="A626" s="11"/>
      <c r="B626" s="11"/>
      <c r="C626" s="11"/>
      <c r="D626" s="32"/>
      <c r="E626" s="32"/>
      <c r="F626" s="32"/>
      <c r="G626" s="11"/>
      <c r="H626" s="11"/>
      <c r="I626" s="1"/>
      <c r="K626" s="11"/>
      <c r="L626" s="11"/>
      <c r="M626" s="11"/>
      <c r="N626" s="11"/>
      <c r="O626" s="11"/>
      <c r="P626" s="11"/>
      <c r="Q626" s="11"/>
      <c r="R626" s="11"/>
      <c r="S626" s="11"/>
      <c r="T626" s="11"/>
      <c r="U626" s="11"/>
      <c r="V626" s="11"/>
      <c r="W626" s="11"/>
    </row>
    <row r="627" spans="1:23">
      <c r="A627" s="11"/>
      <c r="B627" s="11"/>
      <c r="C627" s="11"/>
      <c r="D627" s="32"/>
      <c r="E627" s="32"/>
      <c r="F627" s="32"/>
      <c r="G627" s="11"/>
      <c r="H627" s="11"/>
      <c r="I627" s="1"/>
      <c r="K627" s="11"/>
      <c r="L627" s="11"/>
      <c r="M627" s="11"/>
      <c r="N627" s="11"/>
      <c r="O627" s="11"/>
      <c r="P627" s="11"/>
      <c r="Q627" s="11"/>
      <c r="R627" s="11"/>
      <c r="S627" s="11"/>
      <c r="T627" s="11"/>
      <c r="U627" s="11"/>
      <c r="V627" s="11"/>
      <c r="W627" s="11"/>
    </row>
    <row r="628" spans="1:23">
      <c r="A628" s="11"/>
      <c r="B628" s="11"/>
      <c r="C628" s="11"/>
      <c r="D628" s="32"/>
      <c r="E628" s="32"/>
      <c r="F628" s="32"/>
      <c r="G628" s="11"/>
      <c r="H628" s="11"/>
      <c r="I628" s="1"/>
      <c r="K628" s="11"/>
      <c r="L628" s="11"/>
      <c r="M628" s="11"/>
      <c r="N628" s="11"/>
      <c r="O628" s="11"/>
      <c r="P628" s="11"/>
      <c r="Q628" s="11"/>
      <c r="R628" s="11"/>
      <c r="S628" s="11"/>
      <c r="T628" s="11"/>
      <c r="U628" s="11"/>
      <c r="V628" s="11"/>
      <c r="W628" s="11"/>
    </row>
    <row r="629" spans="1:23">
      <c r="A629" s="11"/>
      <c r="B629" s="11"/>
      <c r="C629" s="11"/>
      <c r="D629" s="32"/>
      <c r="E629" s="32"/>
      <c r="F629" s="32"/>
      <c r="G629" s="11"/>
      <c r="H629" s="11"/>
      <c r="I629" s="1"/>
      <c r="K629" s="11"/>
      <c r="L629" s="11"/>
      <c r="M629" s="11"/>
      <c r="N629" s="11"/>
      <c r="O629" s="11"/>
      <c r="P629" s="11"/>
      <c r="Q629" s="11"/>
      <c r="R629" s="11"/>
      <c r="S629" s="11"/>
      <c r="T629" s="11"/>
      <c r="U629" s="11"/>
      <c r="V629" s="11"/>
      <c r="W629" s="11"/>
    </row>
    <row r="630" spans="1:23">
      <c r="A630" s="11"/>
      <c r="B630" s="11"/>
      <c r="C630" s="11"/>
      <c r="D630" s="32"/>
      <c r="E630" s="32"/>
      <c r="F630" s="32"/>
      <c r="G630" s="11"/>
      <c r="H630" s="11"/>
      <c r="I630" s="1"/>
      <c r="K630" s="11"/>
      <c r="L630" s="11"/>
      <c r="M630" s="11"/>
      <c r="N630" s="11"/>
      <c r="O630" s="11"/>
      <c r="P630" s="11"/>
      <c r="Q630" s="11"/>
      <c r="R630" s="11"/>
      <c r="S630" s="11"/>
      <c r="T630" s="11"/>
      <c r="U630" s="11"/>
      <c r="V630" s="11"/>
      <c r="W630" s="11"/>
    </row>
    <row r="631" spans="1:23">
      <c r="A631" s="11"/>
      <c r="B631" s="11"/>
      <c r="C631" s="11"/>
      <c r="D631" s="32"/>
      <c r="E631" s="32"/>
      <c r="F631" s="32"/>
      <c r="G631" s="11"/>
      <c r="H631" s="11"/>
      <c r="I631" s="1"/>
      <c r="K631" s="11"/>
      <c r="L631" s="11"/>
      <c r="M631" s="11"/>
      <c r="N631" s="11"/>
      <c r="O631" s="11"/>
      <c r="P631" s="11"/>
      <c r="Q631" s="11"/>
      <c r="R631" s="11"/>
      <c r="S631" s="11"/>
      <c r="T631" s="11"/>
      <c r="U631" s="11"/>
      <c r="V631" s="11"/>
      <c r="W631" s="11"/>
    </row>
    <row r="632" spans="1:23">
      <c r="A632" s="11"/>
      <c r="B632" s="11"/>
      <c r="C632" s="11"/>
      <c r="D632" s="32"/>
      <c r="E632" s="32"/>
      <c r="F632" s="32"/>
      <c r="G632" s="11"/>
      <c r="H632" s="11"/>
      <c r="I632" s="1"/>
      <c r="K632" s="11"/>
      <c r="L632" s="11"/>
      <c r="M632" s="11"/>
      <c r="N632" s="11"/>
      <c r="O632" s="11"/>
      <c r="P632" s="11"/>
      <c r="Q632" s="11"/>
      <c r="R632" s="11"/>
      <c r="S632" s="11"/>
      <c r="T632" s="11"/>
      <c r="U632" s="11"/>
      <c r="V632" s="11"/>
      <c r="W632" s="11"/>
    </row>
    <row r="633" spans="1:23">
      <c r="A633" s="11"/>
      <c r="B633" s="11"/>
      <c r="C633" s="11"/>
      <c r="D633" s="32"/>
      <c r="E633" s="32"/>
      <c r="F633" s="32"/>
      <c r="G633" s="11"/>
      <c r="H633" s="11"/>
      <c r="I633" s="1"/>
      <c r="K633" s="11"/>
      <c r="L633" s="11"/>
      <c r="M633" s="11"/>
      <c r="N633" s="11"/>
      <c r="O633" s="11"/>
      <c r="P633" s="11"/>
      <c r="Q633" s="11"/>
      <c r="R633" s="11"/>
      <c r="S633" s="11"/>
      <c r="T633" s="11"/>
      <c r="U633" s="11"/>
      <c r="V633" s="11"/>
      <c r="W633" s="11"/>
    </row>
    <row r="634" spans="1:23">
      <c r="A634" s="11"/>
      <c r="B634" s="11"/>
      <c r="C634" s="11"/>
      <c r="D634" s="32"/>
      <c r="E634" s="32"/>
      <c r="F634" s="32"/>
      <c r="G634" s="11"/>
      <c r="H634" s="11"/>
      <c r="I634" s="1"/>
      <c r="K634" s="11"/>
      <c r="L634" s="11"/>
      <c r="M634" s="11"/>
      <c r="N634" s="11"/>
      <c r="O634" s="11"/>
      <c r="P634" s="11"/>
      <c r="Q634" s="11"/>
      <c r="R634" s="11"/>
      <c r="S634" s="11"/>
      <c r="T634" s="11"/>
      <c r="U634" s="11"/>
      <c r="V634" s="11"/>
      <c r="W634" s="11"/>
    </row>
    <row r="635" spans="1:23">
      <c r="A635" s="11"/>
      <c r="B635" s="11"/>
      <c r="C635" s="11"/>
      <c r="D635" s="32"/>
      <c r="E635" s="32"/>
      <c r="F635" s="32"/>
      <c r="G635" s="11"/>
      <c r="H635" s="11"/>
      <c r="I635" s="1"/>
      <c r="K635" s="11"/>
      <c r="L635" s="11"/>
      <c r="M635" s="11"/>
      <c r="N635" s="11"/>
      <c r="O635" s="11"/>
      <c r="P635" s="11"/>
      <c r="Q635" s="11"/>
      <c r="R635" s="11"/>
      <c r="S635" s="11"/>
      <c r="T635" s="11"/>
      <c r="U635" s="11"/>
      <c r="V635" s="11"/>
      <c r="W635" s="11"/>
    </row>
    <row r="636" spans="1:23">
      <c r="A636" s="11"/>
      <c r="B636" s="11"/>
      <c r="C636" s="11"/>
      <c r="D636" s="32"/>
      <c r="E636" s="32"/>
      <c r="F636" s="32"/>
      <c r="G636" s="11"/>
      <c r="H636" s="11"/>
      <c r="I636" s="1"/>
      <c r="K636" s="11"/>
      <c r="L636" s="11"/>
      <c r="M636" s="11"/>
      <c r="N636" s="11"/>
      <c r="O636" s="11"/>
      <c r="P636" s="11"/>
      <c r="Q636" s="11"/>
      <c r="R636" s="11"/>
      <c r="S636" s="11"/>
      <c r="T636" s="11"/>
      <c r="U636" s="11"/>
      <c r="V636" s="11"/>
      <c r="W636" s="11"/>
    </row>
    <row r="637" spans="1:23">
      <c r="A637" s="11"/>
      <c r="B637" s="11"/>
      <c r="C637" s="11"/>
      <c r="D637" s="32"/>
      <c r="E637" s="32"/>
      <c r="F637" s="32"/>
      <c r="G637" s="11"/>
      <c r="H637" s="11"/>
      <c r="I637" s="1"/>
      <c r="K637" s="11"/>
      <c r="L637" s="11"/>
      <c r="M637" s="11"/>
      <c r="N637" s="11"/>
      <c r="O637" s="11"/>
      <c r="P637" s="11"/>
      <c r="Q637" s="11"/>
      <c r="R637" s="11"/>
      <c r="S637" s="11"/>
      <c r="T637" s="11"/>
      <c r="U637" s="11"/>
      <c r="V637" s="11"/>
      <c r="W637" s="11"/>
    </row>
    <row r="638" spans="1:23">
      <c r="A638" s="11"/>
      <c r="B638" s="11"/>
      <c r="C638" s="11"/>
      <c r="D638" s="32"/>
      <c r="E638" s="32"/>
      <c r="F638" s="32"/>
      <c r="G638" s="11"/>
      <c r="H638" s="11"/>
      <c r="I638" s="1"/>
      <c r="K638" s="11"/>
      <c r="L638" s="11"/>
      <c r="M638" s="11"/>
      <c r="N638" s="11"/>
      <c r="O638" s="11"/>
      <c r="P638" s="11"/>
      <c r="Q638" s="11"/>
      <c r="R638" s="11"/>
      <c r="S638" s="11"/>
      <c r="T638" s="11"/>
      <c r="U638" s="11"/>
      <c r="V638" s="11"/>
      <c r="W638" s="11"/>
    </row>
    <row r="639" spans="1:23">
      <c r="A639" s="11"/>
      <c r="B639" s="11"/>
      <c r="C639" s="11"/>
      <c r="D639" s="32"/>
      <c r="E639" s="32"/>
      <c r="F639" s="32"/>
      <c r="G639" s="11"/>
      <c r="H639" s="11"/>
      <c r="I639" s="1"/>
      <c r="K639" s="11"/>
      <c r="L639" s="11"/>
      <c r="M639" s="11"/>
      <c r="N639" s="11"/>
      <c r="O639" s="11"/>
      <c r="P639" s="11"/>
      <c r="Q639" s="11"/>
      <c r="R639" s="11"/>
      <c r="S639" s="11"/>
      <c r="T639" s="11"/>
      <c r="U639" s="11"/>
      <c r="V639" s="11"/>
      <c r="W639" s="11"/>
    </row>
    <row r="640" spans="1:23">
      <c r="A640" s="11"/>
      <c r="B640" s="11"/>
      <c r="C640" s="11"/>
      <c r="D640" s="32"/>
      <c r="E640" s="32"/>
      <c r="F640" s="32"/>
      <c r="G640" s="11"/>
      <c r="H640" s="11"/>
      <c r="I640" s="1"/>
      <c r="K640" s="11"/>
      <c r="L640" s="11"/>
      <c r="M640" s="11"/>
      <c r="N640" s="11"/>
      <c r="O640" s="11"/>
      <c r="P640" s="11"/>
      <c r="Q640" s="11"/>
      <c r="R640" s="11"/>
      <c r="S640" s="11"/>
      <c r="T640" s="11"/>
      <c r="U640" s="11"/>
      <c r="V640" s="11"/>
      <c r="W640" s="11"/>
    </row>
    <row r="641" spans="1:23">
      <c r="A641" s="11"/>
      <c r="B641" s="11"/>
      <c r="C641" s="11"/>
      <c r="D641" s="32"/>
      <c r="E641" s="32"/>
      <c r="F641" s="32"/>
      <c r="G641" s="11"/>
      <c r="H641" s="11"/>
      <c r="I641" s="1"/>
      <c r="K641" s="11"/>
      <c r="L641" s="11"/>
      <c r="M641" s="11"/>
      <c r="N641" s="11"/>
      <c r="O641" s="11"/>
      <c r="P641" s="11"/>
      <c r="Q641" s="11"/>
      <c r="R641" s="11"/>
      <c r="S641" s="11"/>
      <c r="T641" s="11"/>
      <c r="U641" s="11"/>
      <c r="V641" s="11"/>
      <c r="W641" s="11"/>
    </row>
    <row r="642" spans="1:23">
      <c r="A642" s="11"/>
      <c r="B642" s="11"/>
      <c r="C642" s="11"/>
      <c r="D642" s="32"/>
      <c r="E642" s="32"/>
      <c r="F642" s="32"/>
      <c r="G642" s="11"/>
      <c r="H642" s="11"/>
      <c r="I642" s="1"/>
      <c r="K642" s="11"/>
      <c r="L642" s="11"/>
      <c r="M642" s="11"/>
      <c r="N642" s="11"/>
      <c r="O642" s="11"/>
      <c r="P642" s="11"/>
      <c r="Q642" s="11"/>
      <c r="R642" s="11"/>
      <c r="S642" s="11"/>
      <c r="T642" s="11"/>
      <c r="U642" s="11"/>
      <c r="V642" s="11"/>
      <c r="W642" s="11"/>
    </row>
    <row r="643" spans="1:23">
      <c r="A643" s="11"/>
      <c r="B643" s="11"/>
      <c r="C643" s="11"/>
      <c r="D643" s="32"/>
      <c r="E643" s="32"/>
      <c r="F643" s="32"/>
      <c r="G643" s="11"/>
      <c r="H643" s="11"/>
      <c r="I643" s="1"/>
      <c r="K643" s="11"/>
      <c r="L643" s="11"/>
      <c r="M643" s="11"/>
      <c r="N643" s="11"/>
      <c r="O643" s="11"/>
      <c r="P643" s="11"/>
      <c r="Q643" s="11"/>
      <c r="R643" s="11"/>
      <c r="S643" s="11"/>
      <c r="T643" s="11"/>
      <c r="U643" s="11"/>
      <c r="V643" s="11"/>
      <c r="W643" s="11"/>
    </row>
    <row r="644" spans="1:23">
      <c r="A644" s="11"/>
      <c r="B644" s="11"/>
      <c r="C644" s="11"/>
      <c r="D644" s="32"/>
      <c r="E644" s="32"/>
      <c r="F644" s="32"/>
      <c r="G644" s="11"/>
      <c r="H644" s="11"/>
      <c r="I644" s="1"/>
      <c r="K644" s="11"/>
      <c r="L644" s="11"/>
      <c r="M644" s="11"/>
      <c r="N644" s="11"/>
      <c r="O644" s="11"/>
      <c r="P644" s="11"/>
      <c r="Q644" s="11"/>
      <c r="R644" s="11"/>
      <c r="S644" s="11"/>
      <c r="T644" s="11"/>
      <c r="U644" s="11"/>
      <c r="V644" s="11"/>
      <c r="W644" s="11"/>
    </row>
    <row r="645" spans="1:23">
      <c r="A645" s="11"/>
      <c r="B645" s="11"/>
      <c r="C645" s="11"/>
      <c r="D645" s="32"/>
      <c r="E645" s="32"/>
      <c r="F645" s="32"/>
      <c r="G645" s="11"/>
      <c r="H645" s="11"/>
      <c r="I645" s="1"/>
      <c r="K645" s="11"/>
      <c r="L645" s="11"/>
      <c r="M645" s="11"/>
      <c r="N645" s="11"/>
      <c r="O645" s="11"/>
      <c r="P645" s="11"/>
      <c r="Q645" s="11"/>
      <c r="R645" s="11"/>
      <c r="S645" s="11"/>
      <c r="T645" s="11"/>
      <c r="U645" s="11"/>
      <c r="V645" s="11"/>
      <c r="W645" s="11"/>
    </row>
    <row r="646" spans="1:23">
      <c r="A646" s="11"/>
      <c r="B646" s="11"/>
      <c r="C646" s="11"/>
      <c r="D646" s="32"/>
      <c r="E646" s="32"/>
      <c r="F646" s="32"/>
      <c r="G646" s="11"/>
      <c r="H646" s="11"/>
      <c r="I646" s="1"/>
      <c r="K646" s="11"/>
      <c r="L646" s="11"/>
      <c r="M646" s="11"/>
      <c r="N646" s="11"/>
      <c r="O646" s="11"/>
      <c r="P646" s="11"/>
      <c r="Q646" s="11"/>
      <c r="R646" s="11"/>
      <c r="S646" s="11"/>
      <c r="T646" s="11"/>
      <c r="U646" s="11"/>
      <c r="V646" s="11"/>
      <c r="W646" s="11"/>
    </row>
    <row r="647" spans="1:23">
      <c r="A647" s="11"/>
      <c r="B647" s="11"/>
      <c r="C647" s="11"/>
      <c r="D647" s="32"/>
      <c r="E647" s="32"/>
      <c r="F647" s="32"/>
      <c r="G647" s="11"/>
      <c r="H647" s="11"/>
      <c r="I647" s="1"/>
      <c r="K647" s="11"/>
      <c r="L647" s="11"/>
      <c r="M647" s="11"/>
      <c r="N647" s="11"/>
      <c r="O647" s="11"/>
      <c r="P647" s="11"/>
      <c r="Q647" s="11"/>
      <c r="R647" s="11"/>
      <c r="S647" s="11"/>
      <c r="T647" s="11"/>
      <c r="U647" s="11"/>
      <c r="V647" s="11"/>
      <c r="W647" s="11"/>
    </row>
    <row r="648" spans="1:23">
      <c r="A648" s="11"/>
      <c r="B648" s="11"/>
      <c r="C648" s="11"/>
      <c r="D648" s="32"/>
      <c r="E648" s="32"/>
      <c r="F648" s="32"/>
      <c r="G648" s="11"/>
      <c r="H648" s="11"/>
      <c r="I648" s="1"/>
      <c r="K648" s="11"/>
      <c r="L648" s="11"/>
      <c r="M648" s="11"/>
      <c r="N648" s="11"/>
      <c r="O648" s="11"/>
      <c r="P648" s="11"/>
      <c r="Q648" s="11"/>
      <c r="R648" s="11"/>
      <c r="S648" s="11"/>
      <c r="T648" s="11"/>
      <c r="U648" s="11"/>
      <c r="V648" s="11"/>
      <c r="W648" s="11"/>
    </row>
    <row r="649" spans="1:23">
      <c r="A649" s="11"/>
      <c r="B649" s="11"/>
      <c r="C649" s="11"/>
      <c r="D649" s="32"/>
      <c r="E649" s="32"/>
      <c r="F649" s="32"/>
      <c r="G649" s="11"/>
      <c r="H649" s="11"/>
      <c r="I649" s="1"/>
      <c r="K649" s="11"/>
      <c r="L649" s="11"/>
      <c r="M649" s="11"/>
      <c r="N649" s="11"/>
      <c r="O649" s="11"/>
      <c r="P649" s="11"/>
      <c r="Q649" s="11"/>
      <c r="R649" s="11"/>
      <c r="S649" s="11"/>
      <c r="T649" s="11"/>
      <c r="U649" s="11"/>
      <c r="V649" s="11"/>
      <c r="W649" s="11"/>
    </row>
    <row r="650" spans="1:23">
      <c r="A650" s="11"/>
      <c r="B650" s="11"/>
      <c r="C650" s="11"/>
      <c r="D650" s="32"/>
      <c r="E650" s="32"/>
      <c r="F650" s="32"/>
      <c r="G650" s="11"/>
      <c r="H650" s="11"/>
      <c r="I650" s="1"/>
      <c r="K650" s="11"/>
      <c r="L650" s="11"/>
      <c r="M650" s="11"/>
      <c r="N650" s="11"/>
      <c r="O650" s="11"/>
      <c r="P650" s="11"/>
      <c r="Q650" s="11"/>
      <c r="R650" s="11"/>
      <c r="S650" s="11"/>
      <c r="T650" s="11"/>
      <c r="U650" s="11"/>
      <c r="V650" s="11"/>
      <c r="W650" s="11"/>
    </row>
    <row r="651" spans="1:23">
      <c r="A651" s="11"/>
      <c r="B651" s="11"/>
      <c r="C651" s="11"/>
      <c r="D651" s="32"/>
      <c r="E651" s="32"/>
      <c r="F651" s="32"/>
      <c r="G651" s="11"/>
      <c r="H651" s="11"/>
      <c r="I651" s="1"/>
      <c r="K651" s="11"/>
      <c r="L651" s="11"/>
      <c r="M651" s="11"/>
      <c r="N651" s="11"/>
      <c r="O651" s="11"/>
      <c r="P651" s="11"/>
      <c r="Q651" s="11"/>
      <c r="R651" s="11"/>
      <c r="S651" s="11"/>
      <c r="T651" s="11"/>
      <c r="U651" s="11"/>
      <c r="V651" s="11"/>
      <c r="W651" s="11"/>
    </row>
    <row r="652" spans="1:23">
      <c r="A652" s="11"/>
      <c r="B652" s="11"/>
      <c r="C652" s="11"/>
      <c r="D652" s="32"/>
      <c r="E652" s="32"/>
      <c r="F652" s="32"/>
      <c r="G652" s="11"/>
      <c r="H652" s="11"/>
      <c r="I652" s="1"/>
      <c r="K652" s="11"/>
      <c r="L652" s="11"/>
      <c r="M652" s="11"/>
      <c r="N652" s="11"/>
      <c r="O652" s="11"/>
      <c r="P652" s="11"/>
      <c r="Q652" s="11"/>
      <c r="R652" s="11"/>
      <c r="S652" s="11"/>
      <c r="T652" s="11"/>
      <c r="U652" s="11"/>
      <c r="V652" s="11"/>
      <c r="W652" s="11"/>
    </row>
    <row r="653" spans="1:23">
      <c r="A653" s="11"/>
      <c r="B653" s="11"/>
      <c r="C653" s="11"/>
      <c r="D653" s="32"/>
      <c r="E653" s="32"/>
      <c r="F653" s="32"/>
      <c r="G653" s="11"/>
      <c r="H653" s="11"/>
      <c r="I653" s="1"/>
      <c r="K653" s="11"/>
      <c r="L653" s="11"/>
      <c r="M653" s="11"/>
      <c r="N653" s="11"/>
      <c r="O653" s="11"/>
      <c r="P653" s="11"/>
      <c r="Q653" s="11"/>
      <c r="R653" s="11"/>
      <c r="S653" s="11"/>
      <c r="T653" s="11"/>
      <c r="U653" s="11"/>
      <c r="V653" s="11"/>
      <c r="W653" s="11"/>
    </row>
    <row r="654" spans="1:23">
      <c r="A654" s="11"/>
      <c r="B654" s="11"/>
      <c r="C654" s="11"/>
      <c r="D654" s="32"/>
      <c r="E654" s="32"/>
      <c r="F654" s="32"/>
      <c r="G654" s="11"/>
      <c r="H654" s="11"/>
      <c r="I654" s="1"/>
      <c r="K654" s="11"/>
      <c r="L654" s="11"/>
      <c r="M654" s="11"/>
      <c r="N654" s="11"/>
      <c r="O654" s="11"/>
      <c r="P654" s="11"/>
      <c r="Q654" s="11"/>
      <c r="R654" s="11"/>
      <c r="S654" s="11"/>
      <c r="T654" s="11"/>
      <c r="U654" s="11"/>
      <c r="V654" s="11"/>
      <c r="W654" s="11"/>
    </row>
    <row r="655" spans="1:23">
      <c r="A655" s="11"/>
      <c r="B655" s="11"/>
      <c r="C655" s="11"/>
      <c r="D655" s="32"/>
      <c r="E655" s="32"/>
      <c r="F655" s="32"/>
      <c r="G655" s="11"/>
      <c r="H655" s="11"/>
      <c r="I655" s="1"/>
      <c r="K655" s="11"/>
      <c r="L655" s="11"/>
      <c r="M655" s="11"/>
      <c r="N655" s="11"/>
      <c r="O655" s="11"/>
      <c r="P655" s="11"/>
      <c r="Q655" s="11"/>
      <c r="R655" s="11"/>
      <c r="S655" s="11"/>
      <c r="T655" s="11"/>
      <c r="U655" s="11"/>
      <c r="V655" s="11"/>
      <c r="W655" s="11"/>
    </row>
    <row r="656" spans="1:23">
      <c r="A656" s="11"/>
      <c r="B656" s="11"/>
      <c r="C656" s="11"/>
      <c r="D656" s="32"/>
      <c r="E656" s="32"/>
      <c r="F656" s="32"/>
      <c r="G656" s="11"/>
      <c r="H656" s="11"/>
      <c r="I656" s="1"/>
      <c r="K656" s="11"/>
      <c r="L656" s="11"/>
      <c r="M656" s="11"/>
      <c r="N656" s="11"/>
      <c r="O656" s="11"/>
      <c r="P656" s="11"/>
      <c r="Q656" s="11"/>
      <c r="R656" s="11"/>
      <c r="S656" s="11"/>
      <c r="T656" s="11"/>
      <c r="U656" s="11"/>
      <c r="V656" s="11"/>
      <c r="W656" s="11"/>
    </row>
    <row r="657" spans="1:23">
      <c r="A657" s="11"/>
      <c r="B657" s="11"/>
      <c r="C657" s="11"/>
      <c r="D657" s="32"/>
      <c r="E657" s="32"/>
      <c r="F657" s="32"/>
      <c r="G657" s="11"/>
      <c r="H657" s="11"/>
      <c r="I657" s="1"/>
      <c r="K657" s="11"/>
      <c r="L657" s="11"/>
      <c r="M657" s="11"/>
      <c r="N657" s="11"/>
      <c r="O657" s="11"/>
      <c r="P657" s="11"/>
      <c r="Q657" s="11"/>
      <c r="R657" s="11"/>
      <c r="S657" s="11"/>
      <c r="T657" s="11"/>
      <c r="U657" s="11"/>
      <c r="V657" s="11"/>
      <c r="W657" s="11"/>
    </row>
    <row r="658" spans="1:23">
      <c r="A658" s="11"/>
      <c r="B658" s="11"/>
      <c r="C658" s="11"/>
      <c r="D658" s="32"/>
      <c r="E658" s="32"/>
      <c r="F658" s="32"/>
      <c r="G658" s="11"/>
      <c r="H658" s="11"/>
      <c r="I658" s="1"/>
      <c r="K658" s="11"/>
      <c r="L658" s="11"/>
      <c r="M658" s="11"/>
      <c r="N658" s="11"/>
      <c r="O658" s="11"/>
      <c r="P658" s="11"/>
      <c r="Q658" s="11"/>
      <c r="R658" s="11"/>
      <c r="S658" s="11"/>
      <c r="T658" s="11"/>
      <c r="U658" s="11"/>
      <c r="V658" s="11"/>
      <c r="W658" s="11"/>
    </row>
    <row r="659" spans="1:23">
      <c r="A659" s="11"/>
      <c r="B659" s="11"/>
      <c r="C659" s="11"/>
      <c r="D659" s="32"/>
      <c r="E659" s="32"/>
      <c r="F659" s="32"/>
      <c r="G659" s="11"/>
      <c r="H659" s="11"/>
      <c r="I659" s="1"/>
      <c r="K659" s="11"/>
      <c r="L659" s="11"/>
      <c r="M659" s="11"/>
      <c r="N659" s="11"/>
      <c r="O659" s="11"/>
      <c r="P659" s="11"/>
      <c r="Q659" s="11"/>
      <c r="R659" s="11"/>
      <c r="S659" s="11"/>
      <c r="T659" s="11"/>
      <c r="U659" s="11"/>
      <c r="V659" s="11"/>
      <c r="W659" s="11"/>
    </row>
    <row r="660" spans="1:23">
      <c r="A660" s="11"/>
      <c r="B660" s="11"/>
      <c r="C660" s="11"/>
      <c r="D660" s="32"/>
      <c r="E660" s="32"/>
      <c r="F660" s="32"/>
      <c r="G660" s="11"/>
      <c r="H660" s="11"/>
      <c r="I660" s="1"/>
      <c r="K660" s="11"/>
      <c r="L660" s="11"/>
      <c r="M660" s="11"/>
      <c r="N660" s="11"/>
      <c r="O660" s="11"/>
      <c r="P660" s="11"/>
      <c r="Q660" s="11"/>
      <c r="R660" s="11"/>
      <c r="S660" s="11"/>
      <c r="T660" s="11"/>
      <c r="U660" s="11"/>
      <c r="V660" s="11"/>
      <c r="W660" s="11"/>
    </row>
    <row r="661" spans="1:23">
      <c r="A661" s="11"/>
      <c r="B661" s="11"/>
      <c r="C661" s="11"/>
      <c r="D661" s="32"/>
      <c r="E661" s="32"/>
      <c r="F661" s="32"/>
      <c r="G661" s="11"/>
      <c r="H661" s="11"/>
      <c r="I661" s="1"/>
      <c r="K661" s="11"/>
      <c r="L661" s="11"/>
      <c r="M661" s="11"/>
      <c r="N661" s="11"/>
      <c r="O661" s="11"/>
      <c r="P661" s="11"/>
      <c r="Q661" s="11"/>
      <c r="R661" s="11"/>
      <c r="S661" s="11"/>
      <c r="T661" s="11"/>
      <c r="U661" s="11"/>
      <c r="V661" s="11"/>
      <c r="W661" s="11"/>
    </row>
    <row r="662" spans="1:23">
      <c r="A662" s="11"/>
      <c r="B662" s="11"/>
      <c r="C662" s="11"/>
      <c r="D662" s="32"/>
      <c r="E662" s="32"/>
      <c r="F662" s="32"/>
      <c r="G662" s="11"/>
      <c r="H662" s="11"/>
      <c r="I662" s="1"/>
      <c r="K662" s="11"/>
      <c r="L662" s="11"/>
      <c r="M662" s="11"/>
      <c r="N662" s="11"/>
      <c r="O662" s="11"/>
      <c r="P662" s="11"/>
      <c r="Q662" s="11"/>
      <c r="R662" s="11"/>
      <c r="S662" s="11"/>
      <c r="T662" s="11"/>
      <c r="U662" s="11"/>
      <c r="V662" s="11"/>
      <c r="W662" s="11"/>
    </row>
    <row r="663" spans="1:23">
      <c r="A663" s="11"/>
      <c r="B663" s="11"/>
      <c r="C663" s="11"/>
      <c r="D663" s="32"/>
      <c r="E663" s="32"/>
      <c r="F663" s="32"/>
      <c r="G663" s="11"/>
      <c r="H663" s="11"/>
      <c r="I663" s="1"/>
      <c r="K663" s="11"/>
      <c r="L663" s="11"/>
      <c r="M663" s="11"/>
      <c r="N663" s="11"/>
      <c r="O663" s="11"/>
      <c r="P663" s="11"/>
      <c r="Q663" s="11"/>
      <c r="R663" s="11"/>
      <c r="S663" s="11"/>
      <c r="T663" s="11"/>
      <c r="U663" s="11"/>
      <c r="V663" s="11"/>
      <c r="W663" s="11"/>
    </row>
    <row r="664" spans="1:23">
      <c r="A664" s="11"/>
      <c r="B664" s="11"/>
      <c r="C664" s="11"/>
      <c r="D664" s="32"/>
      <c r="E664" s="32"/>
      <c r="F664" s="32"/>
      <c r="G664" s="11"/>
      <c r="H664" s="11"/>
      <c r="I664" s="1"/>
      <c r="K664" s="11"/>
      <c r="L664" s="11"/>
      <c r="M664" s="11"/>
      <c r="N664" s="11"/>
      <c r="O664" s="11"/>
      <c r="P664" s="11"/>
      <c r="Q664" s="11"/>
      <c r="R664" s="11"/>
      <c r="S664" s="11"/>
      <c r="T664" s="11"/>
      <c r="U664" s="11"/>
      <c r="V664" s="11"/>
      <c r="W664" s="11"/>
    </row>
    <row r="665" spans="1:23">
      <c r="A665" s="11"/>
      <c r="B665" s="11"/>
      <c r="C665" s="11"/>
      <c r="D665" s="32"/>
      <c r="E665" s="32"/>
      <c r="F665" s="32"/>
      <c r="G665" s="11"/>
      <c r="H665" s="11"/>
      <c r="I665" s="1"/>
      <c r="K665" s="11"/>
      <c r="L665" s="11"/>
      <c r="M665" s="11"/>
      <c r="N665" s="11"/>
      <c r="O665" s="11"/>
      <c r="P665" s="11"/>
      <c r="Q665" s="11"/>
      <c r="R665" s="11"/>
      <c r="S665" s="11"/>
      <c r="T665" s="11"/>
      <c r="U665" s="11"/>
      <c r="V665" s="11"/>
      <c r="W665" s="11"/>
    </row>
    <row r="666" spans="1:23">
      <c r="A666" s="11"/>
      <c r="B666" s="11"/>
      <c r="C666" s="11"/>
      <c r="D666" s="32"/>
      <c r="E666" s="32"/>
      <c r="F666" s="32"/>
      <c r="G666" s="11"/>
      <c r="H666" s="11"/>
      <c r="I666" s="1"/>
      <c r="K666" s="11"/>
      <c r="L666" s="11"/>
      <c r="M666" s="11"/>
      <c r="N666" s="11"/>
      <c r="O666" s="11"/>
      <c r="P666" s="11"/>
      <c r="Q666" s="11"/>
      <c r="R666" s="11"/>
      <c r="S666" s="11"/>
      <c r="T666" s="11"/>
      <c r="U666" s="11"/>
      <c r="V666" s="11"/>
      <c r="W666" s="11"/>
    </row>
    <row r="667" spans="1:23">
      <c r="A667" s="11"/>
      <c r="B667" s="11"/>
      <c r="C667" s="11"/>
      <c r="D667" s="32"/>
      <c r="E667" s="32"/>
      <c r="F667" s="32"/>
      <c r="G667" s="11"/>
      <c r="H667" s="11"/>
      <c r="I667" s="1"/>
      <c r="K667" s="11"/>
      <c r="L667" s="11"/>
      <c r="M667" s="11"/>
      <c r="N667" s="11"/>
      <c r="O667" s="11"/>
      <c r="P667" s="11"/>
      <c r="Q667" s="11"/>
      <c r="R667" s="11"/>
      <c r="S667" s="11"/>
      <c r="T667" s="11"/>
      <c r="U667" s="11"/>
      <c r="V667" s="11"/>
      <c r="W667" s="11"/>
    </row>
    <row r="668" spans="1:23">
      <c r="A668" s="11"/>
      <c r="B668" s="11"/>
      <c r="C668" s="11"/>
      <c r="D668" s="32"/>
      <c r="E668" s="32"/>
      <c r="F668" s="32"/>
      <c r="G668" s="11"/>
      <c r="H668" s="11"/>
      <c r="I668" s="1"/>
      <c r="K668" s="11"/>
      <c r="L668" s="11"/>
      <c r="M668" s="11"/>
      <c r="N668" s="11"/>
      <c r="O668" s="11"/>
      <c r="P668" s="11"/>
      <c r="Q668" s="11"/>
      <c r="R668" s="11"/>
      <c r="S668" s="11"/>
      <c r="T668" s="11"/>
      <c r="U668" s="11"/>
      <c r="V668" s="11"/>
      <c r="W668" s="11"/>
    </row>
    <row r="669" spans="1:23">
      <c r="A669" s="11"/>
      <c r="B669" s="11"/>
      <c r="C669" s="11"/>
      <c r="D669" s="32"/>
      <c r="E669" s="32"/>
      <c r="F669" s="32"/>
      <c r="G669" s="11"/>
      <c r="H669" s="11"/>
      <c r="I669" s="1"/>
      <c r="K669" s="11"/>
      <c r="L669" s="11"/>
      <c r="M669" s="11"/>
      <c r="N669" s="11"/>
      <c r="O669" s="11"/>
      <c r="P669" s="11"/>
      <c r="Q669" s="11"/>
      <c r="R669" s="11"/>
      <c r="S669" s="11"/>
      <c r="T669" s="11"/>
      <c r="U669" s="11"/>
      <c r="V669" s="11"/>
      <c r="W669" s="11"/>
    </row>
    <row r="670" spans="1:23">
      <c r="A670" s="11"/>
      <c r="B670" s="11"/>
      <c r="C670" s="11"/>
      <c r="D670" s="32"/>
      <c r="E670" s="32"/>
      <c r="F670" s="32"/>
      <c r="G670" s="11"/>
      <c r="H670" s="11"/>
      <c r="I670" s="1"/>
      <c r="K670" s="11"/>
      <c r="L670" s="11"/>
      <c r="M670" s="11"/>
      <c r="N670" s="11"/>
      <c r="O670" s="11"/>
      <c r="P670" s="11"/>
      <c r="Q670" s="11"/>
      <c r="R670" s="11"/>
      <c r="S670" s="11"/>
      <c r="T670" s="11"/>
      <c r="U670" s="11"/>
      <c r="V670" s="11"/>
      <c r="W670" s="11"/>
    </row>
    <row r="671" spans="1:23">
      <c r="A671" s="11"/>
      <c r="B671" s="11"/>
      <c r="C671" s="11"/>
      <c r="D671" s="32"/>
      <c r="E671" s="32"/>
      <c r="F671" s="32"/>
      <c r="G671" s="11"/>
      <c r="H671" s="11"/>
      <c r="I671" s="1"/>
      <c r="K671" s="11"/>
      <c r="L671" s="11"/>
      <c r="M671" s="11"/>
      <c r="N671" s="11"/>
      <c r="O671" s="11"/>
      <c r="P671" s="11"/>
      <c r="Q671" s="11"/>
      <c r="R671" s="11"/>
      <c r="S671" s="11"/>
      <c r="T671" s="11"/>
      <c r="U671" s="11"/>
      <c r="V671" s="11"/>
      <c r="W671" s="11"/>
    </row>
    <row r="672" spans="1:23">
      <c r="A672" s="11"/>
      <c r="B672" s="11"/>
      <c r="C672" s="11"/>
      <c r="D672" s="32"/>
      <c r="E672" s="32"/>
      <c r="F672" s="32"/>
      <c r="G672" s="11"/>
      <c r="H672" s="11"/>
      <c r="I672" s="1"/>
      <c r="K672" s="11"/>
      <c r="L672" s="11"/>
      <c r="M672" s="11"/>
      <c r="N672" s="11"/>
      <c r="O672" s="11"/>
      <c r="P672" s="11"/>
      <c r="Q672" s="11"/>
      <c r="R672" s="11"/>
      <c r="S672" s="11"/>
      <c r="T672" s="11"/>
      <c r="U672" s="11"/>
      <c r="V672" s="11"/>
      <c r="W672" s="11"/>
    </row>
    <row r="673" spans="1:23">
      <c r="A673" s="11"/>
      <c r="B673" s="11"/>
      <c r="C673" s="11"/>
      <c r="D673" s="32"/>
      <c r="E673" s="32"/>
      <c r="F673" s="32"/>
      <c r="G673" s="11"/>
      <c r="H673" s="11"/>
      <c r="I673" s="1"/>
      <c r="K673" s="11"/>
      <c r="L673" s="11"/>
      <c r="M673" s="11"/>
      <c r="N673" s="11"/>
      <c r="O673" s="11"/>
      <c r="P673" s="11"/>
      <c r="Q673" s="11"/>
      <c r="R673" s="11"/>
      <c r="S673" s="11"/>
      <c r="T673" s="11"/>
      <c r="U673" s="11"/>
      <c r="V673" s="11"/>
      <c r="W673" s="11"/>
    </row>
    <row r="674" spans="1:23">
      <c r="A674" s="11"/>
      <c r="B674" s="11"/>
      <c r="C674" s="11"/>
      <c r="D674" s="32"/>
      <c r="E674" s="32"/>
      <c r="F674" s="32"/>
      <c r="G674" s="11"/>
      <c r="H674" s="11"/>
      <c r="I674" s="1"/>
      <c r="K674" s="11"/>
      <c r="L674" s="11"/>
      <c r="M674" s="11"/>
      <c r="N674" s="11"/>
      <c r="O674" s="11"/>
      <c r="P674" s="11"/>
      <c r="Q674" s="11"/>
      <c r="R674" s="11"/>
      <c r="S674" s="11"/>
      <c r="T674" s="11"/>
      <c r="U674" s="11"/>
      <c r="V674" s="11"/>
      <c r="W674" s="11"/>
    </row>
    <row r="675" spans="1:23">
      <c r="A675" s="11"/>
      <c r="B675" s="11"/>
      <c r="C675" s="11"/>
      <c r="D675" s="32"/>
      <c r="E675" s="32"/>
      <c r="F675" s="32"/>
      <c r="G675" s="11"/>
      <c r="H675" s="11"/>
      <c r="I675" s="1"/>
      <c r="K675" s="11"/>
      <c r="L675" s="11"/>
      <c r="M675" s="11"/>
      <c r="N675" s="11"/>
      <c r="O675" s="11"/>
      <c r="P675" s="11"/>
      <c r="Q675" s="11"/>
      <c r="R675" s="11"/>
      <c r="S675" s="11"/>
      <c r="T675" s="11"/>
      <c r="U675" s="11"/>
      <c r="V675" s="11"/>
      <c r="W675" s="11"/>
    </row>
    <row r="676" spans="1:23">
      <c r="A676" s="11"/>
      <c r="B676" s="11"/>
      <c r="C676" s="11"/>
      <c r="D676" s="32"/>
      <c r="E676" s="32"/>
      <c r="F676" s="32"/>
      <c r="G676" s="11"/>
      <c r="H676" s="11"/>
      <c r="I676" s="1"/>
      <c r="K676" s="11"/>
      <c r="L676" s="11"/>
      <c r="M676" s="11"/>
      <c r="N676" s="11"/>
      <c r="O676" s="11"/>
      <c r="P676" s="11"/>
      <c r="Q676" s="11"/>
      <c r="R676" s="11"/>
      <c r="S676" s="11"/>
      <c r="T676" s="11"/>
      <c r="U676" s="11"/>
      <c r="V676" s="11"/>
      <c r="W676" s="11"/>
    </row>
    <row r="677" spans="1:23">
      <c r="A677" s="11"/>
      <c r="B677" s="11"/>
      <c r="C677" s="11"/>
      <c r="D677" s="32"/>
      <c r="E677" s="32"/>
      <c r="F677" s="32"/>
      <c r="G677" s="11"/>
      <c r="H677" s="11"/>
      <c r="I677" s="1"/>
      <c r="K677" s="11"/>
      <c r="L677" s="11"/>
      <c r="M677" s="11"/>
      <c r="N677" s="11"/>
      <c r="O677" s="11"/>
      <c r="P677" s="11"/>
      <c r="Q677" s="11"/>
      <c r="R677" s="11"/>
      <c r="S677" s="11"/>
      <c r="T677" s="11"/>
      <c r="U677" s="11"/>
      <c r="V677" s="11"/>
      <c r="W677" s="11"/>
    </row>
    <row r="678" spans="1:23">
      <c r="A678" s="11"/>
      <c r="B678" s="11"/>
      <c r="C678" s="11"/>
      <c r="D678" s="32"/>
      <c r="E678" s="32"/>
      <c r="F678" s="32"/>
      <c r="G678" s="11"/>
      <c r="H678" s="11"/>
      <c r="I678" s="1"/>
      <c r="K678" s="11"/>
      <c r="L678" s="11"/>
      <c r="M678" s="11"/>
      <c r="N678" s="11"/>
      <c r="O678" s="11"/>
      <c r="P678" s="11"/>
      <c r="Q678" s="11"/>
      <c r="R678" s="11"/>
      <c r="S678" s="11"/>
      <c r="T678" s="11"/>
      <c r="U678" s="11"/>
      <c r="V678" s="11"/>
      <c r="W678" s="11"/>
    </row>
    <row r="679" spans="1:23">
      <c r="A679" s="11"/>
      <c r="B679" s="11"/>
      <c r="C679" s="11"/>
      <c r="D679" s="32"/>
      <c r="E679" s="32"/>
      <c r="F679" s="32"/>
      <c r="G679" s="11"/>
      <c r="H679" s="11"/>
      <c r="I679" s="1"/>
      <c r="K679" s="11"/>
      <c r="L679" s="11"/>
      <c r="M679" s="11"/>
      <c r="N679" s="11"/>
      <c r="O679" s="11"/>
      <c r="P679" s="11"/>
      <c r="Q679" s="11"/>
      <c r="R679" s="11"/>
      <c r="S679" s="11"/>
      <c r="T679" s="11"/>
      <c r="U679" s="11"/>
      <c r="V679" s="11"/>
      <c r="W679" s="11"/>
    </row>
    <row r="680" spans="1:23">
      <c r="A680" s="11"/>
      <c r="B680" s="11"/>
      <c r="C680" s="11"/>
      <c r="D680" s="32"/>
      <c r="E680" s="32"/>
      <c r="F680" s="32"/>
      <c r="G680" s="11"/>
      <c r="H680" s="11"/>
      <c r="I680" s="1"/>
      <c r="K680" s="11"/>
      <c r="L680" s="11"/>
      <c r="M680" s="11"/>
      <c r="N680" s="11"/>
      <c r="O680" s="11"/>
      <c r="P680" s="11"/>
      <c r="Q680" s="11"/>
      <c r="R680" s="11"/>
      <c r="S680" s="11"/>
      <c r="T680" s="11"/>
      <c r="U680" s="11"/>
      <c r="V680" s="11"/>
      <c r="W680" s="11"/>
    </row>
    <row r="681" spans="1:23">
      <c r="A681" s="11"/>
      <c r="B681" s="11"/>
      <c r="C681" s="11"/>
      <c r="D681" s="32"/>
      <c r="E681" s="32"/>
      <c r="F681" s="32"/>
      <c r="G681" s="11"/>
      <c r="H681" s="11"/>
      <c r="I681" s="1"/>
      <c r="K681" s="11"/>
      <c r="L681" s="11"/>
      <c r="M681" s="11"/>
      <c r="N681" s="11"/>
      <c r="O681" s="11"/>
      <c r="P681" s="11"/>
      <c r="Q681" s="11"/>
      <c r="R681" s="11"/>
      <c r="S681" s="11"/>
      <c r="T681" s="11"/>
      <c r="U681" s="11"/>
      <c r="V681" s="11"/>
      <c r="W681" s="11"/>
    </row>
    <row r="682" spans="1:23">
      <c r="A682" s="11"/>
      <c r="B682" s="11"/>
      <c r="C682" s="11"/>
      <c r="D682" s="32"/>
      <c r="E682" s="32"/>
      <c r="F682" s="32"/>
      <c r="G682" s="11"/>
      <c r="H682" s="11"/>
      <c r="I682" s="1"/>
      <c r="K682" s="11"/>
      <c r="L682" s="11"/>
      <c r="M682" s="11"/>
      <c r="N682" s="11"/>
      <c r="O682" s="11"/>
      <c r="P682" s="11"/>
      <c r="Q682" s="11"/>
      <c r="R682" s="11"/>
      <c r="S682" s="11"/>
      <c r="T682" s="11"/>
      <c r="U682" s="11"/>
      <c r="V682" s="11"/>
      <c r="W682" s="11"/>
    </row>
    <row r="683" spans="1:23">
      <c r="A683" s="11"/>
      <c r="B683" s="11"/>
      <c r="C683" s="11"/>
      <c r="D683" s="32"/>
      <c r="E683" s="32"/>
      <c r="F683" s="32"/>
      <c r="G683" s="11"/>
      <c r="H683" s="11"/>
      <c r="I683" s="1"/>
      <c r="K683" s="11"/>
      <c r="L683" s="11"/>
      <c r="M683" s="11"/>
      <c r="N683" s="11"/>
      <c r="O683" s="11"/>
      <c r="P683" s="11"/>
      <c r="Q683" s="11"/>
      <c r="R683" s="11"/>
      <c r="S683" s="11"/>
      <c r="T683" s="11"/>
      <c r="U683" s="11"/>
      <c r="V683" s="11"/>
      <c r="W683" s="11"/>
    </row>
    <row r="684" spans="1:23">
      <c r="A684" s="11"/>
      <c r="B684" s="11"/>
      <c r="C684" s="11"/>
      <c r="D684" s="32"/>
      <c r="E684" s="32"/>
      <c r="F684" s="32"/>
      <c r="G684" s="11"/>
      <c r="H684" s="11"/>
      <c r="I684" s="1"/>
      <c r="K684" s="11"/>
      <c r="L684" s="11"/>
      <c r="M684" s="11"/>
      <c r="N684" s="11"/>
      <c r="O684" s="11"/>
      <c r="P684" s="11"/>
      <c r="Q684" s="11"/>
      <c r="R684" s="11"/>
      <c r="S684" s="11"/>
      <c r="T684" s="11"/>
      <c r="U684" s="11"/>
      <c r="V684" s="11"/>
      <c r="W684" s="11"/>
    </row>
    <row r="685" spans="1:23">
      <c r="A685" s="11"/>
      <c r="B685" s="11"/>
      <c r="C685" s="11"/>
      <c r="D685" s="32"/>
      <c r="E685" s="32"/>
      <c r="F685" s="32"/>
      <c r="G685" s="11"/>
      <c r="H685" s="11"/>
      <c r="I685" s="1"/>
      <c r="K685" s="11"/>
      <c r="L685" s="11"/>
      <c r="M685" s="11"/>
      <c r="N685" s="11"/>
      <c r="O685" s="11"/>
      <c r="P685" s="11"/>
      <c r="Q685" s="11"/>
      <c r="R685" s="11"/>
      <c r="S685" s="11"/>
      <c r="T685" s="11"/>
      <c r="U685" s="11"/>
      <c r="V685" s="11"/>
      <c r="W685" s="11"/>
    </row>
    <row r="686" spans="1:23">
      <c r="A686" s="11"/>
      <c r="B686" s="11"/>
      <c r="C686" s="11"/>
      <c r="D686" s="32"/>
      <c r="E686" s="32"/>
      <c r="F686" s="32"/>
      <c r="G686" s="11"/>
      <c r="H686" s="11"/>
      <c r="I686" s="1"/>
      <c r="K686" s="11"/>
      <c r="L686" s="11"/>
      <c r="M686" s="11"/>
      <c r="N686" s="11"/>
      <c r="O686" s="11"/>
      <c r="P686" s="11"/>
      <c r="Q686" s="11"/>
      <c r="R686" s="11"/>
      <c r="S686" s="11"/>
      <c r="T686" s="11"/>
      <c r="U686" s="11"/>
      <c r="V686" s="11"/>
      <c r="W686" s="11"/>
    </row>
    <row r="687" spans="1:23">
      <c r="A687" s="11"/>
      <c r="B687" s="11"/>
      <c r="C687" s="11"/>
      <c r="D687" s="32"/>
      <c r="E687" s="32"/>
      <c r="F687" s="32"/>
      <c r="G687" s="11"/>
      <c r="H687" s="11"/>
      <c r="I687" s="1"/>
      <c r="K687" s="11"/>
      <c r="L687" s="11"/>
      <c r="M687" s="11"/>
      <c r="N687" s="11"/>
      <c r="O687" s="11"/>
      <c r="P687" s="11"/>
      <c r="Q687" s="11"/>
      <c r="R687" s="11"/>
      <c r="S687" s="11"/>
      <c r="T687" s="11"/>
      <c r="U687" s="11"/>
      <c r="V687" s="11"/>
      <c r="W687" s="11"/>
    </row>
    <row r="688" spans="1:23">
      <c r="A688" s="11"/>
      <c r="B688" s="11"/>
      <c r="C688" s="11"/>
      <c r="D688" s="32"/>
      <c r="E688" s="32"/>
      <c r="F688" s="32"/>
      <c r="G688" s="11"/>
      <c r="H688" s="11"/>
      <c r="I688" s="1"/>
      <c r="K688" s="11"/>
      <c r="L688" s="11"/>
      <c r="M688" s="11"/>
      <c r="N688" s="11"/>
      <c r="O688" s="11"/>
      <c r="P688" s="11"/>
      <c r="Q688" s="11"/>
      <c r="R688" s="11"/>
      <c r="S688" s="11"/>
      <c r="T688" s="11"/>
      <c r="U688" s="11"/>
      <c r="V688" s="11"/>
      <c r="W688" s="11"/>
    </row>
    <row r="689" spans="1:23">
      <c r="A689" s="11"/>
      <c r="B689" s="11"/>
      <c r="C689" s="11"/>
      <c r="D689" s="32"/>
      <c r="E689" s="32"/>
      <c r="F689" s="32"/>
      <c r="G689" s="11"/>
      <c r="H689" s="11"/>
      <c r="I689" s="1"/>
      <c r="K689" s="11"/>
      <c r="L689" s="11"/>
      <c r="M689" s="11"/>
      <c r="N689" s="11"/>
      <c r="O689" s="11"/>
      <c r="P689" s="11"/>
      <c r="Q689" s="11"/>
      <c r="R689" s="11"/>
      <c r="S689" s="11"/>
      <c r="T689" s="11"/>
      <c r="U689" s="11"/>
      <c r="V689" s="11"/>
      <c r="W689" s="11"/>
    </row>
    <row r="690" spans="1:23">
      <c r="A690" s="11"/>
      <c r="B690" s="11"/>
      <c r="C690" s="11"/>
      <c r="D690" s="32"/>
      <c r="E690" s="32"/>
      <c r="F690" s="32"/>
      <c r="G690" s="11"/>
      <c r="H690" s="11"/>
      <c r="I690" s="1"/>
      <c r="K690" s="11"/>
      <c r="L690" s="11"/>
      <c r="M690" s="11"/>
      <c r="N690" s="11"/>
      <c r="O690" s="11"/>
      <c r="P690" s="11"/>
      <c r="Q690" s="11"/>
      <c r="R690" s="11"/>
      <c r="S690" s="11"/>
      <c r="T690" s="11"/>
      <c r="U690" s="11"/>
      <c r="V690" s="11"/>
      <c r="W690" s="11"/>
    </row>
    <row r="691" spans="1:23">
      <c r="A691" s="11"/>
      <c r="B691" s="11"/>
      <c r="C691" s="11"/>
      <c r="D691" s="32"/>
      <c r="E691" s="32"/>
      <c r="F691" s="32"/>
      <c r="G691" s="11"/>
      <c r="H691" s="11"/>
      <c r="I691" s="1"/>
      <c r="K691" s="11"/>
      <c r="L691" s="11"/>
      <c r="M691" s="11"/>
      <c r="N691" s="11"/>
      <c r="O691" s="11"/>
      <c r="P691" s="11"/>
      <c r="Q691" s="11"/>
      <c r="R691" s="11"/>
      <c r="S691" s="11"/>
      <c r="T691" s="11"/>
      <c r="U691" s="11"/>
      <c r="V691" s="11"/>
      <c r="W691" s="11"/>
    </row>
    <row r="692" spans="1:23">
      <c r="A692" s="11"/>
      <c r="B692" s="11"/>
      <c r="C692" s="11"/>
      <c r="D692" s="32"/>
      <c r="E692" s="32"/>
      <c r="F692" s="32"/>
      <c r="G692" s="11"/>
      <c r="H692" s="11"/>
      <c r="I692" s="1"/>
      <c r="K692" s="11"/>
      <c r="L692" s="11"/>
      <c r="M692" s="11"/>
      <c r="N692" s="11"/>
      <c r="O692" s="11"/>
      <c r="P692" s="11"/>
      <c r="Q692" s="11"/>
      <c r="R692" s="11"/>
      <c r="S692" s="11"/>
      <c r="T692" s="11"/>
      <c r="U692" s="11"/>
      <c r="V692" s="11"/>
      <c r="W692" s="11"/>
    </row>
    <row r="693" spans="1:23">
      <c r="A693" s="11"/>
      <c r="B693" s="11"/>
      <c r="C693" s="11"/>
      <c r="D693" s="32"/>
      <c r="E693" s="32"/>
      <c r="F693" s="32"/>
      <c r="G693" s="11"/>
      <c r="H693" s="11"/>
      <c r="I693" s="1"/>
      <c r="K693" s="11"/>
      <c r="L693" s="11"/>
      <c r="M693" s="11"/>
      <c r="N693" s="11"/>
      <c r="O693" s="11"/>
      <c r="P693" s="11"/>
      <c r="Q693" s="11"/>
      <c r="R693" s="11"/>
      <c r="S693" s="11"/>
      <c r="T693" s="11"/>
      <c r="U693" s="11"/>
      <c r="V693" s="11"/>
      <c r="W693" s="11"/>
    </row>
    <row r="694" spans="1:23">
      <c r="A694" s="11"/>
      <c r="B694" s="11"/>
      <c r="C694" s="11"/>
      <c r="D694" s="32"/>
      <c r="E694" s="32"/>
      <c r="F694" s="32"/>
      <c r="G694" s="11"/>
      <c r="H694" s="11"/>
      <c r="I694" s="1"/>
      <c r="K694" s="11"/>
      <c r="L694" s="11"/>
      <c r="M694" s="11"/>
      <c r="N694" s="11"/>
      <c r="O694" s="11"/>
      <c r="P694" s="11"/>
      <c r="Q694" s="11"/>
      <c r="R694" s="11"/>
      <c r="S694" s="11"/>
      <c r="T694" s="11"/>
      <c r="U694" s="11"/>
      <c r="V694" s="11"/>
      <c r="W694" s="11"/>
    </row>
    <row r="695" spans="1:23">
      <c r="A695" s="11"/>
      <c r="B695" s="11"/>
      <c r="C695" s="11"/>
      <c r="D695" s="32"/>
      <c r="E695" s="32"/>
      <c r="F695" s="32"/>
      <c r="G695" s="11"/>
      <c r="H695" s="11"/>
      <c r="I695" s="1"/>
      <c r="K695" s="11"/>
      <c r="L695" s="11"/>
      <c r="M695" s="11"/>
      <c r="N695" s="11"/>
      <c r="O695" s="11"/>
      <c r="P695" s="11"/>
      <c r="Q695" s="11"/>
      <c r="R695" s="11"/>
      <c r="S695" s="11"/>
      <c r="T695" s="11"/>
      <c r="U695" s="11"/>
      <c r="V695" s="11"/>
      <c r="W695" s="11"/>
    </row>
    <row r="696" spans="1:23">
      <c r="A696" s="11"/>
      <c r="B696" s="11"/>
      <c r="C696" s="11"/>
      <c r="D696" s="32"/>
      <c r="E696" s="32"/>
      <c r="F696" s="32"/>
      <c r="G696" s="11"/>
      <c r="H696" s="11"/>
      <c r="I696" s="1"/>
      <c r="K696" s="11"/>
      <c r="L696" s="11"/>
      <c r="M696" s="11"/>
      <c r="N696" s="11"/>
      <c r="O696" s="11"/>
      <c r="P696" s="11"/>
      <c r="Q696" s="11"/>
      <c r="R696" s="11"/>
      <c r="S696" s="11"/>
      <c r="T696" s="11"/>
      <c r="U696" s="11"/>
      <c r="V696" s="11"/>
      <c r="W696" s="11"/>
    </row>
    <row r="697" spans="1:23">
      <c r="A697" s="11"/>
      <c r="B697" s="11"/>
      <c r="C697" s="11"/>
      <c r="D697" s="32"/>
      <c r="E697" s="32"/>
      <c r="F697" s="32"/>
      <c r="G697" s="11"/>
      <c r="H697" s="11"/>
      <c r="I697" s="1"/>
      <c r="K697" s="11"/>
      <c r="L697" s="11"/>
      <c r="M697" s="11"/>
      <c r="N697" s="11"/>
      <c r="O697" s="11"/>
      <c r="P697" s="11"/>
      <c r="Q697" s="11"/>
      <c r="R697" s="11"/>
      <c r="S697" s="11"/>
      <c r="T697" s="11"/>
      <c r="U697" s="11"/>
      <c r="V697" s="11"/>
      <c r="W697" s="11"/>
    </row>
    <row r="698" spans="1:23">
      <c r="A698" s="11"/>
      <c r="B698" s="11"/>
      <c r="C698" s="11"/>
      <c r="D698" s="32"/>
      <c r="E698" s="32"/>
      <c r="F698" s="32"/>
      <c r="G698" s="11"/>
      <c r="H698" s="11"/>
      <c r="I698" s="1"/>
      <c r="K698" s="11"/>
      <c r="L698" s="11"/>
      <c r="M698" s="11"/>
      <c r="N698" s="11"/>
      <c r="O698" s="11"/>
      <c r="P698" s="11"/>
      <c r="Q698" s="11"/>
      <c r="R698" s="11"/>
      <c r="S698" s="11"/>
      <c r="T698" s="11"/>
      <c r="U698" s="11"/>
      <c r="V698" s="11"/>
      <c r="W698" s="11"/>
    </row>
    <row r="699" spans="1:23">
      <c r="A699" s="11"/>
      <c r="B699" s="11"/>
      <c r="C699" s="11"/>
      <c r="D699" s="32"/>
      <c r="E699" s="32"/>
      <c r="F699" s="32"/>
      <c r="G699" s="11"/>
      <c r="H699" s="11"/>
      <c r="I699" s="1"/>
      <c r="K699" s="11"/>
      <c r="L699" s="11"/>
      <c r="M699" s="11"/>
      <c r="N699" s="11"/>
      <c r="O699" s="11"/>
      <c r="P699" s="11"/>
      <c r="Q699" s="11"/>
      <c r="R699" s="11"/>
      <c r="S699" s="11"/>
      <c r="T699" s="11"/>
      <c r="U699" s="11"/>
      <c r="V699" s="11"/>
      <c r="W699" s="11"/>
    </row>
    <row r="700" spans="1:23">
      <c r="A700" s="11"/>
      <c r="B700" s="11"/>
      <c r="C700" s="11"/>
      <c r="D700" s="32"/>
      <c r="E700" s="32"/>
      <c r="F700" s="32"/>
      <c r="G700" s="11"/>
      <c r="H700" s="11"/>
      <c r="I700" s="1"/>
      <c r="K700" s="11"/>
      <c r="L700" s="11"/>
      <c r="M700" s="11"/>
      <c r="N700" s="11"/>
      <c r="O700" s="11"/>
      <c r="P700" s="11"/>
      <c r="Q700" s="11"/>
      <c r="R700" s="11"/>
      <c r="S700" s="11"/>
      <c r="T700" s="11"/>
      <c r="U700" s="11"/>
      <c r="V700" s="11"/>
      <c r="W700" s="11"/>
    </row>
    <row r="701" spans="1:23">
      <c r="A701" s="11"/>
      <c r="B701" s="11"/>
      <c r="C701" s="11"/>
      <c r="D701" s="32"/>
      <c r="E701" s="32"/>
      <c r="F701" s="32"/>
      <c r="G701" s="11"/>
      <c r="H701" s="11"/>
      <c r="I701" s="1"/>
      <c r="K701" s="11"/>
      <c r="L701" s="11"/>
      <c r="M701" s="11"/>
      <c r="N701" s="11"/>
      <c r="O701" s="11"/>
      <c r="P701" s="11"/>
      <c r="Q701" s="11"/>
      <c r="R701" s="11"/>
      <c r="S701" s="11"/>
      <c r="T701" s="11"/>
      <c r="U701" s="11"/>
      <c r="V701" s="11"/>
      <c r="W701" s="11"/>
    </row>
    <row r="702" spans="1:23">
      <c r="A702" s="11"/>
      <c r="B702" s="11"/>
      <c r="C702" s="11"/>
      <c r="D702" s="32"/>
      <c r="E702" s="32"/>
      <c r="F702" s="32"/>
      <c r="G702" s="11"/>
      <c r="H702" s="11"/>
      <c r="I702" s="1"/>
      <c r="K702" s="11"/>
      <c r="L702" s="11"/>
      <c r="M702" s="11"/>
      <c r="N702" s="11"/>
      <c r="O702" s="11"/>
      <c r="P702" s="11"/>
      <c r="Q702" s="11"/>
      <c r="R702" s="11"/>
      <c r="S702" s="11"/>
      <c r="T702" s="11"/>
      <c r="U702" s="11"/>
      <c r="V702" s="11"/>
      <c r="W702" s="11"/>
    </row>
    <row r="703" spans="1:23">
      <c r="A703" s="11"/>
      <c r="B703" s="11"/>
      <c r="C703" s="11"/>
      <c r="D703" s="32"/>
      <c r="E703" s="32"/>
      <c r="F703" s="32"/>
      <c r="G703" s="11"/>
      <c r="H703" s="11"/>
      <c r="I703" s="1"/>
      <c r="K703" s="11"/>
      <c r="L703" s="11"/>
      <c r="M703" s="11"/>
      <c r="N703" s="11"/>
      <c r="O703" s="11"/>
      <c r="P703" s="11"/>
      <c r="Q703" s="11"/>
      <c r="R703" s="11"/>
      <c r="S703" s="11"/>
      <c r="T703" s="11"/>
      <c r="U703" s="11"/>
      <c r="V703" s="11"/>
      <c r="W703" s="11"/>
    </row>
    <row r="704" spans="1:23">
      <c r="A704" s="11"/>
      <c r="B704" s="11"/>
      <c r="C704" s="11"/>
      <c r="D704" s="32"/>
      <c r="E704" s="32"/>
      <c r="F704" s="32"/>
      <c r="G704" s="11"/>
      <c r="H704" s="11"/>
      <c r="I704" s="1"/>
      <c r="K704" s="11"/>
      <c r="L704" s="11"/>
      <c r="M704" s="11"/>
      <c r="N704" s="11"/>
      <c r="O704" s="11"/>
      <c r="P704" s="11"/>
      <c r="Q704" s="11"/>
      <c r="R704" s="11"/>
      <c r="S704" s="11"/>
      <c r="T704" s="11"/>
      <c r="U704" s="11"/>
      <c r="V704" s="11"/>
      <c r="W704" s="11"/>
    </row>
    <row r="705" spans="1:23">
      <c r="A705" s="11"/>
      <c r="B705" s="11"/>
      <c r="C705" s="11"/>
      <c r="D705" s="32"/>
      <c r="E705" s="32"/>
      <c r="F705" s="32"/>
      <c r="G705" s="11"/>
      <c r="H705" s="11"/>
      <c r="I705" s="1"/>
      <c r="K705" s="11"/>
      <c r="L705" s="11"/>
      <c r="M705" s="11"/>
      <c r="N705" s="11"/>
      <c r="O705" s="11"/>
      <c r="P705" s="11"/>
      <c r="Q705" s="11"/>
      <c r="R705" s="11"/>
      <c r="S705" s="11"/>
      <c r="T705" s="11"/>
      <c r="U705" s="11"/>
      <c r="V705" s="11"/>
      <c r="W705" s="11"/>
    </row>
    <row r="706" spans="1:23">
      <c r="A706" s="11"/>
      <c r="B706" s="11"/>
      <c r="C706" s="11"/>
      <c r="D706" s="32"/>
      <c r="E706" s="32"/>
      <c r="F706" s="32"/>
      <c r="G706" s="11"/>
      <c r="H706" s="11"/>
      <c r="I706" s="1"/>
      <c r="K706" s="11"/>
      <c r="L706" s="11"/>
      <c r="M706" s="11"/>
      <c r="N706" s="11"/>
      <c r="O706" s="11"/>
      <c r="P706" s="11"/>
      <c r="Q706" s="11"/>
      <c r="R706" s="11"/>
      <c r="S706" s="11"/>
      <c r="T706" s="11"/>
      <c r="U706" s="11"/>
      <c r="V706" s="11"/>
      <c r="W706" s="11"/>
    </row>
    <row r="707" spans="1:23">
      <c r="A707" s="11"/>
      <c r="B707" s="11"/>
      <c r="C707" s="11"/>
      <c r="D707" s="32"/>
      <c r="E707" s="32"/>
      <c r="F707" s="32"/>
      <c r="G707" s="11"/>
      <c r="H707" s="11"/>
      <c r="I707" s="1"/>
      <c r="K707" s="11"/>
      <c r="L707" s="11"/>
      <c r="M707" s="11"/>
      <c r="N707" s="11"/>
      <c r="O707" s="11"/>
      <c r="P707" s="11"/>
      <c r="Q707" s="11"/>
      <c r="R707" s="11"/>
      <c r="S707" s="11"/>
      <c r="T707" s="11"/>
      <c r="U707" s="11"/>
      <c r="V707" s="11"/>
      <c r="W707" s="11"/>
    </row>
    <row r="708" spans="1:23">
      <c r="A708" s="11"/>
      <c r="B708" s="11"/>
      <c r="C708" s="11"/>
      <c r="D708" s="32"/>
      <c r="E708" s="32"/>
      <c r="F708" s="32"/>
      <c r="G708" s="11"/>
      <c r="H708" s="11"/>
      <c r="I708" s="1"/>
      <c r="K708" s="11"/>
      <c r="L708" s="11"/>
      <c r="M708" s="11"/>
      <c r="N708" s="11"/>
      <c r="O708" s="11"/>
      <c r="P708" s="11"/>
      <c r="Q708" s="11"/>
      <c r="R708" s="11"/>
      <c r="S708" s="11"/>
      <c r="T708" s="11"/>
      <c r="U708" s="11"/>
      <c r="V708" s="11"/>
      <c r="W708" s="11"/>
    </row>
    <row r="709" spans="1:23">
      <c r="A709" s="11"/>
      <c r="B709" s="11"/>
      <c r="C709" s="11"/>
      <c r="D709" s="32"/>
      <c r="E709" s="32"/>
      <c r="F709" s="32"/>
      <c r="G709" s="11"/>
      <c r="H709" s="11"/>
      <c r="I709" s="1"/>
      <c r="K709" s="11"/>
      <c r="L709" s="11"/>
      <c r="M709" s="11"/>
      <c r="N709" s="11"/>
      <c r="O709" s="11"/>
      <c r="P709" s="11"/>
      <c r="Q709" s="11"/>
      <c r="R709" s="11"/>
      <c r="S709" s="11"/>
      <c r="T709" s="11"/>
      <c r="U709" s="11"/>
      <c r="V709" s="11"/>
      <c r="W709" s="11"/>
    </row>
    <row r="710" spans="1:23">
      <c r="A710" s="11"/>
      <c r="B710" s="11"/>
      <c r="C710" s="11"/>
      <c r="D710" s="32"/>
      <c r="E710" s="32"/>
      <c r="F710" s="32"/>
      <c r="G710" s="11"/>
      <c r="H710" s="11"/>
      <c r="I710" s="1"/>
      <c r="K710" s="11"/>
      <c r="L710" s="11"/>
      <c r="M710" s="11"/>
      <c r="N710" s="11"/>
      <c r="O710" s="11"/>
      <c r="P710" s="11"/>
      <c r="Q710" s="11"/>
      <c r="R710" s="11"/>
      <c r="S710" s="11"/>
      <c r="T710" s="11"/>
      <c r="U710" s="11"/>
      <c r="V710" s="11"/>
      <c r="W710" s="11"/>
    </row>
    <row r="711" spans="1:23">
      <c r="A711" s="11"/>
      <c r="B711" s="11"/>
      <c r="C711" s="11"/>
      <c r="D711" s="32"/>
      <c r="E711" s="32"/>
      <c r="F711" s="32"/>
      <c r="G711" s="11"/>
      <c r="H711" s="11"/>
      <c r="I711" s="1"/>
      <c r="K711" s="11"/>
      <c r="L711" s="11"/>
      <c r="M711" s="11"/>
      <c r="N711" s="11"/>
      <c r="O711" s="11"/>
      <c r="P711" s="11"/>
      <c r="Q711" s="11"/>
      <c r="R711" s="11"/>
      <c r="S711" s="11"/>
      <c r="T711" s="11"/>
      <c r="U711" s="11"/>
      <c r="V711" s="11"/>
      <c r="W711" s="11"/>
    </row>
    <row r="712" spans="1:23">
      <c r="A712" s="11"/>
      <c r="B712" s="11"/>
      <c r="C712" s="11"/>
      <c r="D712" s="32"/>
      <c r="E712" s="32"/>
      <c r="F712" s="32"/>
      <c r="G712" s="11"/>
      <c r="H712" s="11"/>
      <c r="I712" s="1"/>
      <c r="K712" s="11"/>
      <c r="L712" s="11"/>
      <c r="M712" s="11"/>
      <c r="N712" s="11"/>
      <c r="O712" s="11"/>
      <c r="P712" s="11"/>
      <c r="Q712" s="11"/>
      <c r="R712" s="11"/>
      <c r="S712" s="11"/>
      <c r="T712" s="11"/>
      <c r="U712" s="11"/>
      <c r="V712" s="11"/>
      <c r="W712" s="11"/>
    </row>
    <row r="713" spans="1:23">
      <c r="A713" s="11"/>
      <c r="B713" s="11"/>
      <c r="C713" s="11"/>
      <c r="D713" s="32"/>
      <c r="E713" s="32"/>
      <c r="F713" s="32"/>
      <c r="G713" s="11"/>
      <c r="H713" s="11"/>
      <c r="I713" s="1"/>
      <c r="K713" s="11"/>
      <c r="L713" s="11"/>
      <c r="M713" s="11"/>
      <c r="N713" s="11"/>
      <c r="O713" s="11"/>
      <c r="P713" s="11"/>
      <c r="Q713" s="11"/>
      <c r="R713" s="11"/>
      <c r="S713" s="11"/>
      <c r="T713" s="11"/>
      <c r="U713" s="11"/>
      <c r="V713" s="11"/>
      <c r="W713" s="11"/>
    </row>
    <row r="714" spans="1:23">
      <c r="A714" s="11"/>
      <c r="B714" s="11"/>
      <c r="C714" s="11"/>
      <c r="D714" s="32"/>
      <c r="E714" s="32"/>
      <c r="F714" s="32"/>
      <c r="G714" s="11"/>
      <c r="H714" s="11"/>
      <c r="I714" s="1"/>
      <c r="K714" s="11"/>
      <c r="L714" s="11"/>
      <c r="M714" s="11"/>
      <c r="N714" s="11"/>
      <c r="O714" s="11"/>
      <c r="P714" s="11"/>
      <c r="Q714" s="11"/>
      <c r="R714" s="11"/>
      <c r="S714" s="11"/>
      <c r="T714" s="11"/>
      <c r="U714" s="11"/>
      <c r="V714" s="11"/>
      <c r="W714" s="11"/>
    </row>
    <row r="715" spans="1:23">
      <c r="A715" s="11"/>
      <c r="B715" s="11"/>
      <c r="C715" s="11"/>
      <c r="D715" s="32"/>
      <c r="E715" s="32"/>
      <c r="F715" s="32"/>
      <c r="G715" s="11"/>
      <c r="H715" s="11"/>
      <c r="I715" s="1"/>
      <c r="K715" s="11"/>
      <c r="L715" s="11"/>
      <c r="M715" s="11"/>
      <c r="N715" s="11"/>
      <c r="O715" s="11"/>
      <c r="P715" s="11"/>
      <c r="Q715" s="11"/>
      <c r="R715" s="11"/>
      <c r="S715" s="11"/>
      <c r="T715" s="11"/>
      <c r="U715" s="11"/>
      <c r="V715" s="11"/>
      <c r="W715" s="11"/>
    </row>
    <row r="716" spans="1:23">
      <c r="A716" s="11"/>
      <c r="B716" s="11"/>
      <c r="C716" s="11"/>
      <c r="D716" s="32"/>
      <c r="E716" s="32"/>
      <c r="F716" s="32"/>
      <c r="G716" s="11"/>
      <c r="H716" s="11"/>
      <c r="I716" s="1"/>
      <c r="K716" s="11"/>
      <c r="L716" s="11"/>
      <c r="M716" s="11"/>
      <c r="N716" s="11"/>
      <c r="O716" s="11"/>
      <c r="P716" s="11"/>
      <c r="Q716" s="11"/>
      <c r="R716" s="11"/>
      <c r="S716" s="11"/>
      <c r="T716" s="11"/>
      <c r="U716" s="11"/>
      <c r="V716" s="11"/>
      <c r="W716" s="11"/>
    </row>
    <row r="717" spans="1:23">
      <c r="A717" s="11"/>
      <c r="B717" s="11"/>
      <c r="C717" s="11"/>
      <c r="D717" s="32"/>
      <c r="E717" s="32"/>
      <c r="F717" s="32"/>
      <c r="G717" s="11"/>
      <c r="H717" s="11"/>
      <c r="I717" s="1"/>
      <c r="K717" s="11"/>
      <c r="L717" s="11"/>
      <c r="M717" s="11"/>
      <c r="N717" s="11"/>
      <c r="O717" s="11"/>
      <c r="P717" s="11"/>
      <c r="Q717" s="11"/>
      <c r="R717" s="11"/>
      <c r="S717" s="11"/>
      <c r="T717" s="11"/>
      <c r="U717" s="11"/>
      <c r="V717" s="11"/>
      <c r="W717" s="11"/>
    </row>
    <row r="718" spans="1:23">
      <c r="A718" s="11"/>
      <c r="B718" s="11"/>
      <c r="C718" s="11"/>
      <c r="D718" s="32"/>
      <c r="E718" s="32"/>
      <c r="F718" s="32"/>
      <c r="G718" s="11"/>
      <c r="H718" s="11"/>
      <c r="I718" s="1"/>
      <c r="K718" s="11"/>
      <c r="L718" s="11"/>
      <c r="M718" s="11"/>
      <c r="N718" s="11"/>
      <c r="O718" s="11"/>
      <c r="P718" s="11"/>
      <c r="Q718" s="11"/>
      <c r="R718" s="11"/>
      <c r="S718" s="11"/>
      <c r="T718" s="11"/>
      <c r="U718" s="11"/>
      <c r="V718" s="11"/>
      <c r="W718" s="11"/>
    </row>
    <row r="719" spans="1:23">
      <c r="A719" s="11"/>
      <c r="B719" s="11"/>
      <c r="C719" s="11"/>
      <c r="D719" s="32"/>
      <c r="E719" s="32"/>
      <c r="F719" s="32"/>
      <c r="G719" s="11"/>
      <c r="H719" s="11"/>
      <c r="I719" s="1"/>
      <c r="K719" s="11"/>
      <c r="L719" s="11"/>
      <c r="M719" s="11"/>
      <c r="N719" s="11"/>
      <c r="O719" s="11"/>
      <c r="P719" s="11"/>
      <c r="Q719" s="11"/>
      <c r="R719" s="11"/>
      <c r="S719" s="11"/>
      <c r="T719" s="11"/>
      <c r="U719" s="11"/>
      <c r="V719" s="11"/>
      <c r="W719" s="11"/>
    </row>
    <row r="720" spans="1:23">
      <c r="A720" s="11"/>
      <c r="B720" s="11"/>
      <c r="C720" s="11"/>
      <c r="D720" s="32"/>
      <c r="E720" s="32"/>
      <c r="F720" s="32"/>
      <c r="G720" s="11"/>
      <c r="H720" s="11"/>
      <c r="I720" s="1"/>
      <c r="K720" s="11"/>
      <c r="L720" s="11"/>
      <c r="M720" s="11"/>
      <c r="N720" s="11"/>
      <c r="O720" s="11"/>
      <c r="P720" s="11"/>
      <c r="Q720" s="11"/>
      <c r="R720" s="11"/>
      <c r="S720" s="11"/>
      <c r="T720" s="11"/>
      <c r="U720" s="11"/>
      <c r="V720" s="11"/>
      <c r="W720" s="11"/>
    </row>
    <row r="721" spans="1:23">
      <c r="A721" s="11"/>
      <c r="B721" s="11"/>
      <c r="C721" s="11"/>
      <c r="D721" s="32"/>
      <c r="E721" s="32"/>
      <c r="F721" s="32"/>
      <c r="G721" s="11"/>
      <c r="H721" s="11"/>
      <c r="I721" s="1"/>
      <c r="K721" s="11"/>
      <c r="L721" s="11"/>
      <c r="M721" s="11"/>
      <c r="N721" s="11"/>
      <c r="O721" s="11"/>
      <c r="P721" s="11"/>
      <c r="Q721" s="11"/>
      <c r="R721" s="11"/>
      <c r="S721" s="11"/>
      <c r="T721" s="11"/>
      <c r="U721" s="11"/>
      <c r="V721" s="11"/>
      <c r="W721" s="11"/>
    </row>
    <row r="722" spans="1:23">
      <c r="A722" s="11"/>
      <c r="B722" s="11"/>
      <c r="C722" s="11"/>
      <c r="D722" s="32"/>
      <c r="E722" s="32"/>
      <c r="F722" s="32"/>
      <c r="G722" s="11"/>
      <c r="H722" s="11"/>
      <c r="I722" s="1"/>
      <c r="K722" s="11"/>
      <c r="L722" s="11"/>
      <c r="M722" s="11"/>
      <c r="N722" s="11"/>
      <c r="O722" s="11"/>
      <c r="P722" s="11"/>
      <c r="Q722" s="11"/>
      <c r="R722" s="11"/>
      <c r="S722" s="11"/>
      <c r="T722" s="11"/>
      <c r="U722" s="11"/>
      <c r="V722" s="11"/>
      <c r="W722" s="11"/>
    </row>
    <row r="723" spans="1:23">
      <c r="A723" s="11"/>
      <c r="B723" s="11"/>
      <c r="C723" s="11"/>
      <c r="D723" s="32"/>
      <c r="E723" s="32"/>
      <c r="F723" s="32"/>
      <c r="G723" s="11"/>
      <c r="H723" s="11"/>
      <c r="I723" s="1"/>
      <c r="K723" s="11"/>
      <c r="L723" s="11"/>
      <c r="M723" s="11"/>
      <c r="N723" s="11"/>
      <c r="O723" s="11"/>
      <c r="P723" s="11"/>
      <c r="Q723" s="11"/>
      <c r="R723" s="11"/>
      <c r="S723" s="11"/>
      <c r="T723" s="11"/>
      <c r="U723" s="11"/>
      <c r="V723" s="11"/>
      <c r="W723" s="11"/>
    </row>
    <row r="724" spans="1:23">
      <c r="A724" s="11"/>
      <c r="B724" s="11"/>
      <c r="C724" s="11"/>
      <c r="D724" s="32"/>
      <c r="E724" s="32"/>
      <c r="F724" s="32"/>
      <c r="G724" s="11"/>
      <c r="H724" s="11"/>
      <c r="I724" s="1"/>
      <c r="K724" s="11"/>
      <c r="L724" s="11"/>
      <c r="M724" s="11"/>
      <c r="N724" s="11"/>
      <c r="O724" s="11"/>
      <c r="P724" s="11"/>
      <c r="Q724" s="11"/>
      <c r="R724" s="11"/>
      <c r="S724" s="11"/>
      <c r="T724" s="11"/>
      <c r="U724" s="11"/>
      <c r="V724" s="11"/>
      <c r="W724" s="11"/>
    </row>
    <row r="725" spans="1:23">
      <c r="A725" s="11"/>
      <c r="B725" s="11"/>
      <c r="C725" s="11"/>
      <c r="D725" s="32"/>
      <c r="E725" s="32"/>
      <c r="F725" s="32"/>
      <c r="G725" s="11"/>
      <c r="H725" s="11"/>
      <c r="I725" s="1"/>
      <c r="K725" s="11"/>
      <c r="L725" s="11"/>
      <c r="M725" s="11"/>
      <c r="N725" s="11"/>
      <c r="O725" s="11"/>
      <c r="P725" s="11"/>
      <c r="Q725" s="11"/>
      <c r="R725" s="11"/>
      <c r="S725" s="11"/>
      <c r="T725" s="11"/>
      <c r="U725" s="11"/>
      <c r="V725" s="11"/>
      <c r="W725" s="11"/>
    </row>
    <row r="726" spans="1:23">
      <c r="A726" s="11"/>
      <c r="B726" s="11"/>
      <c r="C726" s="11"/>
      <c r="D726" s="32"/>
      <c r="E726" s="32"/>
      <c r="F726" s="32"/>
      <c r="G726" s="11"/>
      <c r="H726" s="11"/>
      <c r="I726" s="1"/>
      <c r="K726" s="11"/>
      <c r="L726" s="11"/>
      <c r="M726" s="11"/>
      <c r="N726" s="11"/>
      <c r="O726" s="11"/>
      <c r="P726" s="11"/>
      <c r="Q726" s="11"/>
      <c r="R726" s="11"/>
      <c r="S726" s="11"/>
      <c r="T726" s="11"/>
      <c r="U726" s="11"/>
      <c r="V726" s="11"/>
      <c r="W726" s="11"/>
    </row>
    <row r="727" spans="1:23">
      <c r="A727" s="11"/>
      <c r="B727" s="11"/>
      <c r="C727" s="11"/>
      <c r="D727" s="32"/>
      <c r="E727" s="32"/>
      <c r="F727" s="32"/>
      <c r="G727" s="11"/>
      <c r="H727" s="11"/>
      <c r="I727" s="1"/>
      <c r="K727" s="11"/>
      <c r="L727" s="11"/>
      <c r="M727" s="11"/>
      <c r="N727" s="11"/>
      <c r="O727" s="11"/>
      <c r="P727" s="11"/>
      <c r="Q727" s="11"/>
      <c r="R727" s="11"/>
      <c r="S727" s="11"/>
      <c r="T727" s="11"/>
      <c r="U727" s="11"/>
      <c r="V727" s="11"/>
      <c r="W727" s="11"/>
    </row>
    <row r="728" spans="1:23">
      <c r="A728" s="11"/>
      <c r="B728" s="11"/>
      <c r="C728" s="11"/>
      <c r="D728" s="32"/>
      <c r="E728" s="32"/>
      <c r="F728" s="32"/>
      <c r="G728" s="11"/>
      <c r="H728" s="11"/>
      <c r="I728" s="1"/>
      <c r="K728" s="11"/>
      <c r="L728" s="11"/>
      <c r="M728" s="11"/>
      <c r="N728" s="11"/>
      <c r="O728" s="11"/>
      <c r="P728" s="11"/>
      <c r="Q728" s="11"/>
      <c r="R728" s="11"/>
      <c r="S728" s="11"/>
      <c r="T728" s="11"/>
      <c r="U728" s="11"/>
      <c r="V728" s="11"/>
      <c r="W728" s="11"/>
    </row>
    <row r="729" spans="1:23">
      <c r="A729" s="11"/>
      <c r="B729" s="11"/>
      <c r="C729" s="11"/>
      <c r="D729" s="32"/>
      <c r="E729" s="32"/>
      <c r="F729" s="32"/>
      <c r="G729" s="11"/>
      <c r="H729" s="11"/>
      <c r="I729" s="1"/>
      <c r="K729" s="11"/>
      <c r="L729" s="11"/>
      <c r="M729" s="11"/>
      <c r="N729" s="11"/>
      <c r="O729" s="11"/>
      <c r="P729" s="11"/>
      <c r="Q729" s="11"/>
      <c r="R729" s="11"/>
      <c r="S729" s="11"/>
      <c r="T729" s="11"/>
      <c r="U729" s="11"/>
      <c r="V729" s="11"/>
      <c r="W729" s="11"/>
    </row>
    <row r="730" spans="1:23">
      <c r="A730" s="11"/>
      <c r="B730" s="11"/>
      <c r="C730" s="11"/>
      <c r="D730" s="32"/>
      <c r="E730" s="32"/>
      <c r="F730" s="32"/>
      <c r="G730" s="11"/>
      <c r="H730" s="11"/>
      <c r="I730" s="1"/>
      <c r="K730" s="11"/>
      <c r="L730" s="11"/>
      <c r="M730" s="11"/>
      <c r="N730" s="11"/>
      <c r="O730" s="11"/>
      <c r="P730" s="11"/>
      <c r="Q730" s="11"/>
      <c r="R730" s="11"/>
      <c r="S730" s="11"/>
      <c r="T730" s="11"/>
      <c r="U730" s="11"/>
      <c r="V730" s="11"/>
      <c r="W730" s="11"/>
    </row>
    <row r="731" spans="1:23">
      <c r="A731" s="11"/>
      <c r="B731" s="11"/>
      <c r="C731" s="11"/>
      <c r="D731" s="32"/>
      <c r="E731" s="32"/>
      <c r="F731" s="32"/>
      <c r="G731" s="11"/>
      <c r="H731" s="11"/>
      <c r="I731" s="1"/>
      <c r="K731" s="11"/>
      <c r="L731" s="11"/>
      <c r="M731" s="11"/>
      <c r="N731" s="11"/>
      <c r="O731" s="11"/>
      <c r="P731" s="11"/>
      <c r="Q731" s="11"/>
      <c r="R731" s="11"/>
      <c r="S731" s="11"/>
      <c r="T731" s="11"/>
      <c r="U731" s="11"/>
      <c r="V731" s="11"/>
      <c r="W731" s="11"/>
    </row>
    <row r="732" spans="1:23">
      <c r="A732" s="11"/>
      <c r="B732" s="11"/>
      <c r="C732" s="11"/>
      <c r="D732" s="32"/>
      <c r="E732" s="32"/>
      <c r="F732" s="32"/>
      <c r="G732" s="11"/>
      <c r="H732" s="11"/>
      <c r="I732" s="1"/>
      <c r="K732" s="11"/>
      <c r="L732" s="11"/>
      <c r="M732" s="11"/>
      <c r="N732" s="11"/>
      <c r="O732" s="11"/>
      <c r="P732" s="11"/>
      <c r="Q732" s="11"/>
      <c r="R732" s="11"/>
      <c r="S732" s="11"/>
      <c r="T732" s="11"/>
      <c r="U732" s="11"/>
      <c r="V732" s="11"/>
      <c r="W732" s="11"/>
    </row>
    <row r="733" spans="1:23">
      <c r="A733" s="11"/>
      <c r="B733" s="11"/>
      <c r="C733" s="11"/>
      <c r="D733" s="32"/>
      <c r="E733" s="32"/>
      <c r="F733" s="32"/>
      <c r="G733" s="11"/>
      <c r="H733" s="11"/>
      <c r="I733" s="1"/>
      <c r="K733" s="11"/>
      <c r="L733" s="11"/>
      <c r="M733" s="11"/>
      <c r="N733" s="11"/>
      <c r="O733" s="11"/>
      <c r="P733" s="11"/>
      <c r="Q733" s="11"/>
      <c r="R733" s="11"/>
      <c r="S733" s="11"/>
      <c r="T733" s="11"/>
      <c r="U733" s="11"/>
      <c r="V733" s="11"/>
      <c r="W733" s="11"/>
    </row>
    <row r="734" spans="1:23">
      <c r="A734" s="11"/>
      <c r="B734" s="11"/>
      <c r="C734" s="11"/>
      <c r="D734" s="32"/>
      <c r="E734" s="32"/>
      <c r="F734" s="32"/>
      <c r="G734" s="11"/>
      <c r="H734" s="11"/>
      <c r="I734" s="1"/>
      <c r="K734" s="11"/>
      <c r="L734" s="11"/>
      <c r="M734" s="11"/>
      <c r="N734" s="11"/>
      <c r="O734" s="11"/>
      <c r="P734" s="11"/>
      <c r="Q734" s="11"/>
      <c r="R734" s="11"/>
      <c r="S734" s="11"/>
      <c r="T734" s="11"/>
      <c r="U734" s="11"/>
      <c r="V734" s="11"/>
      <c r="W734" s="11"/>
    </row>
    <row r="735" spans="1:23">
      <c r="A735" s="11"/>
      <c r="B735" s="11"/>
      <c r="C735" s="11"/>
      <c r="D735" s="32"/>
      <c r="E735" s="32"/>
      <c r="F735" s="32"/>
      <c r="G735" s="11"/>
      <c r="H735" s="11"/>
      <c r="I735" s="1"/>
      <c r="K735" s="11"/>
      <c r="L735" s="11"/>
      <c r="M735" s="11"/>
      <c r="N735" s="11"/>
      <c r="O735" s="11"/>
      <c r="P735" s="11"/>
      <c r="Q735" s="11"/>
      <c r="R735" s="11"/>
      <c r="S735" s="11"/>
      <c r="T735" s="11"/>
      <c r="U735" s="11"/>
      <c r="V735" s="11"/>
      <c r="W735" s="11"/>
    </row>
    <row r="736" spans="1:23">
      <c r="A736" s="11"/>
      <c r="B736" s="11"/>
      <c r="C736" s="11"/>
      <c r="D736" s="32"/>
      <c r="E736" s="32"/>
      <c r="F736" s="32"/>
      <c r="G736" s="11"/>
      <c r="H736" s="11"/>
      <c r="I736" s="1"/>
      <c r="K736" s="11"/>
      <c r="L736" s="11"/>
      <c r="M736" s="11"/>
      <c r="N736" s="11"/>
      <c r="O736" s="11"/>
      <c r="P736" s="11"/>
      <c r="Q736" s="11"/>
      <c r="R736" s="11"/>
      <c r="S736" s="11"/>
      <c r="T736" s="11"/>
      <c r="U736" s="11"/>
      <c r="V736" s="11"/>
      <c r="W736" s="11"/>
    </row>
    <row r="737" spans="1:23">
      <c r="A737" s="11"/>
      <c r="B737" s="11"/>
      <c r="C737" s="11"/>
      <c r="D737" s="32"/>
      <c r="E737" s="32"/>
      <c r="F737" s="32"/>
      <c r="G737" s="11"/>
      <c r="H737" s="11"/>
      <c r="I737" s="1"/>
      <c r="K737" s="11"/>
      <c r="L737" s="11"/>
      <c r="M737" s="11"/>
      <c r="N737" s="11"/>
      <c r="O737" s="11"/>
      <c r="P737" s="11"/>
      <c r="Q737" s="11"/>
      <c r="R737" s="11"/>
      <c r="S737" s="11"/>
      <c r="T737" s="11"/>
      <c r="U737" s="11"/>
      <c r="V737" s="11"/>
      <c r="W737" s="11"/>
    </row>
    <row r="738" spans="1:23">
      <c r="A738" s="11"/>
      <c r="B738" s="11"/>
      <c r="C738" s="11"/>
      <c r="D738" s="32"/>
      <c r="E738" s="32"/>
      <c r="F738" s="32"/>
      <c r="G738" s="11"/>
      <c r="H738" s="11"/>
      <c r="I738" s="1"/>
      <c r="K738" s="11"/>
      <c r="L738" s="11"/>
      <c r="M738" s="11"/>
      <c r="N738" s="11"/>
      <c r="O738" s="11"/>
      <c r="P738" s="11"/>
      <c r="Q738" s="11"/>
      <c r="R738" s="11"/>
      <c r="S738" s="11"/>
      <c r="T738" s="11"/>
      <c r="U738" s="11"/>
      <c r="V738" s="11"/>
      <c r="W738" s="11"/>
    </row>
    <row r="739" spans="1:23">
      <c r="A739" s="11"/>
      <c r="B739" s="11"/>
      <c r="C739" s="11"/>
      <c r="D739" s="32"/>
      <c r="E739" s="32"/>
      <c r="F739" s="32"/>
      <c r="G739" s="11"/>
      <c r="H739" s="11"/>
      <c r="I739" s="1"/>
      <c r="K739" s="11"/>
      <c r="L739" s="11"/>
      <c r="M739" s="11"/>
      <c r="N739" s="11"/>
      <c r="O739" s="11"/>
      <c r="P739" s="11"/>
      <c r="Q739" s="11"/>
      <c r="R739" s="11"/>
      <c r="S739" s="11"/>
      <c r="T739" s="11"/>
      <c r="U739" s="11"/>
      <c r="V739" s="11"/>
      <c r="W739" s="11"/>
    </row>
    <row r="740" spans="1:23">
      <c r="A740" s="11"/>
      <c r="B740" s="11"/>
      <c r="C740" s="11"/>
      <c r="D740" s="32"/>
      <c r="E740" s="32"/>
      <c r="F740" s="32"/>
      <c r="G740" s="11"/>
      <c r="H740" s="11"/>
      <c r="I740" s="1"/>
      <c r="K740" s="11"/>
      <c r="L740" s="11"/>
      <c r="M740" s="11"/>
      <c r="N740" s="11"/>
      <c r="O740" s="11"/>
      <c r="P740" s="11"/>
      <c r="Q740" s="11"/>
      <c r="R740" s="11"/>
      <c r="S740" s="11"/>
      <c r="T740" s="11"/>
      <c r="U740" s="11"/>
      <c r="V740" s="11"/>
      <c r="W740" s="11"/>
    </row>
    <row r="741" spans="1:23">
      <c r="A741" s="11"/>
      <c r="B741" s="11"/>
      <c r="C741" s="11"/>
      <c r="D741" s="32"/>
      <c r="E741" s="32"/>
      <c r="F741" s="32"/>
      <c r="G741" s="11"/>
      <c r="H741" s="11"/>
      <c r="I741" s="1"/>
      <c r="K741" s="11"/>
      <c r="L741" s="11"/>
      <c r="M741" s="11"/>
      <c r="N741" s="11"/>
      <c r="O741" s="11"/>
      <c r="P741" s="11"/>
      <c r="Q741" s="11"/>
      <c r="R741" s="11"/>
      <c r="S741" s="11"/>
      <c r="T741" s="11"/>
      <c r="U741" s="11"/>
      <c r="V741" s="11"/>
      <c r="W741" s="11"/>
    </row>
    <row r="742" spans="1:23">
      <c r="A742" s="11"/>
      <c r="B742" s="11"/>
      <c r="C742" s="11"/>
      <c r="D742" s="32"/>
      <c r="E742" s="32"/>
      <c r="F742" s="32"/>
      <c r="G742" s="11"/>
      <c r="H742" s="11"/>
      <c r="I742" s="1"/>
      <c r="K742" s="11"/>
      <c r="L742" s="11"/>
      <c r="M742" s="11"/>
      <c r="N742" s="11"/>
      <c r="O742" s="11"/>
      <c r="P742" s="11"/>
      <c r="Q742" s="11"/>
      <c r="R742" s="11"/>
      <c r="S742" s="11"/>
      <c r="T742" s="11"/>
      <c r="U742" s="11"/>
      <c r="V742" s="11"/>
      <c r="W742" s="11"/>
    </row>
    <row r="743" spans="1:23">
      <c r="A743" s="11"/>
      <c r="B743" s="11"/>
      <c r="C743" s="11"/>
      <c r="D743" s="32"/>
      <c r="E743" s="32"/>
      <c r="F743" s="32"/>
      <c r="G743" s="11"/>
      <c r="H743" s="11"/>
      <c r="I743" s="1"/>
      <c r="K743" s="11"/>
      <c r="L743" s="11"/>
      <c r="M743" s="11"/>
      <c r="N743" s="11"/>
      <c r="O743" s="11"/>
      <c r="P743" s="11"/>
      <c r="Q743" s="11"/>
      <c r="R743" s="11"/>
      <c r="S743" s="11"/>
      <c r="T743" s="11"/>
      <c r="U743" s="11"/>
      <c r="V743" s="11"/>
      <c r="W743" s="11"/>
    </row>
    <row r="744" spans="1:23">
      <c r="A744" s="11"/>
      <c r="B744" s="11"/>
      <c r="C744" s="11"/>
      <c r="D744" s="32"/>
      <c r="E744" s="32"/>
      <c r="F744" s="32"/>
      <c r="G744" s="11"/>
      <c r="H744" s="11"/>
      <c r="I744" s="1"/>
      <c r="K744" s="11"/>
      <c r="L744" s="11"/>
      <c r="M744" s="11"/>
      <c r="N744" s="11"/>
      <c r="O744" s="11"/>
      <c r="P744" s="11"/>
      <c r="Q744" s="11"/>
      <c r="R744" s="11"/>
      <c r="S744" s="11"/>
      <c r="T744" s="11"/>
      <c r="U744" s="11"/>
      <c r="V744" s="11"/>
      <c r="W744" s="11"/>
    </row>
    <row r="745" spans="1:23">
      <c r="A745" s="11"/>
      <c r="B745" s="11"/>
      <c r="C745" s="11"/>
      <c r="D745" s="32"/>
      <c r="E745" s="32"/>
      <c r="F745" s="32"/>
      <c r="G745" s="11"/>
      <c r="H745" s="11"/>
      <c r="I745" s="1"/>
      <c r="K745" s="11"/>
      <c r="L745" s="11"/>
      <c r="M745" s="11"/>
      <c r="N745" s="11"/>
      <c r="O745" s="11"/>
      <c r="P745" s="11"/>
      <c r="Q745" s="11"/>
      <c r="R745" s="11"/>
      <c r="S745" s="11"/>
      <c r="T745" s="11"/>
      <c r="U745" s="11"/>
      <c r="V745" s="11"/>
      <c r="W745" s="11"/>
    </row>
    <row r="746" spans="1:23">
      <c r="A746" s="11"/>
      <c r="B746" s="11"/>
      <c r="C746" s="11"/>
      <c r="D746" s="32"/>
      <c r="E746" s="32"/>
      <c r="F746" s="32"/>
      <c r="G746" s="11"/>
      <c r="H746" s="11"/>
      <c r="I746" s="1"/>
      <c r="K746" s="11"/>
      <c r="L746" s="11"/>
      <c r="M746" s="11"/>
      <c r="N746" s="11"/>
      <c r="O746" s="11"/>
      <c r="P746" s="11"/>
      <c r="Q746" s="11"/>
      <c r="R746" s="11"/>
      <c r="S746" s="11"/>
      <c r="T746" s="11"/>
      <c r="U746" s="11"/>
      <c r="V746" s="11"/>
      <c r="W746" s="11"/>
    </row>
    <row r="747" spans="1:23">
      <c r="A747" s="11"/>
      <c r="B747" s="11"/>
      <c r="C747" s="11"/>
      <c r="D747" s="32"/>
      <c r="E747" s="32"/>
      <c r="F747" s="32"/>
      <c r="G747" s="11"/>
      <c r="H747" s="11"/>
      <c r="I747" s="1"/>
      <c r="K747" s="11"/>
      <c r="L747" s="11"/>
      <c r="M747" s="11"/>
      <c r="N747" s="11"/>
      <c r="O747" s="11"/>
      <c r="P747" s="11"/>
      <c r="Q747" s="11"/>
      <c r="R747" s="11"/>
      <c r="S747" s="11"/>
      <c r="T747" s="11"/>
      <c r="U747" s="11"/>
      <c r="V747" s="11"/>
      <c r="W747" s="11"/>
    </row>
    <row r="748" spans="1:23">
      <c r="A748" s="11"/>
      <c r="B748" s="11"/>
      <c r="C748" s="11"/>
      <c r="D748" s="32"/>
      <c r="E748" s="32"/>
      <c r="F748" s="32"/>
      <c r="G748" s="11"/>
      <c r="H748" s="11"/>
      <c r="I748" s="1"/>
      <c r="K748" s="11"/>
      <c r="L748" s="11"/>
      <c r="M748" s="11"/>
      <c r="N748" s="11"/>
      <c r="O748" s="11"/>
      <c r="P748" s="11"/>
      <c r="Q748" s="11"/>
      <c r="R748" s="11"/>
      <c r="S748" s="11"/>
      <c r="T748" s="11"/>
      <c r="U748" s="11"/>
      <c r="V748" s="11"/>
      <c r="W748" s="11"/>
    </row>
    <row r="749" spans="1:23">
      <c r="A749" s="11"/>
      <c r="B749" s="11"/>
      <c r="C749" s="11"/>
      <c r="D749" s="32"/>
      <c r="E749" s="32"/>
      <c r="F749" s="32"/>
      <c r="G749" s="11"/>
      <c r="H749" s="11"/>
      <c r="I749" s="1"/>
      <c r="K749" s="11"/>
      <c r="L749" s="11"/>
      <c r="M749" s="11"/>
      <c r="N749" s="11"/>
      <c r="O749" s="11"/>
      <c r="P749" s="11"/>
      <c r="Q749" s="11"/>
      <c r="R749" s="11"/>
      <c r="S749" s="11"/>
      <c r="T749" s="11"/>
      <c r="U749" s="11"/>
      <c r="V749" s="11"/>
      <c r="W749" s="11"/>
    </row>
    <row r="750" spans="1:23">
      <c r="A750" s="11"/>
      <c r="B750" s="11"/>
      <c r="C750" s="11"/>
      <c r="D750" s="32"/>
      <c r="E750" s="32"/>
      <c r="F750" s="32"/>
      <c r="G750" s="11"/>
      <c r="H750" s="11"/>
      <c r="I750" s="1"/>
      <c r="K750" s="11"/>
      <c r="L750" s="11"/>
      <c r="M750" s="11"/>
      <c r="N750" s="11"/>
      <c r="O750" s="11"/>
      <c r="P750" s="11"/>
      <c r="Q750" s="11"/>
      <c r="R750" s="11"/>
      <c r="S750" s="11"/>
      <c r="T750" s="11"/>
      <c r="U750" s="11"/>
      <c r="V750" s="11"/>
      <c r="W750" s="11"/>
    </row>
    <row r="751" spans="1:23">
      <c r="A751" s="11"/>
      <c r="B751" s="11"/>
      <c r="C751" s="11"/>
      <c r="D751" s="32"/>
      <c r="E751" s="32"/>
      <c r="F751" s="32"/>
      <c r="G751" s="11"/>
      <c r="H751" s="11"/>
      <c r="I751" s="1"/>
      <c r="K751" s="11"/>
      <c r="L751" s="11"/>
      <c r="M751" s="11"/>
      <c r="N751" s="11"/>
      <c r="O751" s="11"/>
      <c r="P751" s="11"/>
      <c r="Q751" s="11"/>
      <c r="R751" s="11"/>
      <c r="S751" s="11"/>
      <c r="T751" s="11"/>
      <c r="U751" s="11"/>
      <c r="V751" s="11"/>
      <c r="W751" s="11"/>
    </row>
    <row r="752" spans="1:23">
      <c r="A752" s="11"/>
      <c r="B752" s="11"/>
      <c r="C752" s="11"/>
      <c r="D752" s="32"/>
      <c r="E752" s="32"/>
      <c r="F752" s="32"/>
      <c r="G752" s="11"/>
      <c r="H752" s="11"/>
      <c r="I752" s="1"/>
      <c r="K752" s="11"/>
      <c r="L752" s="11"/>
      <c r="M752" s="11"/>
      <c r="N752" s="11"/>
      <c r="O752" s="11"/>
      <c r="P752" s="11"/>
      <c r="Q752" s="11"/>
      <c r="R752" s="11"/>
      <c r="S752" s="11"/>
      <c r="T752" s="11"/>
      <c r="U752" s="11"/>
      <c r="V752" s="11"/>
      <c r="W752" s="11"/>
    </row>
    <row r="753" spans="1:23">
      <c r="A753" s="11"/>
      <c r="B753" s="11"/>
      <c r="C753" s="11"/>
      <c r="D753" s="32"/>
      <c r="E753" s="32"/>
      <c r="F753" s="32"/>
      <c r="G753" s="11"/>
      <c r="H753" s="11"/>
      <c r="I753" s="1"/>
      <c r="K753" s="11"/>
      <c r="L753" s="11"/>
      <c r="M753" s="11"/>
      <c r="N753" s="11"/>
      <c r="O753" s="11"/>
      <c r="P753" s="11"/>
      <c r="Q753" s="11"/>
      <c r="R753" s="11"/>
      <c r="S753" s="11"/>
      <c r="T753" s="11"/>
      <c r="U753" s="11"/>
      <c r="V753" s="11"/>
      <c r="W753" s="11"/>
    </row>
    <row r="754" spans="1:23">
      <c r="A754" s="11"/>
      <c r="B754" s="11"/>
      <c r="C754" s="11"/>
      <c r="D754" s="32"/>
      <c r="E754" s="32"/>
      <c r="F754" s="32"/>
      <c r="G754" s="11"/>
      <c r="H754" s="11"/>
      <c r="I754" s="1"/>
      <c r="K754" s="11"/>
      <c r="L754" s="11"/>
      <c r="M754" s="11"/>
      <c r="N754" s="11"/>
      <c r="O754" s="11"/>
      <c r="P754" s="11"/>
      <c r="Q754" s="11"/>
      <c r="R754" s="11"/>
      <c r="S754" s="11"/>
      <c r="T754" s="11"/>
      <c r="U754" s="11"/>
      <c r="V754" s="11"/>
      <c r="W754" s="11"/>
    </row>
    <row r="755" spans="1:23">
      <c r="A755" s="11"/>
      <c r="B755" s="11"/>
      <c r="C755" s="11"/>
      <c r="D755" s="32"/>
      <c r="E755" s="32"/>
      <c r="F755" s="32"/>
      <c r="G755" s="11"/>
      <c r="H755" s="11"/>
      <c r="I755" s="1"/>
      <c r="K755" s="11"/>
      <c r="L755" s="11"/>
      <c r="M755" s="11"/>
      <c r="N755" s="11"/>
      <c r="O755" s="11"/>
      <c r="P755" s="11"/>
      <c r="Q755" s="11"/>
      <c r="R755" s="11"/>
      <c r="S755" s="11"/>
      <c r="T755" s="11"/>
      <c r="U755" s="11"/>
      <c r="V755" s="11"/>
      <c r="W755" s="11"/>
    </row>
    <row r="756" spans="1:23">
      <c r="A756" s="11"/>
      <c r="B756" s="11"/>
      <c r="C756" s="11"/>
      <c r="D756" s="32"/>
      <c r="E756" s="32"/>
      <c r="F756" s="32"/>
      <c r="G756" s="11"/>
      <c r="H756" s="11"/>
      <c r="I756" s="1"/>
      <c r="K756" s="11"/>
      <c r="L756" s="11"/>
      <c r="M756" s="11"/>
      <c r="N756" s="11"/>
      <c r="O756" s="11"/>
      <c r="P756" s="11"/>
      <c r="Q756" s="11"/>
      <c r="R756" s="11"/>
      <c r="S756" s="11"/>
      <c r="T756" s="11"/>
      <c r="U756" s="11"/>
      <c r="V756" s="11"/>
      <c r="W756" s="11"/>
    </row>
    <row r="757" spans="1:23">
      <c r="A757" s="11"/>
      <c r="B757" s="11"/>
      <c r="C757" s="11"/>
      <c r="D757" s="32"/>
      <c r="E757" s="32"/>
      <c r="F757" s="32"/>
      <c r="G757" s="11"/>
      <c r="H757" s="11"/>
      <c r="I757" s="1"/>
      <c r="K757" s="11"/>
      <c r="L757" s="11"/>
      <c r="M757" s="11"/>
      <c r="N757" s="11"/>
      <c r="O757" s="11"/>
      <c r="P757" s="11"/>
      <c r="Q757" s="11"/>
      <c r="R757" s="11"/>
      <c r="S757" s="11"/>
      <c r="T757" s="11"/>
      <c r="U757" s="11"/>
      <c r="V757" s="11"/>
      <c r="W757" s="11"/>
    </row>
    <row r="758" spans="1:23">
      <c r="A758" s="11"/>
      <c r="B758" s="11"/>
      <c r="C758" s="11"/>
      <c r="D758" s="32"/>
      <c r="E758" s="32"/>
      <c r="F758" s="32"/>
      <c r="G758" s="11"/>
      <c r="H758" s="11"/>
      <c r="I758" s="1"/>
      <c r="K758" s="11"/>
      <c r="L758" s="11"/>
      <c r="M758" s="11"/>
      <c r="N758" s="11"/>
      <c r="O758" s="11"/>
      <c r="P758" s="11"/>
      <c r="Q758" s="11"/>
      <c r="R758" s="11"/>
      <c r="S758" s="11"/>
      <c r="T758" s="11"/>
      <c r="U758" s="11"/>
      <c r="V758" s="11"/>
      <c r="W758" s="11"/>
    </row>
    <row r="759" spans="1:23">
      <c r="A759" s="11"/>
      <c r="B759" s="11"/>
      <c r="C759" s="11"/>
      <c r="D759" s="32"/>
      <c r="E759" s="32"/>
      <c r="F759" s="32"/>
      <c r="G759" s="11"/>
      <c r="H759" s="11"/>
      <c r="I759" s="1"/>
      <c r="K759" s="11"/>
      <c r="L759" s="11"/>
      <c r="M759" s="11"/>
      <c r="N759" s="11"/>
      <c r="O759" s="11"/>
      <c r="P759" s="11"/>
      <c r="Q759" s="11"/>
      <c r="R759" s="11"/>
      <c r="S759" s="11"/>
      <c r="T759" s="11"/>
      <c r="U759" s="11"/>
      <c r="V759" s="11"/>
      <c r="W759" s="11"/>
    </row>
    <row r="760" spans="1:23">
      <c r="A760" s="11"/>
      <c r="B760" s="11"/>
      <c r="C760" s="11"/>
      <c r="D760" s="32"/>
      <c r="E760" s="32"/>
      <c r="F760" s="32"/>
      <c r="G760" s="11"/>
      <c r="H760" s="11"/>
      <c r="I760" s="1"/>
      <c r="K760" s="11"/>
      <c r="L760" s="11"/>
      <c r="M760" s="11"/>
      <c r="N760" s="11"/>
      <c r="O760" s="11"/>
      <c r="P760" s="11"/>
      <c r="Q760" s="11"/>
      <c r="R760" s="11"/>
      <c r="S760" s="11"/>
      <c r="T760" s="11"/>
      <c r="U760" s="11"/>
      <c r="V760" s="11"/>
      <c r="W760" s="11"/>
    </row>
    <row r="761" spans="1:23">
      <c r="A761" s="11"/>
      <c r="B761" s="11"/>
      <c r="C761" s="11"/>
      <c r="D761" s="32"/>
      <c r="E761" s="32"/>
      <c r="F761" s="32"/>
      <c r="G761" s="11"/>
      <c r="H761" s="11"/>
      <c r="I761" s="1"/>
      <c r="K761" s="11"/>
      <c r="L761" s="11"/>
      <c r="M761" s="11"/>
      <c r="N761" s="11"/>
      <c r="O761" s="11"/>
      <c r="P761" s="11"/>
      <c r="Q761" s="11"/>
      <c r="R761" s="11"/>
      <c r="S761" s="11"/>
      <c r="T761" s="11"/>
      <c r="U761" s="11"/>
      <c r="V761" s="11"/>
      <c r="W761" s="11"/>
    </row>
    <row r="762" spans="1:23">
      <c r="A762" s="11"/>
      <c r="B762" s="11"/>
      <c r="C762" s="11"/>
      <c r="D762" s="32"/>
      <c r="E762" s="32"/>
      <c r="F762" s="32"/>
      <c r="G762" s="11"/>
      <c r="H762" s="11"/>
      <c r="I762" s="1"/>
      <c r="K762" s="11"/>
      <c r="L762" s="11"/>
      <c r="M762" s="11"/>
      <c r="N762" s="11"/>
      <c r="O762" s="11"/>
      <c r="P762" s="11"/>
      <c r="Q762" s="11"/>
      <c r="R762" s="11"/>
      <c r="S762" s="11"/>
      <c r="T762" s="11"/>
      <c r="U762" s="11"/>
      <c r="V762" s="11"/>
      <c r="W762" s="11"/>
    </row>
    <row r="763" spans="1:23">
      <c r="A763" s="11"/>
      <c r="B763" s="11"/>
      <c r="C763" s="11"/>
      <c r="D763" s="32"/>
      <c r="E763" s="32"/>
      <c r="F763" s="32"/>
      <c r="G763" s="11"/>
      <c r="H763" s="11"/>
      <c r="I763" s="1"/>
      <c r="K763" s="11"/>
      <c r="L763" s="11"/>
      <c r="M763" s="11"/>
      <c r="N763" s="11"/>
      <c r="O763" s="11"/>
      <c r="P763" s="11"/>
      <c r="Q763" s="11"/>
      <c r="R763" s="11"/>
      <c r="S763" s="11"/>
      <c r="T763" s="11"/>
      <c r="U763" s="11"/>
      <c r="V763" s="11"/>
      <c r="W763" s="11"/>
    </row>
    <row r="764" spans="1:23">
      <c r="A764" s="11"/>
      <c r="B764" s="11"/>
      <c r="C764" s="11"/>
      <c r="D764" s="32"/>
      <c r="E764" s="32"/>
      <c r="F764" s="32"/>
      <c r="G764" s="11"/>
      <c r="H764" s="11"/>
      <c r="I764" s="1"/>
      <c r="K764" s="11"/>
      <c r="L764" s="11"/>
      <c r="M764" s="11"/>
      <c r="N764" s="11"/>
      <c r="O764" s="11"/>
      <c r="P764" s="11"/>
      <c r="Q764" s="11"/>
      <c r="R764" s="11"/>
      <c r="S764" s="11"/>
      <c r="T764" s="11"/>
      <c r="U764" s="11"/>
      <c r="V764" s="11"/>
      <c r="W764" s="11"/>
    </row>
    <row r="765" spans="1:23">
      <c r="A765" s="11"/>
      <c r="B765" s="11"/>
      <c r="C765" s="11"/>
      <c r="D765" s="32"/>
      <c r="E765" s="32"/>
      <c r="F765" s="32"/>
      <c r="G765" s="11"/>
      <c r="H765" s="11"/>
      <c r="I765" s="1"/>
      <c r="K765" s="11"/>
      <c r="L765" s="11"/>
      <c r="M765" s="11"/>
      <c r="N765" s="11"/>
      <c r="O765" s="11"/>
      <c r="P765" s="11"/>
      <c r="Q765" s="11"/>
      <c r="R765" s="11"/>
      <c r="S765" s="11"/>
      <c r="T765" s="11"/>
      <c r="U765" s="11"/>
      <c r="V765" s="11"/>
      <c r="W765" s="11"/>
    </row>
    <row r="766" spans="1:23">
      <c r="A766" s="11"/>
      <c r="B766" s="11"/>
      <c r="C766" s="11"/>
      <c r="D766" s="32"/>
      <c r="E766" s="32"/>
      <c r="F766" s="32"/>
      <c r="G766" s="11"/>
      <c r="H766" s="11"/>
      <c r="I766" s="1"/>
      <c r="K766" s="11"/>
      <c r="L766" s="11"/>
      <c r="M766" s="11"/>
      <c r="N766" s="11"/>
      <c r="O766" s="11"/>
      <c r="P766" s="11"/>
      <c r="Q766" s="11"/>
      <c r="R766" s="11"/>
      <c r="S766" s="11"/>
      <c r="T766" s="11"/>
      <c r="U766" s="11"/>
      <c r="V766" s="11"/>
      <c r="W766" s="11"/>
    </row>
    <row r="767" spans="1:23">
      <c r="A767" s="11"/>
      <c r="B767" s="11"/>
      <c r="C767" s="11"/>
      <c r="D767" s="32"/>
      <c r="E767" s="32"/>
      <c r="F767" s="32"/>
      <c r="G767" s="11"/>
      <c r="H767" s="11"/>
      <c r="I767" s="1"/>
      <c r="K767" s="11"/>
      <c r="L767" s="11"/>
      <c r="M767" s="11"/>
      <c r="N767" s="11"/>
      <c r="O767" s="11"/>
      <c r="P767" s="11"/>
      <c r="Q767" s="11"/>
      <c r="R767" s="11"/>
      <c r="S767" s="11"/>
      <c r="T767" s="11"/>
      <c r="U767" s="11"/>
      <c r="V767" s="11"/>
      <c r="W767" s="11"/>
    </row>
    <row r="768" spans="1:23">
      <c r="A768" s="11"/>
      <c r="B768" s="11"/>
      <c r="C768" s="11"/>
      <c r="D768" s="32"/>
      <c r="E768" s="32"/>
      <c r="F768" s="32"/>
      <c r="G768" s="11"/>
      <c r="H768" s="11"/>
      <c r="I768" s="1"/>
      <c r="K768" s="11"/>
      <c r="L768" s="11"/>
      <c r="M768" s="11"/>
      <c r="N768" s="11"/>
      <c r="O768" s="11"/>
      <c r="P768" s="11"/>
      <c r="Q768" s="11"/>
      <c r="R768" s="11"/>
      <c r="S768" s="11"/>
      <c r="T768" s="11"/>
      <c r="U768" s="11"/>
      <c r="V768" s="11"/>
      <c r="W768" s="11"/>
    </row>
    <row r="769" spans="1:23">
      <c r="A769" s="11"/>
      <c r="B769" s="11"/>
      <c r="C769" s="11"/>
      <c r="D769" s="32"/>
      <c r="E769" s="32"/>
      <c r="F769" s="32"/>
      <c r="G769" s="11"/>
      <c r="H769" s="11"/>
      <c r="I769" s="1"/>
      <c r="K769" s="11"/>
      <c r="L769" s="11"/>
      <c r="M769" s="11"/>
      <c r="N769" s="11"/>
      <c r="O769" s="11"/>
      <c r="P769" s="11"/>
      <c r="Q769" s="11"/>
      <c r="R769" s="11"/>
      <c r="S769" s="11"/>
      <c r="T769" s="11"/>
      <c r="U769" s="11"/>
      <c r="V769" s="11"/>
      <c r="W769" s="11"/>
    </row>
    <row r="770" spans="1:23">
      <c r="A770" s="11"/>
      <c r="B770" s="11"/>
      <c r="C770" s="11"/>
      <c r="D770" s="32"/>
      <c r="E770" s="32"/>
      <c r="F770" s="32"/>
      <c r="G770" s="11"/>
      <c r="H770" s="11"/>
      <c r="I770" s="1"/>
      <c r="K770" s="11"/>
      <c r="L770" s="11"/>
      <c r="M770" s="11"/>
      <c r="N770" s="11"/>
      <c r="O770" s="11"/>
      <c r="P770" s="11"/>
      <c r="Q770" s="11"/>
      <c r="R770" s="11"/>
      <c r="S770" s="11"/>
      <c r="T770" s="11"/>
      <c r="U770" s="11"/>
      <c r="V770" s="11"/>
      <c r="W770" s="11"/>
    </row>
    <row r="771" spans="1:23">
      <c r="A771" s="11"/>
      <c r="B771" s="11"/>
      <c r="C771" s="11"/>
      <c r="D771" s="32"/>
      <c r="E771" s="32"/>
      <c r="F771" s="32"/>
      <c r="G771" s="11"/>
      <c r="H771" s="11"/>
      <c r="I771" s="1"/>
      <c r="K771" s="11"/>
      <c r="L771" s="11"/>
      <c r="M771" s="11"/>
      <c r="N771" s="11"/>
      <c r="O771" s="11"/>
      <c r="P771" s="11"/>
      <c r="Q771" s="11"/>
      <c r="R771" s="11"/>
      <c r="S771" s="11"/>
      <c r="T771" s="11"/>
      <c r="U771" s="11"/>
      <c r="V771" s="11"/>
      <c r="W771" s="11"/>
    </row>
    <row r="772" spans="1:23">
      <c r="A772" s="11"/>
      <c r="B772" s="11"/>
      <c r="C772" s="11"/>
      <c r="D772" s="32"/>
      <c r="E772" s="32"/>
      <c r="F772" s="32"/>
      <c r="G772" s="11"/>
      <c r="H772" s="11"/>
      <c r="I772" s="1"/>
      <c r="K772" s="11"/>
      <c r="L772" s="11"/>
      <c r="M772" s="11"/>
      <c r="N772" s="11"/>
      <c r="O772" s="11"/>
      <c r="P772" s="11"/>
      <c r="Q772" s="11"/>
      <c r="R772" s="11"/>
      <c r="S772" s="11"/>
      <c r="T772" s="11"/>
      <c r="U772" s="11"/>
      <c r="V772" s="11"/>
      <c r="W772" s="11"/>
    </row>
    <row r="773" spans="1:23">
      <c r="A773" s="11"/>
      <c r="B773" s="11"/>
      <c r="C773" s="11"/>
      <c r="D773" s="32"/>
      <c r="E773" s="32"/>
      <c r="F773" s="32"/>
      <c r="G773" s="11"/>
      <c r="H773" s="11"/>
      <c r="I773" s="1"/>
      <c r="K773" s="11"/>
      <c r="L773" s="11"/>
      <c r="M773" s="11"/>
      <c r="N773" s="11"/>
      <c r="O773" s="11"/>
      <c r="P773" s="11"/>
      <c r="Q773" s="11"/>
      <c r="R773" s="11"/>
      <c r="S773" s="11"/>
      <c r="T773" s="11"/>
      <c r="U773" s="11"/>
      <c r="V773" s="11"/>
      <c r="W773" s="11"/>
    </row>
    <row r="774" spans="1:23">
      <c r="A774" s="11"/>
      <c r="B774" s="11"/>
      <c r="C774" s="11"/>
      <c r="D774" s="32"/>
      <c r="E774" s="32"/>
      <c r="F774" s="32"/>
      <c r="G774" s="11"/>
      <c r="H774" s="11"/>
      <c r="I774" s="1"/>
      <c r="K774" s="11"/>
      <c r="L774" s="11"/>
      <c r="M774" s="11"/>
      <c r="N774" s="11"/>
      <c r="O774" s="11"/>
      <c r="P774" s="11"/>
      <c r="Q774" s="11"/>
      <c r="R774" s="11"/>
      <c r="S774" s="11"/>
      <c r="T774" s="11"/>
      <c r="U774" s="11"/>
      <c r="V774" s="11"/>
      <c r="W774" s="11"/>
    </row>
    <row r="775" spans="1:23">
      <c r="A775" s="11"/>
      <c r="B775" s="11"/>
      <c r="C775" s="11"/>
      <c r="D775" s="32"/>
      <c r="E775" s="32"/>
      <c r="F775" s="32"/>
      <c r="G775" s="11"/>
      <c r="H775" s="11"/>
      <c r="I775" s="1"/>
      <c r="K775" s="11"/>
      <c r="L775" s="11"/>
      <c r="M775" s="11"/>
      <c r="N775" s="11"/>
      <c r="O775" s="11"/>
      <c r="P775" s="11"/>
      <c r="Q775" s="11"/>
      <c r="R775" s="11"/>
      <c r="S775" s="11"/>
      <c r="T775" s="11"/>
      <c r="U775" s="11"/>
      <c r="V775" s="11"/>
      <c r="W775" s="11"/>
    </row>
    <row r="776" spans="1:23">
      <c r="A776" s="11"/>
      <c r="B776" s="11"/>
      <c r="C776" s="11"/>
      <c r="D776" s="32"/>
      <c r="E776" s="32"/>
      <c r="F776" s="32"/>
      <c r="G776" s="11"/>
      <c r="H776" s="11"/>
      <c r="I776" s="1"/>
      <c r="K776" s="11"/>
      <c r="L776" s="11"/>
      <c r="M776" s="11"/>
      <c r="N776" s="11"/>
      <c r="O776" s="11"/>
      <c r="P776" s="11"/>
      <c r="Q776" s="11"/>
      <c r="R776" s="11"/>
      <c r="S776" s="11"/>
      <c r="T776" s="11"/>
      <c r="U776" s="11"/>
      <c r="V776" s="11"/>
      <c r="W776" s="11"/>
    </row>
    <row r="777" spans="1:23">
      <c r="A777" s="11"/>
      <c r="B777" s="11"/>
      <c r="C777" s="11"/>
      <c r="D777" s="32"/>
      <c r="E777" s="32"/>
      <c r="F777" s="32"/>
      <c r="G777" s="11"/>
      <c r="H777" s="11"/>
      <c r="I777" s="1"/>
      <c r="K777" s="11"/>
      <c r="L777" s="11"/>
      <c r="M777" s="11"/>
      <c r="N777" s="11"/>
      <c r="O777" s="11"/>
      <c r="P777" s="11"/>
      <c r="Q777" s="11"/>
      <c r="R777" s="11"/>
      <c r="S777" s="11"/>
      <c r="T777" s="11"/>
      <c r="U777" s="11"/>
      <c r="V777" s="11"/>
      <c r="W777" s="11"/>
    </row>
    <row r="778" spans="1:23">
      <c r="A778" s="11"/>
      <c r="B778" s="11"/>
      <c r="C778" s="11"/>
      <c r="D778" s="32"/>
      <c r="E778" s="32"/>
      <c r="F778" s="32"/>
      <c r="G778" s="11"/>
      <c r="H778" s="11"/>
      <c r="I778" s="1"/>
      <c r="K778" s="11"/>
      <c r="L778" s="11"/>
      <c r="M778" s="11"/>
      <c r="N778" s="11"/>
      <c r="O778" s="11"/>
      <c r="P778" s="11"/>
      <c r="Q778" s="11"/>
      <c r="R778" s="11"/>
      <c r="S778" s="11"/>
      <c r="T778" s="11"/>
      <c r="U778" s="11"/>
      <c r="V778" s="11"/>
      <c r="W778" s="11"/>
    </row>
    <row r="779" spans="1:23">
      <c r="A779" s="11"/>
      <c r="B779" s="11"/>
      <c r="C779" s="11"/>
      <c r="D779" s="32"/>
      <c r="E779" s="32"/>
      <c r="F779" s="32"/>
      <c r="G779" s="11"/>
      <c r="H779" s="11"/>
      <c r="I779" s="1"/>
      <c r="K779" s="11"/>
      <c r="L779" s="11"/>
      <c r="M779" s="11"/>
      <c r="N779" s="11"/>
      <c r="O779" s="11"/>
      <c r="P779" s="11"/>
      <c r="Q779" s="11"/>
      <c r="R779" s="11"/>
      <c r="S779" s="11"/>
      <c r="T779" s="11"/>
      <c r="U779" s="11"/>
      <c r="V779" s="11"/>
      <c r="W779" s="11"/>
    </row>
    <row r="780" spans="1:23">
      <c r="A780" s="11"/>
      <c r="B780" s="11"/>
      <c r="C780" s="11"/>
      <c r="D780" s="32"/>
      <c r="E780" s="32"/>
      <c r="F780" s="32"/>
      <c r="G780" s="11"/>
      <c r="H780" s="11"/>
      <c r="I780" s="1"/>
      <c r="K780" s="11"/>
      <c r="L780" s="11"/>
      <c r="M780" s="11"/>
      <c r="N780" s="11"/>
      <c r="O780" s="11"/>
      <c r="P780" s="11"/>
      <c r="Q780" s="11"/>
      <c r="R780" s="11"/>
      <c r="S780" s="11"/>
      <c r="T780" s="11"/>
      <c r="U780" s="11"/>
      <c r="V780" s="11"/>
      <c r="W780" s="11"/>
    </row>
    <row r="781" spans="1:23">
      <c r="A781" s="11"/>
      <c r="B781" s="11"/>
      <c r="C781" s="11"/>
      <c r="D781" s="32"/>
      <c r="E781" s="32"/>
      <c r="F781" s="32"/>
      <c r="G781" s="11"/>
      <c r="H781" s="11"/>
      <c r="I781" s="1"/>
      <c r="K781" s="11"/>
      <c r="L781" s="11"/>
      <c r="M781" s="11"/>
      <c r="N781" s="11"/>
      <c r="O781" s="11"/>
      <c r="P781" s="11"/>
      <c r="Q781" s="11"/>
      <c r="R781" s="11"/>
      <c r="S781" s="11"/>
      <c r="T781" s="11"/>
      <c r="U781" s="11"/>
      <c r="V781" s="11"/>
      <c r="W781" s="11"/>
    </row>
    <row r="782" spans="1:23">
      <c r="A782" s="11"/>
      <c r="B782" s="11"/>
      <c r="C782" s="11"/>
      <c r="D782" s="32"/>
      <c r="E782" s="32"/>
      <c r="F782" s="32"/>
      <c r="G782" s="11"/>
      <c r="H782" s="11"/>
      <c r="I782" s="1"/>
      <c r="K782" s="11"/>
      <c r="L782" s="11"/>
      <c r="M782" s="11"/>
      <c r="N782" s="11"/>
      <c r="O782" s="11"/>
      <c r="P782" s="11"/>
      <c r="Q782" s="11"/>
      <c r="R782" s="11"/>
      <c r="S782" s="11"/>
      <c r="T782" s="11"/>
      <c r="U782" s="11"/>
      <c r="V782" s="11"/>
      <c r="W782" s="11"/>
    </row>
    <row r="783" spans="1:23">
      <c r="A783" s="11"/>
      <c r="B783" s="11"/>
      <c r="C783" s="11"/>
      <c r="D783" s="32"/>
      <c r="E783" s="32"/>
      <c r="F783" s="32"/>
      <c r="G783" s="11"/>
      <c r="H783" s="11"/>
      <c r="I783" s="1"/>
      <c r="K783" s="11"/>
      <c r="L783" s="11"/>
      <c r="M783" s="11"/>
      <c r="N783" s="11"/>
      <c r="O783" s="11"/>
      <c r="P783" s="11"/>
      <c r="Q783" s="11"/>
      <c r="R783" s="11"/>
      <c r="S783" s="11"/>
      <c r="T783" s="11"/>
      <c r="U783" s="11"/>
      <c r="V783" s="11"/>
      <c r="W783" s="11"/>
    </row>
    <row r="784" spans="1:23">
      <c r="A784" s="11"/>
      <c r="B784" s="11"/>
      <c r="C784" s="11"/>
      <c r="D784" s="32"/>
      <c r="E784" s="32"/>
      <c r="F784" s="32"/>
      <c r="G784" s="11"/>
      <c r="H784" s="11"/>
      <c r="I784" s="1"/>
      <c r="K784" s="11"/>
      <c r="L784" s="11"/>
      <c r="M784" s="11"/>
      <c r="N784" s="11"/>
      <c r="O784" s="11"/>
      <c r="P784" s="11"/>
      <c r="Q784" s="11"/>
      <c r="R784" s="11"/>
      <c r="S784" s="11"/>
      <c r="T784" s="11"/>
      <c r="U784" s="11"/>
      <c r="V784" s="11"/>
      <c r="W784" s="11"/>
    </row>
    <row r="785" spans="1:23">
      <c r="A785" s="11"/>
      <c r="B785" s="11"/>
      <c r="C785" s="11"/>
      <c r="D785" s="32"/>
      <c r="E785" s="32"/>
      <c r="F785" s="32"/>
      <c r="G785" s="11"/>
      <c r="H785" s="11"/>
      <c r="I785" s="1"/>
      <c r="K785" s="11"/>
      <c r="L785" s="11"/>
      <c r="M785" s="11"/>
      <c r="N785" s="11"/>
      <c r="O785" s="11"/>
      <c r="P785" s="11"/>
      <c r="Q785" s="11"/>
      <c r="R785" s="11"/>
      <c r="S785" s="11"/>
      <c r="T785" s="11"/>
      <c r="U785" s="11"/>
      <c r="V785" s="11"/>
      <c r="W785" s="11"/>
    </row>
    <row r="786" spans="1:23">
      <c r="A786" s="11"/>
      <c r="B786" s="11"/>
      <c r="C786" s="11"/>
      <c r="D786" s="32"/>
      <c r="E786" s="32"/>
      <c r="F786" s="32"/>
      <c r="G786" s="11"/>
      <c r="H786" s="11"/>
      <c r="I786" s="1"/>
      <c r="K786" s="11"/>
      <c r="L786" s="11"/>
      <c r="M786" s="11"/>
      <c r="N786" s="11"/>
      <c r="O786" s="11"/>
      <c r="P786" s="11"/>
      <c r="Q786" s="11"/>
      <c r="R786" s="11"/>
      <c r="S786" s="11"/>
      <c r="T786" s="11"/>
      <c r="U786" s="11"/>
      <c r="V786" s="11"/>
      <c r="W786" s="11"/>
    </row>
    <row r="787" spans="1:23">
      <c r="A787" s="11"/>
      <c r="B787" s="11"/>
      <c r="C787" s="11"/>
      <c r="D787" s="32"/>
      <c r="E787" s="32"/>
      <c r="F787" s="32"/>
      <c r="G787" s="11"/>
      <c r="H787" s="11"/>
      <c r="I787" s="1"/>
      <c r="K787" s="11"/>
      <c r="L787" s="11"/>
      <c r="M787" s="11"/>
      <c r="N787" s="11"/>
      <c r="O787" s="11"/>
      <c r="P787" s="11"/>
      <c r="Q787" s="11"/>
      <c r="R787" s="11"/>
      <c r="S787" s="11"/>
      <c r="T787" s="11"/>
      <c r="U787" s="11"/>
      <c r="V787" s="11"/>
      <c r="W787" s="11"/>
    </row>
    <row r="788" spans="1:23">
      <c r="A788" s="11"/>
      <c r="B788" s="11"/>
      <c r="C788" s="11"/>
      <c r="D788" s="32"/>
      <c r="E788" s="32"/>
      <c r="F788" s="32"/>
      <c r="G788" s="11"/>
      <c r="H788" s="11"/>
      <c r="I788" s="1"/>
      <c r="K788" s="11"/>
      <c r="L788" s="11"/>
      <c r="M788" s="11"/>
      <c r="N788" s="11"/>
      <c r="O788" s="11"/>
      <c r="P788" s="11"/>
      <c r="Q788" s="11"/>
      <c r="R788" s="11"/>
      <c r="S788" s="11"/>
      <c r="T788" s="11"/>
      <c r="U788" s="11"/>
      <c r="V788" s="11"/>
      <c r="W788" s="11"/>
    </row>
    <row r="789" spans="1:23">
      <c r="A789" s="11"/>
      <c r="B789" s="11"/>
      <c r="C789" s="11"/>
      <c r="D789" s="32"/>
      <c r="E789" s="32"/>
      <c r="F789" s="32"/>
      <c r="G789" s="11"/>
      <c r="H789" s="11"/>
      <c r="I789" s="1"/>
      <c r="K789" s="11"/>
      <c r="L789" s="11"/>
      <c r="M789" s="11"/>
      <c r="N789" s="11"/>
      <c r="O789" s="11"/>
      <c r="P789" s="11"/>
      <c r="Q789" s="11"/>
      <c r="R789" s="11"/>
      <c r="S789" s="11"/>
      <c r="T789" s="11"/>
      <c r="U789" s="11"/>
      <c r="V789" s="11"/>
      <c r="W789" s="11"/>
    </row>
    <row r="790" spans="1:23">
      <c r="A790" s="11"/>
      <c r="B790" s="11"/>
      <c r="C790" s="11"/>
      <c r="D790" s="32"/>
      <c r="E790" s="32"/>
      <c r="F790" s="32"/>
      <c r="G790" s="11"/>
      <c r="H790" s="11"/>
      <c r="I790" s="1"/>
      <c r="K790" s="11"/>
      <c r="L790" s="11"/>
      <c r="M790" s="11"/>
      <c r="N790" s="11"/>
      <c r="O790" s="11"/>
      <c r="P790" s="11"/>
      <c r="Q790" s="11"/>
      <c r="R790" s="11"/>
      <c r="S790" s="11"/>
      <c r="T790" s="11"/>
      <c r="U790" s="11"/>
      <c r="V790" s="11"/>
      <c r="W790" s="11"/>
    </row>
    <row r="791" spans="1:23">
      <c r="A791" s="11"/>
      <c r="B791" s="11"/>
      <c r="C791" s="11"/>
      <c r="D791" s="32"/>
      <c r="E791" s="32"/>
      <c r="F791" s="32"/>
      <c r="G791" s="11"/>
      <c r="H791" s="11"/>
      <c r="I791" s="1"/>
      <c r="K791" s="11"/>
      <c r="L791" s="11"/>
      <c r="M791" s="11"/>
      <c r="N791" s="11"/>
      <c r="O791" s="11"/>
      <c r="P791" s="11"/>
      <c r="Q791" s="11"/>
      <c r="R791" s="11"/>
      <c r="S791" s="11"/>
      <c r="T791" s="11"/>
      <c r="U791" s="11"/>
      <c r="V791" s="11"/>
      <c r="W791" s="11"/>
    </row>
    <row r="792" spans="1:23">
      <c r="A792" s="11"/>
      <c r="B792" s="11"/>
      <c r="C792" s="11"/>
      <c r="D792" s="32"/>
      <c r="E792" s="32"/>
      <c r="F792" s="32"/>
      <c r="G792" s="11"/>
      <c r="H792" s="11"/>
      <c r="I792" s="1"/>
      <c r="K792" s="11"/>
      <c r="L792" s="11"/>
      <c r="M792" s="11"/>
      <c r="N792" s="11"/>
      <c r="O792" s="11"/>
      <c r="P792" s="11"/>
      <c r="Q792" s="11"/>
      <c r="R792" s="11"/>
      <c r="S792" s="11"/>
      <c r="T792" s="11"/>
      <c r="U792" s="11"/>
      <c r="V792" s="11"/>
      <c r="W792" s="11"/>
    </row>
    <row r="793" spans="1:23">
      <c r="A793" s="11"/>
      <c r="B793" s="11"/>
      <c r="C793" s="11"/>
      <c r="D793" s="32"/>
      <c r="E793" s="32"/>
      <c r="F793" s="32"/>
      <c r="G793" s="11"/>
      <c r="H793" s="11"/>
      <c r="I793" s="1"/>
      <c r="K793" s="11"/>
      <c r="L793" s="11"/>
      <c r="M793" s="11"/>
      <c r="N793" s="11"/>
      <c r="O793" s="11"/>
      <c r="P793" s="11"/>
      <c r="Q793" s="11"/>
      <c r="R793" s="11"/>
      <c r="S793" s="11"/>
      <c r="T793" s="11"/>
      <c r="U793" s="11"/>
      <c r="V793" s="11"/>
      <c r="W793" s="11"/>
    </row>
    <row r="794" spans="1:23">
      <c r="A794" s="11"/>
      <c r="B794" s="11"/>
      <c r="C794" s="11"/>
      <c r="D794" s="32"/>
      <c r="E794" s="32"/>
      <c r="F794" s="32"/>
      <c r="G794" s="11"/>
      <c r="H794" s="11"/>
      <c r="I794" s="1"/>
      <c r="K794" s="11"/>
      <c r="L794" s="11"/>
      <c r="M794" s="11"/>
      <c r="N794" s="11"/>
      <c r="O794" s="11"/>
      <c r="P794" s="11"/>
      <c r="Q794" s="11"/>
      <c r="R794" s="11"/>
      <c r="S794" s="11"/>
      <c r="T794" s="11"/>
      <c r="U794" s="11"/>
      <c r="V794" s="11"/>
      <c r="W794" s="11"/>
    </row>
    <row r="795" spans="1:23">
      <c r="A795" s="11"/>
      <c r="B795" s="11"/>
      <c r="C795" s="11"/>
      <c r="D795" s="32"/>
      <c r="E795" s="32"/>
      <c r="F795" s="32"/>
      <c r="G795" s="11"/>
      <c r="H795" s="11"/>
      <c r="I795" s="1"/>
      <c r="K795" s="11"/>
      <c r="L795" s="11"/>
      <c r="M795" s="11"/>
      <c r="N795" s="11"/>
      <c r="O795" s="11"/>
      <c r="P795" s="11"/>
      <c r="Q795" s="11"/>
      <c r="R795" s="11"/>
      <c r="S795" s="11"/>
      <c r="T795" s="11"/>
      <c r="U795" s="11"/>
      <c r="V795" s="11"/>
      <c r="W795" s="11"/>
    </row>
    <row r="796" spans="1:23">
      <c r="A796" s="11"/>
      <c r="B796" s="11"/>
      <c r="C796" s="11"/>
      <c r="D796" s="32"/>
      <c r="E796" s="32"/>
      <c r="F796" s="32"/>
      <c r="G796" s="11"/>
      <c r="H796" s="11"/>
      <c r="I796" s="1"/>
      <c r="K796" s="11"/>
      <c r="L796" s="11"/>
      <c r="M796" s="11"/>
      <c r="N796" s="11"/>
      <c r="O796" s="11"/>
      <c r="P796" s="11"/>
      <c r="Q796" s="11"/>
      <c r="R796" s="11"/>
      <c r="S796" s="11"/>
      <c r="T796" s="11"/>
      <c r="U796" s="11"/>
      <c r="V796" s="11"/>
      <c r="W796" s="11"/>
    </row>
    <row r="797" spans="1:23">
      <c r="A797" s="11"/>
      <c r="B797" s="11"/>
      <c r="C797" s="11"/>
      <c r="D797" s="32"/>
      <c r="E797" s="32"/>
      <c r="F797" s="32"/>
      <c r="G797" s="11"/>
      <c r="H797" s="11"/>
      <c r="I797" s="1"/>
      <c r="K797" s="11"/>
      <c r="L797" s="11"/>
      <c r="M797" s="11"/>
      <c r="N797" s="11"/>
      <c r="O797" s="11"/>
      <c r="P797" s="11"/>
      <c r="Q797" s="11"/>
      <c r="R797" s="11"/>
      <c r="S797" s="11"/>
      <c r="T797" s="11"/>
      <c r="U797" s="11"/>
      <c r="V797" s="11"/>
      <c r="W797" s="11"/>
    </row>
    <row r="798" spans="1:23">
      <c r="A798" s="11"/>
      <c r="B798" s="11"/>
      <c r="C798" s="11"/>
      <c r="D798" s="32"/>
      <c r="E798" s="32"/>
      <c r="F798" s="32"/>
      <c r="G798" s="11"/>
      <c r="H798" s="11"/>
      <c r="I798" s="1"/>
      <c r="K798" s="11"/>
      <c r="L798" s="11"/>
      <c r="M798" s="11"/>
      <c r="N798" s="11"/>
      <c r="O798" s="11"/>
      <c r="P798" s="11"/>
      <c r="Q798" s="11"/>
      <c r="R798" s="11"/>
      <c r="S798" s="11"/>
      <c r="T798" s="11"/>
      <c r="U798" s="11"/>
      <c r="V798" s="11"/>
      <c r="W798" s="11"/>
    </row>
    <row r="799" spans="1:23">
      <c r="A799" s="11"/>
      <c r="B799" s="11"/>
      <c r="C799" s="11"/>
      <c r="D799" s="32"/>
      <c r="E799" s="32"/>
      <c r="F799" s="32"/>
      <c r="G799" s="11"/>
      <c r="H799" s="11"/>
      <c r="I799" s="1"/>
      <c r="K799" s="11"/>
      <c r="L799" s="11"/>
      <c r="M799" s="11"/>
      <c r="N799" s="11"/>
      <c r="O799" s="11"/>
      <c r="P799" s="11"/>
      <c r="Q799" s="11"/>
      <c r="R799" s="11"/>
      <c r="S799" s="11"/>
      <c r="T799" s="11"/>
      <c r="U799" s="11"/>
      <c r="V799" s="11"/>
      <c r="W799" s="11"/>
    </row>
    <row r="800" spans="1:23">
      <c r="A800" s="11"/>
      <c r="B800" s="11"/>
      <c r="C800" s="11"/>
      <c r="D800" s="32"/>
      <c r="E800" s="32"/>
      <c r="F800" s="32"/>
      <c r="G800" s="11"/>
      <c r="H800" s="11"/>
      <c r="I800" s="1"/>
      <c r="K800" s="11"/>
      <c r="L800" s="11"/>
      <c r="M800" s="11"/>
      <c r="N800" s="11"/>
      <c r="O800" s="11"/>
      <c r="P800" s="11"/>
      <c r="Q800" s="11"/>
      <c r="R800" s="11"/>
      <c r="S800" s="11"/>
      <c r="T800" s="11"/>
      <c r="U800" s="11"/>
      <c r="V800" s="11"/>
      <c r="W800" s="11"/>
    </row>
    <row r="801" spans="1:23">
      <c r="A801" s="11"/>
      <c r="B801" s="11"/>
      <c r="C801" s="11"/>
      <c r="D801" s="32"/>
      <c r="E801" s="32"/>
      <c r="F801" s="32"/>
      <c r="G801" s="11"/>
      <c r="H801" s="11"/>
      <c r="I801" s="1"/>
      <c r="K801" s="11"/>
      <c r="L801" s="11"/>
      <c r="M801" s="11"/>
      <c r="N801" s="11"/>
      <c r="O801" s="11"/>
      <c r="P801" s="11"/>
      <c r="Q801" s="11"/>
      <c r="R801" s="11"/>
      <c r="S801" s="11"/>
      <c r="T801" s="11"/>
      <c r="U801" s="11"/>
      <c r="V801" s="11"/>
      <c r="W801" s="11"/>
    </row>
    <row r="802" spans="1:23">
      <c r="A802" s="11"/>
      <c r="B802" s="11"/>
      <c r="C802" s="11"/>
      <c r="D802" s="32"/>
      <c r="E802" s="32"/>
      <c r="F802" s="32"/>
      <c r="G802" s="11"/>
      <c r="H802" s="11"/>
      <c r="I802" s="1"/>
      <c r="K802" s="11"/>
      <c r="L802" s="11"/>
      <c r="M802" s="11"/>
      <c r="N802" s="11"/>
      <c r="O802" s="11"/>
      <c r="P802" s="11"/>
      <c r="Q802" s="11"/>
      <c r="R802" s="11"/>
      <c r="S802" s="11"/>
      <c r="T802" s="11"/>
      <c r="U802" s="11"/>
      <c r="V802" s="11"/>
      <c r="W802" s="11"/>
    </row>
    <row r="803" spans="1:23">
      <c r="A803" s="11"/>
      <c r="B803" s="11"/>
      <c r="C803" s="11"/>
      <c r="D803" s="32"/>
      <c r="E803" s="32"/>
      <c r="F803" s="32"/>
      <c r="G803" s="11"/>
      <c r="H803" s="11"/>
      <c r="I803" s="1"/>
      <c r="K803" s="11"/>
      <c r="L803" s="11"/>
      <c r="M803" s="11"/>
      <c r="N803" s="11"/>
      <c r="O803" s="11"/>
      <c r="P803" s="11"/>
      <c r="Q803" s="11"/>
      <c r="R803" s="11"/>
      <c r="S803" s="11"/>
      <c r="T803" s="11"/>
      <c r="U803" s="11"/>
      <c r="V803" s="11"/>
      <c r="W803" s="11"/>
    </row>
    <row r="804" spans="1:23">
      <c r="A804" s="11"/>
      <c r="B804" s="11"/>
      <c r="C804" s="11"/>
      <c r="D804" s="32"/>
      <c r="E804" s="32"/>
      <c r="F804" s="32"/>
      <c r="G804" s="11"/>
      <c r="H804" s="11"/>
      <c r="I804" s="1"/>
      <c r="K804" s="11"/>
      <c r="L804" s="11"/>
      <c r="M804" s="11"/>
      <c r="N804" s="11"/>
      <c r="O804" s="11"/>
      <c r="P804" s="11"/>
      <c r="Q804" s="11"/>
      <c r="R804" s="11"/>
      <c r="S804" s="11"/>
      <c r="T804" s="11"/>
      <c r="U804" s="11"/>
      <c r="V804" s="11"/>
      <c r="W804" s="11"/>
    </row>
    <row r="805" spans="1:23">
      <c r="A805" s="11"/>
      <c r="B805" s="11"/>
      <c r="C805" s="11"/>
      <c r="D805" s="32"/>
      <c r="E805" s="32"/>
      <c r="F805" s="32"/>
      <c r="G805" s="11"/>
      <c r="H805" s="11"/>
      <c r="I805" s="1"/>
      <c r="K805" s="11"/>
      <c r="L805" s="11"/>
      <c r="M805" s="11"/>
      <c r="N805" s="11"/>
      <c r="O805" s="11"/>
      <c r="P805" s="11"/>
      <c r="Q805" s="11"/>
      <c r="R805" s="11"/>
      <c r="S805" s="11"/>
      <c r="T805" s="11"/>
      <c r="U805" s="11"/>
      <c r="V805" s="11"/>
      <c r="W805" s="11"/>
    </row>
    <row r="806" spans="1:23">
      <c r="A806" s="11"/>
      <c r="B806" s="11"/>
      <c r="C806" s="11"/>
      <c r="D806" s="32"/>
      <c r="E806" s="32"/>
      <c r="F806" s="32"/>
      <c r="G806" s="11"/>
      <c r="H806" s="11"/>
      <c r="I806" s="1"/>
      <c r="K806" s="11"/>
      <c r="L806" s="11"/>
      <c r="M806" s="11"/>
      <c r="N806" s="11"/>
      <c r="O806" s="11"/>
      <c r="P806" s="11"/>
      <c r="Q806" s="11"/>
      <c r="R806" s="11"/>
      <c r="S806" s="11"/>
      <c r="T806" s="11"/>
      <c r="U806" s="11"/>
      <c r="V806" s="11"/>
      <c r="W806" s="11"/>
    </row>
    <row r="807" spans="1:23">
      <c r="A807" s="11"/>
      <c r="B807" s="11"/>
      <c r="C807" s="11"/>
      <c r="D807" s="32"/>
      <c r="E807" s="32"/>
      <c r="F807" s="32"/>
      <c r="G807" s="11"/>
      <c r="H807" s="11"/>
      <c r="I807" s="1"/>
      <c r="K807" s="11"/>
      <c r="L807" s="11"/>
      <c r="M807" s="11"/>
      <c r="N807" s="11"/>
      <c r="O807" s="11"/>
      <c r="P807" s="11"/>
      <c r="Q807" s="11"/>
      <c r="R807" s="11"/>
      <c r="S807" s="11"/>
      <c r="T807" s="11"/>
      <c r="U807" s="11"/>
      <c r="V807" s="11"/>
      <c r="W807" s="11"/>
    </row>
    <row r="808" spans="1:23">
      <c r="A808" s="11"/>
      <c r="B808" s="11"/>
      <c r="C808" s="11"/>
      <c r="D808" s="32"/>
      <c r="E808" s="32"/>
      <c r="F808" s="32"/>
      <c r="G808" s="11"/>
      <c r="H808" s="11"/>
      <c r="I808" s="1"/>
      <c r="K808" s="11"/>
      <c r="L808" s="11"/>
      <c r="M808" s="11"/>
      <c r="N808" s="11"/>
      <c r="O808" s="11"/>
      <c r="P808" s="11"/>
      <c r="Q808" s="11"/>
      <c r="R808" s="11"/>
      <c r="S808" s="11"/>
      <c r="T808" s="11"/>
      <c r="U808" s="11"/>
      <c r="V808" s="11"/>
      <c r="W808" s="11"/>
    </row>
    <row r="809" spans="1:23">
      <c r="A809" s="11"/>
      <c r="B809" s="11"/>
      <c r="C809" s="11"/>
      <c r="D809" s="32"/>
      <c r="E809" s="32"/>
      <c r="F809" s="32"/>
      <c r="G809" s="11"/>
      <c r="H809" s="11"/>
      <c r="I809" s="1"/>
      <c r="K809" s="11"/>
      <c r="L809" s="11"/>
      <c r="M809" s="11"/>
      <c r="N809" s="11"/>
      <c r="O809" s="11"/>
      <c r="P809" s="11"/>
      <c r="Q809" s="11"/>
      <c r="R809" s="11"/>
      <c r="S809" s="11"/>
      <c r="T809" s="11"/>
      <c r="U809" s="11"/>
      <c r="V809" s="11"/>
      <c r="W809" s="11"/>
    </row>
    <row r="810" spans="1:23">
      <c r="A810" s="11"/>
      <c r="B810" s="11"/>
      <c r="C810" s="11"/>
      <c r="D810" s="32"/>
      <c r="E810" s="32"/>
      <c r="F810" s="32"/>
      <c r="G810" s="11"/>
      <c r="H810" s="11"/>
      <c r="I810" s="1"/>
      <c r="K810" s="11"/>
      <c r="L810" s="11"/>
      <c r="M810" s="11"/>
      <c r="N810" s="11"/>
      <c r="O810" s="11"/>
      <c r="P810" s="11"/>
      <c r="Q810" s="11"/>
      <c r="R810" s="11"/>
      <c r="S810" s="11"/>
      <c r="T810" s="11"/>
      <c r="U810" s="11"/>
      <c r="V810" s="11"/>
      <c r="W810" s="11"/>
    </row>
    <row r="811" spans="1:23">
      <c r="A811" s="11"/>
      <c r="B811" s="11"/>
      <c r="C811" s="11"/>
      <c r="D811" s="32"/>
      <c r="E811" s="32"/>
      <c r="F811" s="32"/>
      <c r="G811" s="11"/>
      <c r="H811" s="11"/>
      <c r="I811" s="1"/>
      <c r="K811" s="11"/>
      <c r="L811" s="11"/>
      <c r="M811" s="11"/>
      <c r="N811" s="11"/>
      <c r="O811" s="11"/>
      <c r="P811" s="11"/>
      <c r="Q811" s="11"/>
      <c r="R811" s="11"/>
      <c r="S811" s="11"/>
      <c r="T811" s="11"/>
      <c r="U811" s="11"/>
      <c r="V811" s="11"/>
      <c r="W811" s="11"/>
    </row>
    <row r="812" spans="1:23">
      <c r="A812" s="11"/>
      <c r="B812" s="11"/>
      <c r="C812" s="11"/>
      <c r="D812" s="32"/>
      <c r="E812" s="32"/>
      <c r="F812" s="32"/>
      <c r="G812" s="11"/>
      <c r="H812" s="11"/>
      <c r="I812" s="1"/>
      <c r="K812" s="11"/>
      <c r="L812" s="11"/>
      <c r="M812" s="11"/>
      <c r="N812" s="11"/>
      <c r="O812" s="11"/>
      <c r="P812" s="11"/>
      <c r="Q812" s="11"/>
      <c r="R812" s="11"/>
      <c r="S812" s="11"/>
      <c r="T812" s="11"/>
      <c r="U812" s="11"/>
      <c r="V812" s="11"/>
      <c r="W812" s="11"/>
    </row>
    <row r="813" spans="1:23">
      <c r="A813" s="11"/>
      <c r="B813" s="11"/>
      <c r="C813" s="11"/>
      <c r="D813" s="32"/>
      <c r="E813" s="32"/>
      <c r="F813" s="32"/>
      <c r="G813" s="11"/>
      <c r="H813" s="11"/>
      <c r="I813" s="1"/>
      <c r="K813" s="11"/>
      <c r="L813" s="11"/>
      <c r="M813" s="11"/>
      <c r="N813" s="11"/>
      <c r="O813" s="11"/>
      <c r="P813" s="11"/>
      <c r="Q813" s="11"/>
      <c r="R813" s="11"/>
      <c r="S813" s="11"/>
      <c r="T813" s="11"/>
      <c r="U813" s="11"/>
      <c r="V813" s="11"/>
      <c r="W813" s="11"/>
    </row>
    <row r="814" spans="1:23">
      <c r="A814" s="11"/>
      <c r="B814" s="11"/>
      <c r="C814" s="11"/>
      <c r="D814" s="32"/>
      <c r="E814" s="32"/>
      <c r="F814" s="32"/>
      <c r="G814" s="11"/>
      <c r="H814" s="11"/>
      <c r="I814" s="1"/>
      <c r="K814" s="11"/>
      <c r="L814" s="11"/>
      <c r="M814" s="11"/>
      <c r="N814" s="11"/>
      <c r="O814" s="11"/>
      <c r="P814" s="11"/>
      <c r="Q814" s="11"/>
      <c r="R814" s="11"/>
      <c r="S814" s="11"/>
      <c r="T814" s="11"/>
      <c r="U814" s="11"/>
      <c r="V814" s="11"/>
      <c r="W814" s="11"/>
    </row>
    <row r="815" spans="1:23">
      <c r="A815" s="11"/>
      <c r="B815" s="11"/>
      <c r="C815" s="11"/>
      <c r="D815" s="32"/>
      <c r="E815" s="32"/>
      <c r="F815" s="32"/>
      <c r="G815" s="11"/>
      <c r="H815" s="11"/>
      <c r="I815" s="1"/>
      <c r="K815" s="11"/>
      <c r="L815" s="11"/>
      <c r="M815" s="11"/>
      <c r="N815" s="11"/>
      <c r="O815" s="11"/>
      <c r="P815" s="11"/>
      <c r="Q815" s="11"/>
      <c r="R815" s="11"/>
      <c r="S815" s="11"/>
      <c r="T815" s="11"/>
      <c r="U815" s="11"/>
      <c r="V815" s="11"/>
      <c r="W815" s="11"/>
    </row>
    <row r="816" spans="1:23">
      <c r="A816" s="11"/>
      <c r="B816" s="11"/>
      <c r="C816" s="11"/>
      <c r="D816" s="32"/>
      <c r="E816" s="32"/>
      <c r="F816" s="32"/>
      <c r="G816" s="11"/>
      <c r="H816" s="11"/>
      <c r="I816" s="1"/>
      <c r="K816" s="11"/>
      <c r="L816" s="11"/>
      <c r="M816" s="11"/>
      <c r="N816" s="11"/>
      <c r="O816" s="11"/>
      <c r="P816" s="11"/>
      <c r="Q816" s="11"/>
      <c r="R816" s="11"/>
      <c r="S816" s="11"/>
      <c r="T816" s="11"/>
      <c r="U816" s="11"/>
      <c r="V816" s="11"/>
      <c r="W816" s="11"/>
    </row>
    <row r="817" spans="1:23">
      <c r="A817" s="11"/>
      <c r="B817" s="11"/>
      <c r="C817" s="11"/>
      <c r="D817" s="32"/>
      <c r="E817" s="32"/>
      <c r="F817" s="32"/>
      <c r="G817" s="11"/>
      <c r="H817" s="11"/>
      <c r="I817" s="1"/>
      <c r="K817" s="11"/>
      <c r="L817" s="11"/>
      <c r="M817" s="11"/>
      <c r="N817" s="11"/>
      <c r="O817" s="11"/>
      <c r="P817" s="11"/>
      <c r="Q817" s="11"/>
      <c r="R817" s="11"/>
      <c r="S817" s="11"/>
      <c r="T817" s="11"/>
      <c r="U817" s="11"/>
      <c r="V817" s="11"/>
      <c r="W817" s="11"/>
    </row>
    <row r="818" spans="1:23">
      <c r="A818" s="11"/>
      <c r="B818" s="11"/>
      <c r="C818" s="11"/>
      <c r="D818" s="32"/>
      <c r="E818" s="32"/>
      <c r="F818" s="32"/>
      <c r="G818" s="11"/>
      <c r="H818" s="11"/>
      <c r="I818" s="1"/>
      <c r="K818" s="11"/>
      <c r="L818" s="11"/>
      <c r="M818" s="11"/>
      <c r="N818" s="11"/>
      <c r="O818" s="11"/>
      <c r="P818" s="11"/>
      <c r="Q818" s="11"/>
      <c r="R818" s="11"/>
      <c r="S818" s="11"/>
      <c r="T818" s="11"/>
      <c r="U818" s="11"/>
      <c r="V818" s="11"/>
      <c r="W818" s="11"/>
    </row>
    <row r="819" spans="1:23">
      <c r="A819" s="11"/>
      <c r="B819" s="11"/>
      <c r="C819" s="11"/>
      <c r="D819" s="32"/>
      <c r="E819" s="32"/>
      <c r="F819" s="32"/>
      <c r="G819" s="11"/>
      <c r="H819" s="11"/>
      <c r="I819" s="1"/>
      <c r="K819" s="11"/>
      <c r="L819" s="11"/>
      <c r="M819" s="11"/>
      <c r="N819" s="11"/>
      <c r="O819" s="11"/>
      <c r="P819" s="11"/>
      <c r="Q819" s="11"/>
      <c r="R819" s="11"/>
      <c r="S819" s="11"/>
      <c r="T819" s="11"/>
      <c r="U819" s="11"/>
      <c r="V819" s="11"/>
      <c r="W819" s="11"/>
    </row>
    <row r="820" spans="1:23">
      <c r="A820" s="11"/>
      <c r="B820" s="11"/>
      <c r="C820" s="11"/>
      <c r="D820" s="32"/>
      <c r="E820" s="32"/>
      <c r="F820" s="32"/>
      <c r="G820" s="11"/>
      <c r="H820" s="11"/>
      <c r="I820" s="1"/>
      <c r="K820" s="11"/>
      <c r="L820" s="11"/>
      <c r="M820" s="11"/>
      <c r="N820" s="11"/>
      <c r="O820" s="11"/>
      <c r="P820" s="11"/>
      <c r="Q820" s="11"/>
      <c r="R820" s="11"/>
      <c r="S820" s="11"/>
      <c r="T820" s="11"/>
      <c r="U820" s="11"/>
      <c r="V820" s="11"/>
      <c r="W820" s="11"/>
    </row>
    <row r="821" spans="1:23">
      <c r="A821" s="11"/>
      <c r="B821" s="11"/>
      <c r="C821" s="11"/>
      <c r="D821" s="32"/>
      <c r="E821" s="32"/>
      <c r="F821" s="32"/>
      <c r="G821" s="11"/>
      <c r="H821" s="11"/>
      <c r="I821" s="1"/>
      <c r="K821" s="11"/>
      <c r="L821" s="11"/>
      <c r="M821" s="11"/>
      <c r="N821" s="11"/>
      <c r="O821" s="11"/>
      <c r="P821" s="11"/>
      <c r="Q821" s="11"/>
      <c r="R821" s="11"/>
      <c r="S821" s="11"/>
      <c r="T821" s="11"/>
      <c r="U821" s="11"/>
      <c r="V821" s="11"/>
      <c r="W821" s="11"/>
    </row>
    <row r="822" spans="1:23">
      <c r="A822" s="11"/>
      <c r="B822" s="11"/>
      <c r="C822" s="11"/>
      <c r="D822" s="32"/>
      <c r="E822" s="32"/>
      <c r="F822" s="32"/>
      <c r="G822" s="11"/>
      <c r="H822" s="11"/>
      <c r="I822" s="1"/>
      <c r="K822" s="11"/>
      <c r="L822" s="11"/>
      <c r="M822" s="11"/>
      <c r="N822" s="11"/>
      <c r="O822" s="11"/>
      <c r="P822" s="11"/>
      <c r="Q822" s="11"/>
      <c r="R822" s="11"/>
      <c r="S822" s="11"/>
      <c r="T822" s="11"/>
      <c r="U822" s="11"/>
      <c r="V822" s="11"/>
      <c r="W822" s="11"/>
    </row>
    <row r="823" spans="1:23">
      <c r="A823" s="11"/>
      <c r="B823" s="11"/>
      <c r="C823" s="11"/>
      <c r="D823" s="32"/>
      <c r="E823" s="32"/>
      <c r="F823" s="32"/>
      <c r="G823" s="11"/>
      <c r="H823" s="11"/>
      <c r="I823" s="1"/>
      <c r="K823" s="11"/>
      <c r="L823" s="11"/>
      <c r="M823" s="11"/>
      <c r="N823" s="11"/>
      <c r="O823" s="11"/>
      <c r="P823" s="11"/>
      <c r="Q823" s="11"/>
      <c r="R823" s="11"/>
      <c r="S823" s="11"/>
      <c r="T823" s="11"/>
      <c r="U823" s="11"/>
      <c r="V823" s="11"/>
      <c r="W823" s="11"/>
    </row>
    <row r="824" spans="1:23">
      <c r="A824" s="11"/>
      <c r="B824" s="11"/>
      <c r="C824" s="11"/>
      <c r="D824" s="32"/>
      <c r="E824" s="32"/>
      <c r="F824" s="32"/>
      <c r="G824" s="11"/>
      <c r="H824" s="11"/>
      <c r="I824" s="1"/>
      <c r="K824" s="11"/>
      <c r="L824" s="11"/>
      <c r="M824" s="11"/>
      <c r="N824" s="11"/>
      <c r="O824" s="11"/>
      <c r="P824" s="11"/>
      <c r="Q824" s="11"/>
      <c r="R824" s="11"/>
      <c r="S824" s="11"/>
      <c r="T824" s="11"/>
      <c r="U824" s="11"/>
      <c r="V824" s="11"/>
      <c r="W824" s="11"/>
    </row>
    <row r="825" spans="1:23">
      <c r="A825" s="11"/>
      <c r="B825" s="11"/>
      <c r="C825" s="11"/>
      <c r="D825" s="32"/>
      <c r="E825" s="32"/>
      <c r="F825" s="32"/>
      <c r="G825" s="11"/>
      <c r="H825" s="11"/>
      <c r="I825" s="1"/>
      <c r="K825" s="11"/>
      <c r="L825" s="11"/>
      <c r="M825" s="11"/>
      <c r="N825" s="11"/>
      <c r="O825" s="11"/>
      <c r="P825" s="11"/>
      <c r="Q825" s="11"/>
      <c r="R825" s="11"/>
      <c r="S825" s="11"/>
      <c r="T825" s="11"/>
      <c r="U825" s="11"/>
      <c r="V825" s="11"/>
      <c r="W825" s="11"/>
    </row>
    <row r="826" spans="1:23">
      <c r="A826" s="11"/>
      <c r="B826" s="11"/>
      <c r="C826" s="11"/>
      <c r="D826" s="32"/>
      <c r="E826" s="32"/>
      <c r="F826" s="32"/>
      <c r="G826" s="11"/>
      <c r="H826" s="11"/>
      <c r="I826" s="1"/>
      <c r="K826" s="11"/>
      <c r="L826" s="11"/>
      <c r="M826" s="11"/>
      <c r="N826" s="11"/>
      <c r="O826" s="11"/>
      <c r="P826" s="11"/>
      <c r="Q826" s="11"/>
      <c r="R826" s="11"/>
      <c r="S826" s="11"/>
      <c r="T826" s="11"/>
      <c r="U826" s="11"/>
      <c r="V826" s="11"/>
      <c r="W826" s="11"/>
    </row>
    <row r="827" spans="1:23">
      <c r="A827" s="11"/>
      <c r="B827" s="11"/>
      <c r="C827" s="11"/>
      <c r="D827" s="32"/>
      <c r="E827" s="32"/>
      <c r="F827" s="32"/>
      <c r="G827" s="11"/>
      <c r="H827" s="11"/>
      <c r="I827" s="1"/>
      <c r="K827" s="11"/>
      <c r="L827" s="11"/>
      <c r="M827" s="11"/>
      <c r="N827" s="11"/>
      <c r="O827" s="11"/>
      <c r="P827" s="11"/>
      <c r="Q827" s="11"/>
      <c r="R827" s="11"/>
      <c r="S827" s="11"/>
      <c r="T827" s="11"/>
      <c r="U827" s="11"/>
      <c r="V827" s="11"/>
      <c r="W827" s="11"/>
    </row>
    <row r="828" spans="1:23">
      <c r="A828" s="11"/>
      <c r="B828" s="11"/>
      <c r="C828" s="11"/>
      <c r="D828" s="32"/>
      <c r="E828" s="32"/>
      <c r="F828" s="32"/>
      <c r="G828" s="11"/>
      <c r="H828" s="11"/>
      <c r="I828" s="1"/>
      <c r="K828" s="11"/>
      <c r="L828" s="11"/>
      <c r="M828" s="11"/>
      <c r="N828" s="11"/>
      <c r="O828" s="11"/>
      <c r="P828" s="11"/>
      <c r="Q828" s="11"/>
      <c r="R828" s="11"/>
      <c r="S828" s="11"/>
      <c r="T828" s="11"/>
      <c r="U828" s="11"/>
      <c r="V828" s="11"/>
      <c r="W828" s="11"/>
    </row>
    <row r="829" spans="1:23">
      <c r="A829" s="11"/>
      <c r="B829" s="11"/>
      <c r="C829" s="11"/>
      <c r="D829" s="32"/>
      <c r="E829" s="32"/>
      <c r="F829" s="32"/>
      <c r="G829" s="11"/>
      <c r="H829" s="11"/>
      <c r="I829" s="1"/>
      <c r="K829" s="11"/>
      <c r="L829" s="11"/>
      <c r="M829" s="11"/>
      <c r="N829" s="11"/>
      <c r="O829" s="11"/>
      <c r="P829" s="11"/>
      <c r="Q829" s="11"/>
      <c r="R829" s="11"/>
      <c r="S829" s="11"/>
      <c r="T829" s="11"/>
      <c r="U829" s="11"/>
      <c r="V829" s="11"/>
      <c r="W829" s="11"/>
    </row>
    <row r="830" spans="1:23">
      <c r="A830" s="11"/>
      <c r="B830" s="11"/>
      <c r="C830" s="11"/>
      <c r="D830" s="32"/>
      <c r="E830" s="32"/>
      <c r="F830" s="32"/>
      <c r="G830" s="11"/>
      <c r="H830" s="11"/>
      <c r="I830" s="1"/>
      <c r="K830" s="11"/>
      <c r="L830" s="11"/>
      <c r="M830" s="11"/>
      <c r="N830" s="11"/>
      <c r="O830" s="11"/>
      <c r="P830" s="11"/>
      <c r="Q830" s="11"/>
      <c r="R830" s="11"/>
      <c r="S830" s="11"/>
      <c r="T830" s="11"/>
      <c r="U830" s="11"/>
      <c r="V830" s="11"/>
      <c r="W830" s="11"/>
    </row>
    <row r="831" spans="1:23">
      <c r="A831" s="11"/>
      <c r="B831" s="11"/>
      <c r="C831" s="11"/>
      <c r="D831" s="32"/>
      <c r="E831" s="32"/>
      <c r="F831" s="32"/>
      <c r="G831" s="11"/>
      <c r="H831" s="11"/>
      <c r="I831" s="1"/>
      <c r="K831" s="11"/>
      <c r="L831" s="11"/>
      <c r="M831" s="11"/>
      <c r="N831" s="11"/>
      <c r="O831" s="11"/>
      <c r="P831" s="11"/>
      <c r="Q831" s="11"/>
      <c r="R831" s="11"/>
      <c r="S831" s="11"/>
      <c r="T831" s="11"/>
      <c r="U831" s="11"/>
      <c r="V831" s="11"/>
      <c r="W831" s="11"/>
    </row>
    <row r="832" spans="1:23">
      <c r="A832" s="11"/>
      <c r="B832" s="11"/>
      <c r="C832" s="11"/>
      <c r="D832" s="32"/>
      <c r="E832" s="32"/>
      <c r="F832" s="32"/>
      <c r="G832" s="11"/>
      <c r="H832" s="11"/>
      <c r="I832" s="1"/>
      <c r="K832" s="11"/>
      <c r="L832" s="11"/>
      <c r="M832" s="11"/>
      <c r="N832" s="11"/>
      <c r="O832" s="11"/>
      <c r="P832" s="11"/>
      <c r="Q832" s="11"/>
      <c r="R832" s="11"/>
      <c r="S832" s="11"/>
      <c r="T832" s="11"/>
      <c r="U832" s="11"/>
      <c r="V832" s="11"/>
      <c r="W832" s="11"/>
    </row>
    <row r="833" spans="1:23">
      <c r="A833" s="11"/>
      <c r="B833" s="11"/>
      <c r="C833" s="11"/>
      <c r="D833" s="32"/>
      <c r="E833" s="32"/>
      <c r="F833" s="32"/>
      <c r="G833" s="11"/>
      <c r="H833" s="11"/>
      <c r="I833" s="1"/>
      <c r="K833" s="11"/>
      <c r="L833" s="11"/>
      <c r="M833" s="11"/>
      <c r="N833" s="11"/>
      <c r="O833" s="11"/>
      <c r="P833" s="11"/>
      <c r="Q833" s="11"/>
      <c r="R833" s="11"/>
      <c r="S833" s="11"/>
      <c r="T833" s="11"/>
      <c r="U833" s="11"/>
      <c r="V833" s="11"/>
      <c r="W833" s="11"/>
    </row>
    <row r="834" spans="1:23">
      <c r="A834" s="11"/>
      <c r="B834" s="11"/>
      <c r="C834" s="11"/>
      <c r="D834" s="32"/>
      <c r="E834" s="32"/>
      <c r="F834" s="32"/>
      <c r="G834" s="11"/>
      <c r="H834" s="11"/>
      <c r="I834" s="1"/>
      <c r="K834" s="11"/>
      <c r="L834" s="11"/>
      <c r="M834" s="11"/>
      <c r="N834" s="11"/>
      <c r="O834" s="11"/>
      <c r="P834" s="11"/>
      <c r="Q834" s="11"/>
      <c r="R834" s="11"/>
      <c r="S834" s="11"/>
      <c r="T834" s="11"/>
      <c r="U834" s="11"/>
      <c r="V834" s="11"/>
      <c r="W834" s="11"/>
    </row>
    <row r="835" spans="1:23">
      <c r="A835" s="11"/>
      <c r="B835" s="11"/>
      <c r="C835" s="11"/>
      <c r="D835" s="32"/>
      <c r="E835" s="32"/>
      <c r="F835" s="32"/>
      <c r="G835" s="11"/>
      <c r="H835" s="11"/>
      <c r="I835" s="1"/>
      <c r="K835" s="11"/>
      <c r="L835" s="11"/>
      <c r="M835" s="11"/>
      <c r="N835" s="11"/>
      <c r="O835" s="11"/>
      <c r="P835" s="11"/>
      <c r="Q835" s="11"/>
      <c r="R835" s="11"/>
      <c r="S835" s="11"/>
      <c r="T835" s="11"/>
      <c r="U835" s="11"/>
      <c r="V835" s="11"/>
      <c r="W835" s="11"/>
    </row>
    <row r="836" spans="1:23">
      <c r="A836" s="11"/>
      <c r="B836" s="11"/>
      <c r="C836" s="11"/>
      <c r="D836" s="32"/>
      <c r="E836" s="32"/>
      <c r="F836" s="32"/>
      <c r="G836" s="11"/>
      <c r="H836" s="11"/>
      <c r="I836" s="1"/>
      <c r="K836" s="11"/>
      <c r="L836" s="11"/>
      <c r="M836" s="11"/>
      <c r="N836" s="11"/>
      <c r="O836" s="11"/>
      <c r="P836" s="11"/>
      <c r="Q836" s="11"/>
      <c r="R836" s="11"/>
      <c r="S836" s="11"/>
      <c r="T836" s="11"/>
      <c r="U836" s="11"/>
      <c r="V836" s="11"/>
      <c r="W836" s="11"/>
    </row>
    <row r="837" spans="1:23">
      <c r="A837" s="11"/>
      <c r="B837" s="11"/>
      <c r="C837" s="11"/>
      <c r="D837" s="32"/>
      <c r="E837" s="32"/>
      <c r="F837" s="32"/>
      <c r="G837" s="11"/>
      <c r="H837" s="11"/>
      <c r="I837" s="1"/>
      <c r="K837" s="11"/>
      <c r="L837" s="11"/>
      <c r="M837" s="11"/>
      <c r="N837" s="11"/>
      <c r="O837" s="11"/>
      <c r="P837" s="11"/>
      <c r="Q837" s="11"/>
      <c r="R837" s="11"/>
      <c r="S837" s="11"/>
      <c r="T837" s="11"/>
      <c r="U837" s="11"/>
      <c r="V837" s="11"/>
      <c r="W837" s="11"/>
    </row>
    <row r="838" spans="1:23">
      <c r="A838" s="11"/>
      <c r="B838" s="11"/>
      <c r="C838" s="11"/>
      <c r="D838" s="32"/>
      <c r="E838" s="32"/>
      <c r="F838" s="32"/>
      <c r="G838" s="11"/>
      <c r="H838" s="11"/>
      <c r="I838" s="1"/>
      <c r="K838" s="11"/>
      <c r="L838" s="11"/>
      <c r="M838" s="11"/>
      <c r="N838" s="11"/>
      <c r="O838" s="11"/>
      <c r="P838" s="11"/>
      <c r="Q838" s="11"/>
      <c r="R838" s="11"/>
      <c r="S838" s="11"/>
      <c r="T838" s="11"/>
      <c r="U838" s="11"/>
      <c r="V838" s="11"/>
      <c r="W838" s="11"/>
    </row>
    <row r="839" spans="1:23">
      <c r="A839" s="11"/>
      <c r="B839" s="11"/>
      <c r="C839" s="11"/>
      <c r="D839" s="32"/>
      <c r="E839" s="32"/>
      <c r="F839" s="32"/>
      <c r="G839" s="11"/>
      <c r="H839" s="11"/>
      <c r="I839" s="1"/>
      <c r="K839" s="11"/>
      <c r="L839" s="11"/>
      <c r="M839" s="11"/>
      <c r="N839" s="11"/>
      <c r="O839" s="11"/>
      <c r="P839" s="11"/>
      <c r="Q839" s="11"/>
      <c r="R839" s="11"/>
      <c r="S839" s="11"/>
      <c r="T839" s="11"/>
      <c r="U839" s="11"/>
      <c r="V839" s="11"/>
      <c r="W839" s="11"/>
    </row>
    <row r="840" spans="1:23">
      <c r="A840" s="11"/>
      <c r="B840" s="11"/>
      <c r="C840" s="11"/>
      <c r="D840" s="32"/>
      <c r="E840" s="32"/>
      <c r="F840" s="32"/>
      <c r="G840" s="11"/>
      <c r="H840" s="11"/>
      <c r="I840" s="1"/>
      <c r="K840" s="11"/>
      <c r="L840" s="11"/>
      <c r="M840" s="11"/>
      <c r="N840" s="11"/>
      <c r="O840" s="11"/>
      <c r="P840" s="11"/>
      <c r="Q840" s="11"/>
      <c r="R840" s="11"/>
      <c r="S840" s="11"/>
      <c r="T840" s="11"/>
      <c r="U840" s="11"/>
      <c r="V840" s="11"/>
      <c r="W840" s="11"/>
    </row>
    <row r="841" spans="1:23">
      <c r="A841" s="11"/>
      <c r="B841" s="11"/>
      <c r="C841" s="11"/>
      <c r="D841" s="32"/>
      <c r="E841" s="32"/>
      <c r="F841" s="32"/>
      <c r="G841" s="11"/>
      <c r="H841" s="11"/>
      <c r="I841" s="1"/>
      <c r="K841" s="11"/>
      <c r="L841" s="11"/>
      <c r="M841" s="11"/>
      <c r="N841" s="11"/>
      <c r="O841" s="11"/>
      <c r="P841" s="11"/>
      <c r="Q841" s="11"/>
      <c r="R841" s="11"/>
      <c r="S841" s="11"/>
      <c r="T841" s="11"/>
      <c r="U841" s="11"/>
      <c r="V841" s="11"/>
      <c r="W841" s="11"/>
    </row>
    <row r="842" spans="1:23">
      <c r="A842" s="11"/>
      <c r="B842" s="11"/>
      <c r="C842" s="11"/>
      <c r="D842" s="32"/>
      <c r="E842" s="32"/>
      <c r="F842" s="32"/>
      <c r="G842" s="11"/>
      <c r="H842" s="11"/>
      <c r="I842" s="1"/>
      <c r="K842" s="11"/>
      <c r="L842" s="11"/>
      <c r="M842" s="11"/>
      <c r="N842" s="11"/>
      <c r="O842" s="11"/>
      <c r="P842" s="11"/>
      <c r="Q842" s="11"/>
      <c r="R842" s="11"/>
      <c r="S842" s="11"/>
      <c r="T842" s="11"/>
      <c r="U842" s="11"/>
      <c r="V842" s="11"/>
      <c r="W842" s="11"/>
    </row>
    <row r="843" spans="1:23">
      <c r="A843" s="11"/>
      <c r="B843" s="11"/>
      <c r="C843" s="11"/>
      <c r="D843" s="32"/>
      <c r="E843" s="32"/>
      <c r="F843" s="32"/>
      <c r="G843" s="11"/>
      <c r="H843" s="11"/>
      <c r="I843" s="1"/>
      <c r="K843" s="11"/>
      <c r="L843" s="11"/>
      <c r="M843" s="11"/>
      <c r="N843" s="11"/>
      <c r="O843" s="11"/>
      <c r="P843" s="11"/>
      <c r="Q843" s="11"/>
      <c r="R843" s="11"/>
      <c r="S843" s="11"/>
      <c r="T843" s="11"/>
      <c r="U843" s="11"/>
      <c r="V843" s="11"/>
      <c r="W843" s="11"/>
    </row>
    <row r="844" spans="1:23">
      <c r="A844" s="11"/>
      <c r="B844" s="11"/>
      <c r="C844" s="11"/>
      <c r="D844" s="32"/>
      <c r="E844" s="32"/>
      <c r="F844" s="32"/>
      <c r="G844" s="11"/>
      <c r="H844" s="11"/>
      <c r="I844" s="1"/>
      <c r="K844" s="11"/>
      <c r="L844" s="11"/>
      <c r="M844" s="11"/>
      <c r="N844" s="11"/>
      <c r="O844" s="11"/>
      <c r="P844" s="11"/>
      <c r="Q844" s="11"/>
      <c r="R844" s="11"/>
      <c r="S844" s="11"/>
      <c r="T844" s="11"/>
      <c r="U844" s="11"/>
      <c r="V844" s="11"/>
      <c r="W844" s="11"/>
    </row>
    <row r="845" spans="1:23">
      <c r="A845" s="11"/>
      <c r="B845" s="11"/>
      <c r="C845" s="11"/>
      <c r="D845" s="32"/>
      <c r="E845" s="32"/>
      <c r="F845" s="32"/>
      <c r="G845" s="11"/>
      <c r="H845" s="11"/>
      <c r="I845" s="1"/>
      <c r="K845" s="11"/>
      <c r="L845" s="11"/>
      <c r="M845" s="11"/>
      <c r="N845" s="11"/>
      <c r="O845" s="11"/>
      <c r="P845" s="11"/>
      <c r="Q845" s="11"/>
      <c r="R845" s="11"/>
      <c r="S845" s="11"/>
      <c r="T845" s="11"/>
      <c r="U845" s="11"/>
      <c r="V845" s="11"/>
      <c r="W845" s="11"/>
    </row>
    <row r="846" spans="1:23">
      <c r="A846" s="11"/>
      <c r="B846" s="11"/>
      <c r="C846" s="11"/>
      <c r="D846" s="32"/>
      <c r="E846" s="32"/>
      <c r="F846" s="32"/>
      <c r="G846" s="11"/>
      <c r="H846" s="11"/>
      <c r="I846" s="1"/>
      <c r="K846" s="11"/>
      <c r="L846" s="11"/>
      <c r="M846" s="11"/>
      <c r="N846" s="11"/>
      <c r="O846" s="11"/>
      <c r="P846" s="11"/>
      <c r="Q846" s="11"/>
      <c r="R846" s="11"/>
      <c r="S846" s="11"/>
      <c r="T846" s="11"/>
      <c r="U846" s="11"/>
      <c r="V846" s="11"/>
      <c r="W846" s="11"/>
    </row>
    <row r="847" spans="1:23">
      <c r="A847" s="11"/>
      <c r="B847" s="11"/>
      <c r="C847" s="11"/>
      <c r="D847" s="32"/>
      <c r="E847" s="32"/>
      <c r="F847" s="32"/>
      <c r="G847" s="11"/>
      <c r="H847" s="11"/>
      <c r="I847" s="1"/>
      <c r="K847" s="11"/>
      <c r="L847" s="11"/>
      <c r="M847" s="11"/>
      <c r="N847" s="11"/>
      <c r="O847" s="11"/>
      <c r="P847" s="11"/>
      <c r="Q847" s="11"/>
      <c r="R847" s="11"/>
      <c r="S847" s="11"/>
      <c r="T847" s="11"/>
      <c r="U847" s="11"/>
      <c r="V847" s="11"/>
      <c r="W847" s="11"/>
    </row>
    <row r="848" spans="1:23">
      <c r="A848" s="11"/>
      <c r="B848" s="11"/>
      <c r="C848" s="11"/>
      <c r="D848" s="32"/>
      <c r="E848" s="32"/>
      <c r="F848" s="32"/>
      <c r="G848" s="11"/>
      <c r="H848" s="11"/>
      <c r="I848" s="1"/>
      <c r="K848" s="11"/>
      <c r="L848" s="11"/>
      <c r="M848" s="11"/>
      <c r="N848" s="11"/>
      <c r="O848" s="11"/>
      <c r="P848" s="11"/>
      <c r="Q848" s="11"/>
      <c r="R848" s="11"/>
      <c r="S848" s="11"/>
      <c r="T848" s="11"/>
      <c r="U848" s="11"/>
      <c r="V848" s="11"/>
      <c r="W848" s="11"/>
    </row>
    <row r="849" spans="1:23">
      <c r="A849" s="11"/>
      <c r="B849" s="11"/>
      <c r="C849" s="11"/>
      <c r="D849" s="32"/>
      <c r="E849" s="32"/>
      <c r="F849" s="32"/>
      <c r="G849" s="11"/>
      <c r="H849" s="11"/>
      <c r="I849" s="1"/>
      <c r="K849" s="11"/>
      <c r="L849" s="11"/>
      <c r="M849" s="11"/>
      <c r="N849" s="11"/>
      <c r="O849" s="11"/>
      <c r="P849" s="11"/>
      <c r="Q849" s="11"/>
      <c r="R849" s="11"/>
      <c r="S849" s="11"/>
      <c r="T849" s="11"/>
      <c r="U849" s="11"/>
      <c r="V849" s="11"/>
      <c r="W849" s="11"/>
    </row>
    <row r="850" spans="1:23">
      <c r="A850" s="11"/>
      <c r="B850" s="11"/>
      <c r="C850" s="11"/>
      <c r="D850" s="32"/>
      <c r="E850" s="32"/>
      <c r="F850" s="32"/>
      <c r="G850" s="11"/>
      <c r="H850" s="11"/>
      <c r="I850" s="1"/>
      <c r="K850" s="11"/>
      <c r="L850" s="11"/>
      <c r="M850" s="11"/>
      <c r="N850" s="11"/>
      <c r="O850" s="11"/>
      <c r="P850" s="11"/>
      <c r="Q850" s="11"/>
      <c r="R850" s="11"/>
      <c r="S850" s="11"/>
      <c r="T850" s="11"/>
      <c r="U850" s="11"/>
      <c r="V850" s="11"/>
      <c r="W850" s="11"/>
    </row>
    <row r="851" spans="1:23">
      <c r="A851" s="11"/>
      <c r="B851" s="11"/>
      <c r="C851" s="11"/>
      <c r="D851" s="32"/>
      <c r="E851" s="32"/>
      <c r="F851" s="32"/>
      <c r="G851" s="11"/>
      <c r="H851" s="11"/>
      <c r="I851" s="1"/>
      <c r="K851" s="11"/>
      <c r="L851" s="11"/>
      <c r="M851" s="11"/>
      <c r="N851" s="11"/>
      <c r="O851" s="11"/>
      <c r="P851" s="11"/>
      <c r="Q851" s="11"/>
      <c r="R851" s="11"/>
      <c r="S851" s="11"/>
      <c r="T851" s="11"/>
      <c r="U851" s="11"/>
      <c r="V851" s="11"/>
      <c r="W851" s="11"/>
    </row>
    <row r="852" spans="1:23">
      <c r="A852" s="11"/>
      <c r="B852" s="11"/>
      <c r="C852" s="11"/>
      <c r="D852" s="32"/>
      <c r="E852" s="32"/>
      <c r="F852" s="32"/>
      <c r="G852" s="11"/>
      <c r="H852" s="11"/>
      <c r="I852" s="1"/>
      <c r="K852" s="11"/>
      <c r="L852" s="11"/>
      <c r="M852" s="11"/>
      <c r="N852" s="11"/>
      <c r="O852" s="11"/>
      <c r="P852" s="11"/>
      <c r="Q852" s="11"/>
      <c r="R852" s="11"/>
      <c r="S852" s="11"/>
      <c r="T852" s="11"/>
      <c r="U852" s="11"/>
      <c r="V852" s="11"/>
      <c r="W852" s="11"/>
    </row>
    <row r="853" spans="1:23">
      <c r="A853" s="11"/>
      <c r="B853" s="11"/>
      <c r="C853" s="11"/>
      <c r="D853" s="32"/>
      <c r="E853" s="32"/>
      <c r="F853" s="32"/>
      <c r="G853" s="11"/>
      <c r="H853" s="11"/>
      <c r="I853" s="1"/>
      <c r="K853" s="11"/>
      <c r="L853" s="11"/>
      <c r="M853" s="11"/>
      <c r="N853" s="11"/>
      <c r="O853" s="11"/>
      <c r="P853" s="11"/>
      <c r="Q853" s="11"/>
      <c r="R853" s="11"/>
      <c r="S853" s="11"/>
      <c r="T853" s="11"/>
      <c r="U853" s="11"/>
      <c r="V853" s="11"/>
      <c r="W853" s="11"/>
    </row>
    <row r="854" spans="1:23">
      <c r="A854" s="11"/>
      <c r="B854" s="11"/>
      <c r="C854" s="11"/>
      <c r="D854" s="32"/>
      <c r="E854" s="32"/>
      <c r="F854" s="32"/>
      <c r="G854" s="11"/>
      <c r="H854" s="11"/>
      <c r="I854" s="1"/>
      <c r="K854" s="11"/>
      <c r="L854" s="11"/>
      <c r="M854" s="11"/>
      <c r="N854" s="11"/>
      <c r="O854" s="11"/>
      <c r="P854" s="11"/>
      <c r="Q854" s="11"/>
      <c r="R854" s="11"/>
      <c r="S854" s="11"/>
      <c r="T854" s="11"/>
      <c r="U854" s="11"/>
      <c r="V854" s="11"/>
      <c r="W854" s="11"/>
    </row>
    <row r="855" spans="1:23">
      <c r="A855" s="11"/>
      <c r="B855" s="11"/>
      <c r="C855" s="11"/>
      <c r="D855" s="32"/>
      <c r="E855" s="32"/>
      <c r="F855" s="32"/>
      <c r="G855" s="11"/>
      <c r="H855" s="11"/>
      <c r="I855" s="1"/>
      <c r="K855" s="11"/>
      <c r="L855" s="11"/>
      <c r="M855" s="11"/>
      <c r="N855" s="11"/>
      <c r="O855" s="11"/>
      <c r="P855" s="11"/>
      <c r="Q855" s="11"/>
      <c r="R855" s="11"/>
      <c r="S855" s="11"/>
      <c r="T855" s="11"/>
      <c r="U855" s="11"/>
      <c r="V855" s="11"/>
      <c r="W855" s="11"/>
    </row>
    <row r="856" spans="1:23">
      <c r="A856" s="11"/>
      <c r="B856" s="11"/>
      <c r="C856" s="11"/>
      <c r="D856" s="32"/>
      <c r="E856" s="32"/>
      <c r="F856" s="32"/>
      <c r="G856" s="11"/>
      <c r="H856" s="11"/>
      <c r="I856" s="1"/>
      <c r="K856" s="11"/>
      <c r="L856" s="11"/>
      <c r="M856" s="11"/>
      <c r="N856" s="11"/>
      <c r="O856" s="11"/>
      <c r="P856" s="11"/>
      <c r="Q856" s="11"/>
      <c r="R856" s="11"/>
      <c r="S856" s="11"/>
      <c r="T856" s="11"/>
      <c r="U856" s="11"/>
      <c r="V856" s="11"/>
      <c r="W856" s="11"/>
    </row>
    <row r="857" spans="1:23">
      <c r="A857" s="11"/>
      <c r="B857" s="11"/>
      <c r="C857" s="11"/>
      <c r="D857" s="32"/>
      <c r="E857" s="32"/>
      <c r="F857" s="32"/>
      <c r="G857" s="11"/>
      <c r="H857" s="11"/>
      <c r="I857" s="1"/>
      <c r="K857" s="11"/>
      <c r="L857" s="11"/>
      <c r="M857" s="11"/>
      <c r="N857" s="11"/>
      <c r="O857" s="11"/>
      <c r="P857" s="11"/>
      <c r="Q857" s="11"/>
      <c r="R857" s="11"/>
      <c r="S857" s="11"/>
      <c r="T857" s="11"/>
      <c r="U857" s="11"/>
      <c r="V857" s="11"/>
      <c r="W857" s="11"/>
    </row>
    <row r="858" spans="1:23">
      <c r="A858" s="11"/>
      <c r="B858" s="11"/>
      <c r="C858" s="11"/>
      <c r="D858" s="32"/>
      <c r="E858" s="32"/>
      <c r="F858" s="32"/>
      <c r="G858" s="11"/>
      <c r="H858" s="11"/>
      <c r="I858" s="1"/>
      <c r="K858" s="11"/>
      <c r="L858" s="11"/>
      <c r="M858" s="11"/>
      <c r="N858" s="11"/>
      <c r="O858" s="11"/>
      <c r="P858" s="11"/>
      <c r="Q858" s="11"/>
      <c r="R858" s="11"/>
      <c r="S858" s="11"/>
      <c r="T858" s="11"/>
      <c r="U858" s="11"/>
      <c r="V858" s="11"/>
      <c r="W858" s="11"/>
    </row>
    <row r="859" spans="1:23">
      <c r="A859" s="11"/>
      <c r="B859" s="11"/>
      <c r="C859" s="11"/>
      <c r="D859" s="32"/>
      <c r="E859" s="32"/>
      <c r="F859" s="32"/>
      <c r="G859" s="11"/>
      <c r="H859" s="11"/>
      <c r="I859" s="1"/>
      <c r="K859" s="11"/>
      <c r="L859" s="11"/>
      <c r="M859" s="11"/>
      <c r="N859" s="11"/>
      <c r="O859" s="11"/>
      <c r="P859" s="11"/>
      <c r="Q859" s="11"/>
      <c r="R859" s="11"/>
      <c r="S859" s="11"/>
      <c r="T859" s="11"/>
      <c r="U859" s="11"/>
      <c r="V859" s="11"/>
      <c r="W859" s="11"/>
    </row>
    <row r="860" spans="1:23">
      <c r="A860" s="11"/>
      <c r="B860" s="11"/>
      <c r="C860" s="11"/>
      <c r="D860" s="32"/>
      <c r="E860" s="32"/>
      <c r="F860" s="32"/>
      <c r="G860" s="11"/>
      <c r="H860" s="11"/>
      <c r="I860" s="1"/>
      <c r="K860" s="11"/>
      <c r="L860" s="11"/>
      <c r="M860" s="11"/>
      <c r="N860" s="11"/>
      <c r="O860" s="11"/>
      <c r="P860" s="11"/>
      <c r="Q860" s="11"/>
      <c r="R860" s="11"/>
      <c r="S860" s="11"/>
      <c r="T860" s="11"/>
      <c r="U860" s="11"/>
      <c r="V860" s="11"/>
      <c r="W860" s="11"/>
    </row>
    <row r="861" spans="1:23">
      <c r="A861" s="11"/>
      <c r="B861" s="11"/>
      <c r="C861" s="11"/>
      <c r="D861" s="32"/>
      <c r="E861" s="32"/>
      <c r="F861" s="32"/>
      <c r="G861" s="11"/>
      <c r="H861" s="11"/>
      <c r="I861" s="1"/>
      <c r="K861" s="11"/>
      <c r="L861" s="11"/>
      <c r="M861" s="11"/>
      <c r="N861" s="11"/>
      <c r="O861" s="11"/>
      <c r="P861" s="11"/>
      <c r="Q861" s="11"/>
      <c r="R861" s="11"/>
      <c r="S861" s="11"/>
      <c r="T861" s="11"/>
      <c r="U861" s="11"/>
      <c r="V861" s="11"/>
      <c r="W861" s="11"/>
    </row>
    <row r="862" spans="1:23">
      <c r="A862" s="11"/>
      <c r="B862" s="11"/>
      <c r="C862" s="11"/>
      <c r="D862" s="32"/>
      <c r="E862" s="32"/>
      <c r="F862" s="32"/>
      <c r="G862" s="11"/>
      <c r="H862" s="11"/>
      <c r="I862" s="1"/>
      <c r="K862" s="11"/>
      <c r="L862" s="11"/>
      <c r="M862" s="11"/>
      <c r="N862" s="11"/>
      <c r="O862" s="11"/>
      <c r="P862" s="11"/>
      <c r="Q862" s="11"/>
      <c r="R862" s="11"/>
      <c r="S862" s="11"/>
      <c r="T862" s="11"/>
      <c r="U862" s="11"/>
      <c r="V862" s="11"/>
      <c r="W862" s="11"/>
    </row>
    <row r="863" spans="1:23">
      <c r="A863" s="11"/>
      <c r="B863" s="11"/>
      <c r="C863" s="11"/>
      <c r="D863" s="32"/>
      <c r="E863" s="32"/>
      <c r="F863" s="32"/>
      <c r="G863" s="11"/>
      <c r="H863" s="11"/>
      <c r="I863" s="1"/>
      <c r="K863" s="11"/>
      <c r="L863" s="11"/>
      <c r="M863" s="11"/>
      <c r="N863" s="11"/>
      <c r="O863" s="11"/>
      <c r="P863" s="11"/>
      <c r="Q863" s="11"/>
      <c r="R863" s="11"/>
      <c r="S863" s="11"/>
      <c r="T863" s="11"/>
      <c r="U863" s="11"/>
      <c r="V863" s="11"/>
      <c r="W863" s="11"/>
    </row>
    <row r="864" spans="1:23">
      <c r="A864" s="11"/>
      <c r="B864" s="11"/>
      <c r="C864" s="11"/>
      <c r="D864" s="32"/>
      <c r="E864" s="32"/>
      <c r="F864" s="32"/>
      <c r="G864" s="11"/>
      <c r="H864" s="11"/>
      <c r="I864" s="1"/>
      <c r="K864" s="11"/>
      <c r="L864" s="11"/>
      <c r="M864" s="11"/>
      <c r="N864" s="11"/>
      <c r="O864" s="11"/>
      <c r="P864" s="11"/>
      <c r="Q864" s="11"/>
      <c r="R864" s="11"/>
      <c r="S864" s="11"/>
      <c r="T864" s="11"/>
      <c r="U864" s="11"/>
      <c r="V864" s="11"/>
      <c r="W864" s="11"/>
    </row>
    <row r="865" spans="1:23">
      <c r="A865" s="11"/>
      <c r="B865" s="11"/>
      <c r="C865" s="11"/>
      <c r="D865" s="32"/>
      <c r="E865" s="32"/>
      <c r="F865" s="32"/>
      <c r="G865" s="11"/>
      <c r="H865" s="11"/>
      <c r="I865" s="1"/>
      <c r="K865" s="11"/>
      <c r="L865" s="11"/>
      <c r="M865" s="11"/>
      <c r="N865" s="11"/>
      <c r="O865" s="11"/>
      <c r="P865" s="11"/>
      <c r="Q865" s="11"/>
      <c r="R865" s="11"/>
      <c r="S865" s="11"/>
      <c r="T865" s="11"/>
      <c r="U865" s="11"/>
      <c r="V865" s="11"/>
      <c r="W865" s="11"/>
    </row>
    <row r="866" spans="1:23">
      <c r="A866" s="11"/>
      <c r="B866" s="11"/>
      <c r="C866" s="11"/>
      <c r="D866" s="32"/>
      <c r="E866" s="32"/>
      <c r="F866" s="32"/>
      <c r="G866" s="11"/>
      <c r="H866" s="11"/>
      <c r="I866" s="1"/>
      <c r="K866" s="11"/>
      <c r="L866" s="11"/>
      <c r="M866" s="11"/>
      <c r="N866" s="11"/>
      <c r="O866" s="11"/>
      <c r="P866" s="11"/>
      <c r="Q866" s="11"/>
      <c r="R866" s="11"/>
      <c r="S866" s="11"/>
      <c r="T866" s="11"/>
      <c r="U866" s="11"/>
      <c r="V866" s="11"/>
      <c r="W866" s="11"/>
    </row>
    <row r="867" spans="1:23">
      <c r="A867" s="11"/>
      <c r="B867" s="11"/>
      <c r="C867" s="11"/>
      <c r="D867" s="32"/>
      <c r="E867" s="32"/>
      <c r="F867" s="32"/>
      <c r="G867" s="11"/>
      <c r="H867" s="11"/>
      <c r="I867" s="1"/>
      <c r="K867" s="11"/>
      <c r="L867" s="11"/>
      <c r="M867" s="11"/>
      <c r="N867" s="11"/>
      <c r="O867" s="11"/>
      <c r="P867" s="11"/>
      <c r="Q867" s="11"/>
      <c r="R867" s="11"/>
      <c r="S867" s="11"/>
      <c r="T867" s="11"/>
      <c r="U867" s="11"/>
      <c r="V867" s="11"/>
      <c r="W867" s="11"/>
    </row>
    <row r="868" spans="1:23">
      <c r="A868" s="11"/>
      <c r="B868" s="11"/>
      <c r="C868" s="11"/>
      <c r="D868" s="32"/>
      <c r="E868" s="32"/>
      <c r="F868" s="32"/>
      <c r="G868" s="11"/>
      <c r="H868" s="11"/>
      <c r="I868" s="1"/>
      <c r="K868" s="11"/>
      <c r="L868" s="11"/>
      <c r="M868" s="11"/>
      <c r="N868" s="11"/>
      <c r="O868" s="11"/>
      <c r="P868" s="11"/>
      <c r="Q868" s="11"/>
      <c r="R868" s="11"/>
      <c r="S868" s="11"/>
      <c r="T868" s="11"/>
      <c r="U868" s="11"/>
      <c r="V868" s="11"/>
      <c r="W868" s="11"/>
    </row>
    <row r="869" spans="1:23">
      <c r="A869" s="11"/>
      <c r="B869" s="11"/>
      <c r="C869" s="11"/>
      <c r="D869" s="32"/>
      <c r="E869" s="32"/>
      <c r="F869" s="32"/>
      <c r="G869" s="11"/>
      <c r="H869" s="11"/>
      <c r="I869" s="1"/>
      <c r="K869" s="11"/>
      <c r="L869" s="11"/>
      <c r="M869" s="11"/>
      <c r="N869" s="11"/>
      <c r="O869" s="11"/>
      <c r="P869" s="11"/>
      <c r="Q869" s="11"/>
      <c r="R869" s="11"/>
      <c r="S869" s="11"/>
      <c r="T869" s="11"/>
      <c r="U869" s="11"/>
      <c r="V869" s="11"/>
      <c r="W869" s="11"/>
    </row>
    <row r="870" spans="1:23">
      <c r="A870" s="11"/>
      <c r="B870" s="11"/>
      <c r="C870" s="11"/>
      <c r="D870" s="32"/>
      <c r="E870" s="32"/>
      <c r="F870" s="32"/>
      <c r="G870" s="11"/>
      <c r="H870" s="11"/>
      <c r="I870" s="1"/>
      <c r="K870" s="11"/>
      <c r="L870" s="11"/>
      <c r="M870" s="11"/>
      <c r="N870" s="11"/>
      <c r="O870" s="11"/>
      <c r="P870" s="11"/>
      <c r="Q870" s="11"/>
      <c r="R870" s="11"/>
      <c r="S870" s="11"/>
      <c r="T870" s="11"/>
      <c r="U870" s="11"/>
      <c r="V870" s="11"/>
      <c r="W870" s="11"/>
    </row>
    <row r="871" spans="1:23">
      <c r="A871" s="11"/>
      <c r="B871" s="11"/>
      <c r="C871" s="11"/>
      <c r="D871" s="32"/>
      <c r="E871" s="32"/>
      <c r="F871" s="32"/>
      <c r="G871" s="11"/>
      <c r="H871" s="11"/>
      <c r="I871" s="1"/>
      <c r="K871" s="11"/>
      <c r="L871" s="11"/>
      <c r="M871" s="11"/>
      <c r="N871" s="11"/>
      <c r="O871" s="11"/>
      <c r="P871" s="11"/>
      <c r="Q871" s="11"/>
      <c r="R871" s="11"/>
      <c r="S871" s="11"/>
      <c r="T871" s="11"/>
      <c r="U871" s="11"/>
      <c r="V871" s="11"/>
      <c r="W871" s="11"/>
    </row>
    <row r="872" spans="1:23">
      <c r="A872" s="11"/>
      <c r="B872" s="11"/>
      <c r="C872" s="11"/>
      <c r="D872" s="32"/>
      <c r="E872" s="32"/>
      <c r="F872" s="32"/>
      <c r="G872" s="11"/>
      <c r="H872" s="11"/>
      <c r="I872" s="1"/>
      <c r="K872" s="11"/>
      <c r="L872" s="11"/>
      <c r="M872" s="11"/>
      <c r="N872" s="11"/>
      <c r="O872" s="11"/>
      <c r="P872" s="11"/>
      <c r="Q872" s="11"/>
      <c r="R872" s="11"/>
      <c r="S872" s="11"/>
      <c r="T872" s="11"/>
      <c r="U872" s="11"/>
      <c r="V872" s="11"/>
      <c r="W872" s="11"/>
    </row>
    <row r="873" spans="1:23">
      <c r="A873" s="11"/>
      <c r="B873" s="11"/>
      <c r="C873" s="11"/>
      <c r="D873" s="32"/>
      <c r="E873" s="32"/>
      <c r="F873" s="32"/>
      <c r="G873" s="11"/>
      <c r="H873" s="11"/>
      <c r="I873" s="1"/>
      <c r="K873" s="11"/>
      <c r="L873" s="11"/>
      <c r="M873" s="11"/>
      <c r="N873" s="11"/>
      <c r="O873" s="11"/>
      <c r="P873" s="11"/>
      <c r="Q873" s="11"/>
      <c r="R873" s="11"/>
      <c r="S873" s="11"/>
      <c r="T873" s="11"/>
      <c r="U873" s="11"/>
      <c r="V873" s="11"/>
      <c r="W873" s="11"/>
    </row>
    <row r="874" spans="1:23">
      <c r="A874" s="11"/>
      <c r="B874" s="11"/>
      <c r="C874" s="11"/>
      <c r="D874" s="32"/>
      <c r="E874" s="32"/>
      <c r="F874" s="32"/>
      <c r="G874" s="11"/>
      <c r="H874" s="11"/>
      <c r="I874" s="1"/>
      <c r="K874" s="11"/>
      <c r="L874" s="11"/>
      <c r="M874" s="11"/>
      <c r="N874" s="11"/>
      <c r="O874" s="11"/>
      <c r="P874" s="11"/>
      <c r="Q874" s="11"/>
      <c r="R874" s="11"/>
      <c r="S874" s="11"/>
      <c r="T874" s="11"/>
      <c r="U874" s="11"/>
      <c r="V874" s="11"/>
      <c r="W874" s="11"/>
    </row>
    <row r="875" spans="1:23">
      <c r="A875" s="11"/>
      <c r="B875" s="11"/>
      <c r="C875" s="11"/>
      <c r="D875" s="32"/>
      <c r="E875" s="32"/>
      <c r="F875" s="32"/>
      <c r="G875" s="11"/>
      <c r="H875" s="11"/>
      <c r="I875" s="1"/>
      <c r="K875" s="11"/>
      <c r="L875" s="11"/>
      <c r="M875" s="11"/>
      <c r="N875" s="11"/>
      <c r="O875" s="11"/>
      <c r="P875" s="11"/>
      <c r="Q875" s="11"/>
      <c r="R875" s="11"/>
      <c r="S875" s="11"/>
      <c r="T875" s="11"/>
      <c r="U875" s="11"/>
      <c r="V875" s="11"/>
      <c r="W875" s="11"/>
    </row>
    <row r="876" spans="1:23">
      <c r="A876" s="11"/>
      <c r="B876" s="11"/>
      <c r="C876" s="11"/>
      <c r="D876" s="32"/>
      <c r="E876" s="32"/>
      <c r="F876" s="32"/>
      <c r="G876" s="11"/>
      <c r="H876" s="11"/>
      <c r="I876" s="1"/>
      <c r="K876" s="11"/>
      <c r="L876" s="11"/>
      <c r="M876" s="11"/>
      <c r="N876" s="11"/>
      <c r="O876" s="11"/>
      <c r="P876" s="11"/>
      <c r="Q876" s="11"/>
      <c r="R876" s="11"/>
      <c r="S876" s="11"/>
      <c r="T876" s="11"/>
      <c r="U876" s="11"/>
      <c r="V876" s="11"/>
      <c r="W876" s="11"/>
    </row>
    <row r="877" spans="1:23">
      <c r="A877" s="11"/>
      <c r="B877" s="11"/>
      <c r="C877" s="11"/>
      <c r="D877" s="32"/>
      <c r="E877" s="32"/>
      <c r="F877" s="32"/>
      <c r="G877" s="11"/>
      <c r="H877" s="11"/>
      <c r="I877" s="1"/>
      <c r="K877" s="11"/>
      <c r="L877" s="11"/>
      <c r="M877" s="11"/>
      <c r="N877" s="11"/>
      <c r="O877" s="11"/>
      <c r="P877" s="11"/>
      <c r="Q877" s="11"/>
      <c r="R877" s="11"/>
      <c r="S877" s="11"/>
      <c r="T877" s="11"/>
      <c r="U877" s="11"/>
      <c r="V877" s="11"/>
      <c r="W877" s="11"/>
    </row>
    <row r="878" spans="1:23">
      <c r="A878" s="11"/>
      <c r="B878" s="11"/>
      <c r="C878" s="11"/>
      <c r="D878" s="32"/>
      <c r="E878" s="32"/>
      <c r="F878" s="32"/>
      <c r="G878" s="11"/>
      <c r="H878" s="11"/>
      <c r="I878" s="1"/>
      <c r="K878" s="11"/>
      <c r="L878" s="11"/>
      <c r="M878" s="11"/>
      <c r="N878" s="11"/>
      <c r="O878" s="11"/>
      <c r="P878" s="11"/>
      <c r="Q878" s="11"/>
      <c r="R878" s="11"/>
      <c r="S878" s="11"/>
      <c r="T878" s="11"/>
      <c r="U878" s="11"/>
      <c r="V878" s="11"/>
      <c r="W878" s="11"/>
    </row>
    <row r="879" spans="1:23">
      <c r="A879" s="11"/>
      <c r="B879" s="11"/>
      <c r="C879" s="11"/>
      <c r="D879" s="32"/>
      <c r="E879" s="32"/>
      <c r="F879" s="32"/>
      <c r="G879" s="11"/>
      <c r="H879" s="11"/>
      <c r="I879" s="1"/>
      <c r="K879" s="11"/>
      <c r="L879" s="11"/>
      <c r="M879" s="11"/>
      <c r="N879" s="11"/>
      <c r="O879" s="11"/>
      <c r="P879" s="11"/>
      <c r="Q879" s="11"/>
      <c r="R879" s="11"/>
      <c r="S879" s="11"/>
      <c r="T879" s="11"/>
      <c r="U879" s="11"/>
      <c r="V879" s="11"/>
      <c r="W879" s="11"/>
    </row>
    <row r="880" spans="1:23">
      <c r="A880" s="11"/>
      <c r="B880" s="11"/>
      <c r="C880" s="11"/>
      <c r="D880" s="32"/>
      <c r="E880" s="32"/>
      <c r="F880" s="32"/>
      <c r="G880" s="11"/>
      <c r="H880" s="11"/>
      <c r="I880" s="1"/>
      <c r="K880" s="11"/>
      <c r="L880" s="11"/>
      <c r="M880" s="11"/>
      <c r="N880" s="11"/>
      <c r="O880" s="11"/>
      <c r="P880" s="11"/>
      <c r="Q880" s="11"/>
      <c r="R880" s="11"/>
      <c r="S880" s="11"/>
      <c r="T880" s="11"/>
      <c r="U880" s="11"/>
      <c r="V880" s="11"/>
      <c r="W880" s="11"/>
    </row>
    <row r="881" spans="1:23">
      <c r="A881" s="11"/>
      <c r="B881" s="11"/>
      <c r="C881" s="11"/>
      <c r="D881" s="32"/>
      <c r="E881" s="32"/>
      <c r="F881" s="32"/>
      <c r="G881" s="11"/>
      <c r="H881" s="11"/>
      <c r="I881" s="1"/>
      <c r="K881" s="11"/>
      <c r="L881" s="11"/>
      <c r="M881" s="11"/>
      <c r="N881" s="11"/>
      <c r="O881" s="11"/>
      <c r="P881" s="11"/>
      <c r="Q881" s="11"/>
      <c r="R881" s="11"/>
      <c r="S881" s="11"/>
      <c r="T881" s="11"/>
      <c r="U881" s="11"/>
      <c r="V881" s="11"/>
      <c r="W881" s="11"/>
    </row>
    <row r="882" spans="1:23">
      <c r="A882" s="11"/>
      <c r="B882" s="11"/>
      <c r="C882" s="11"/>
      <c r="D882" s="32"/>
      <c r="E882" s="32"/>
      <c r="F882" s="32"/>
      <c r="G882" s="11"/>
      <c r="H882" s="11"/>
      <c r="I882" s="1"/>
      <c r="K882" s="11"/>
      <c r="L882" s="11"/>
      <c r="M882" s="11"/>
      <c r="N882" s="11"/>
      <c r="O882" s="11"/>
      <c r="P882" s="11"/>
      <c r="Q882" s="11"/>
      <c r="R882" s="11"/>
      <c r="S882" s="11"/>
      <c r="T882" s="11"/>
      <c r="U882" s="11"/>
      <c r="V882" s="11"/>
      <c r="W882" s="11"/>
    </row>
    <row r="883" spans="1:23">
      <c r="A883" s="11"/>
      <c r="B883" s="11"/>
      <c r="C883" s="11"/>
      <c r="D883" s="32"/>
      <c r="E883" s="32"/>
      <c r="F883" s="32"/>
      <c r="G883" s="11"/>
      <c r="H883" s="11"/>
      <c r="I883" s="1"/>
      <c r="K883" s="11"/>
      <c r="L883" s="11"/>
      <c r="M883" s="11"/>
      <c r="N883" s="11"/>
      <c r="O883" s="11"/>
      <c r="P883" s="11"/>
      <c r="Q883" s="11"/>
      <c r="R883" s="11"/>
      <c r="S883" s="11"/>
      <c r="T883" s="11"/>
      <c r="U883" s="11"/>
      <c r="V883" s="11"/>
      <c r="W883" s="11"/>
    </row>
    <row r="884" spans="1:23">
      <c r="A884" s="11"/>
      <c r="B884" s="11"/>
      <c r="C884" s="11"/>
      <c r="D884" s="32"/>
      <c r="E884" s="32"/>
      <c r="F884" s="32"/>
      <c r="G884" s="11"/>
      <c r="H884" s="11"/>
      <c r="I884" s="1"/>
      <c r="K884" s="11"/>
      <c r="L884" s="11"/>
      <c r="M884" s="11"/>
      <c r="N884" s="11"/>
      <c r="O884" s="11"/>
      <c r="P884" s="11"/>
      <c r="Q884" s="11"/>
      <c r="R884" s="11"/>
      <c r="S884" s="11"/>
      <c r="T884" s="11"/>
      <c r="U884" s="11"/>
      <c r="V884" s="11"/>
      <c r="W884" s="11"/>
    </row>
    <row r="885" spans="1:23">
      <c r="A885" s="11"/>
      <c r="B885" s="11"/>
      <c r="C885" s="11"/>
      <c r="D885" s="32"/>
      <c r="E885" s="32"/>
      <c r="F885" s="32"/>
      <c r="G885" s="11"/>
      <c r="H885" s="11"/>
      <c r="I885" s="1"/>
      <c r="K885" s="11"/>
      <c r="L885" s="11"/>
      <c r="M885" s="11"/>
      <c r="N885" s="11"/>
      <c r="O885" s="11"/>
      <c r="P885" s="11"/>
      <c r="Q885" s="11"/>
      <c r="R885" s="11"/>
      <c r="S885" s="11"/>
      <c r="T885" s="11"/>
      <c r="U885" s="11"/>
      <c r="V885" s="11"/>
      <c r="W885" s="11"/>
    </row>
    <row r="886" spans="1:23">
      <c r="A886" s="11"/>
      <c r="B886" s="11"/>
      <c r="C886" s="11"/>
      <c r="D886" s="32"/>
      <c r="E886" s="32"/>
      <c r="F886" s="32"/>
      <c r="G886" s="11"/>
      <c r="H886" s="11"/>
      <c r="I886" s="1"/>
      <c r="K886" s="11"/>
      <c r="L886" s="11"/>
      <c r="M886" s="11"/>
      <c r="N886" s="11"/>
      <c r="O886" s="11"/>
      <c r="P886" s="11"/>
      <c r="Q886" s="11"/>
      <c r="R886" s="11"/>
      <c r="S886" s="11"/>
      <c r="T886" s="11"/>
      <c r="U886" s="11"/>
      <c r="V886" s="11"/>
      <c r="W886" s="11"/>
    </row>
    <row r="887" spans="1:23">
      <c r="A887" s="11"/>
      <c r="B887" s="11"/>
      <c r="C887" s="11"/>
      <c r="D887" s="32"/>
      <c r="E887" s="32"/>
      <c r="F887" s="32"/>
      <c r="G887" s="11"/>
      <c r="H887" s="11"/>
      <c r="I887" s="1"/>
      <c r="K887" s="11"/>
      <c r="L887" s="11"/>
      <c r="M887" s="11"/>
      <c r="N887" s="11"/>
      <c r="O887" s="11"/>
      <c r="P887" s="11"/>
      <c r="Q887" s="11"/>
      <c r="R887" s="11"/>
      <c r="S887" s="11"/>
      <c r="T887" s="11"/>
      <c r="U887" s="11"/>
      <c r="V887" s="11"/>
      <c r="W887" s="11"/>
    </row>
    <row r="888" spans="1:23">
      <c r="A888" s="11"/>
      <c r="B888" s="11"/>
      <c r="C888" s="11"/>
      <c r="D888" s="32"/>
      <c r="E888" s="32"/>
      <c r="F888" s="32"/>
      <c r="G888" s="11"/>
      <c r="H888" s="11"/>
      <c r="I888" s="1"/>
      <c r="K888" s="11"/>
      <c r="L888" s="11"/>
      <c r="M888" s="11"/>
      <c r="N888" s="11"/>
      <c r="O888" s="11"/>
      <c r="P888" s="11"/>
      <c r="Q888" s="11"/>
      <c r="R888" s="11"/>
      <c r="S888" s="11"/>
      <c r="T888" s="11"/>
      <c r="U888" s="11"/>
      <c r="V888" s="11"/>
      <c r="W888" s="11"/>
    </row>
    <row r="889" spans="1:23">
      <c r="A889" s="11"/>
      <c r="B889" s="11"/>
      <c r="C889" s="11"/>
      <c r="D889" s="32"/>
      <c r="E889" s="32"/>
      <c r="F889" s="32"/>
      <c r="G889" s="11"/>
      <c r="H889" s="11"/>
      <c r="I889" s="1"/>
      <c r="K889" s="11"/>
      <c r="L889" s="11"/>
      <c r="M889" s="11"/>
      <c r="N889" s="11"/>
      <c r="O889" s="11"/>
      <c r="P889" s="11"/>
      <c r="Q889" s="11"/>
      <c r="R889" s="11"/>
      <c r="S889" s="11"/>
      <c r="T889" s="11"/>
      <c r="U889" s="11"/>
      <c r="V889" s="11"/>
      <c r="W889" s="11"/>
    </row>
    <row r="890" spans="1:23">
      <c r="A890" s="11"/>
      <c r="B890" s="11"/>
      <c r="C890" s="11"/>
      <c r="D890" s="32"/>
      <c r="E890" s="32"/>
      <c r="F890" s="32"/>
      <c r="G890" s="11"/>
      <c r="H890" s="11"/>
      <c r="I890" s="1"/>
      <c r="K890" s="11"/>
      <c r="L890" s="11"/>
      <c r="M890" s="11"/>
      <c r="N890" s="11"/>
      <c r="O890" s="11"/>
      <c r="P890" s="11"/>
      <c r="Q890" s="11"/>
      <c r="R890" s="11"/>
      <c r="S890" s="11"/>
      <c r="T890" s="11"/>
      <c r="U890" s="11"/>
      <c r="V890" s="11"/>
      <c r="W890" s="11"/>
    </row>
    <row r="891" spans="1:23">
      <c r="A891" s="11"/>
      <c r="B891" s="11"/>
      <c r="C891" s="11"/>
      <c r="D891" s="32"/>
      <c r="E891" s="32"/>
      <c r="F891" s="32"/>
      <c r="G891" s="11"/>
      <c r="H891" s="11"/>
      <c r="I891" s="1"/>
      <c r="K891" s="11"/>
      <c r="L891" s="11"/>
      <c r="M891" s="11"/>
      <c r="N891" s="11"/>
      <c r="O891" s="11"/>
      <c r="P891" s="11"/>
      <c r="Q891" s="11"/>
      <c r="R891" s="11"/>
      <c r="S891" s="11"/>
      <c r="T891" s="11"/>
      <c r="U891" s="11"/>
      <c r="V891" s="11"/>
      <c r="W891" s="11"/>
    </row>
    <row r="892" spans="1:23">
      <c r="A892" s="11"/>
      <c r="B892" s="11"/>
      <c r="C892" s="11"/>
      <c r="D892" s="32"/>
      <c r="E892" s="32"/>
      <c r="F892" s="32"/>
      <c r="G892" s="11"/>
      <c r="H892" s="11"/>
      <c r="I892" s="1"/>
      <c r="K892" s="11"/>
      <c r="L892" s="11"/>
      <c r="M892" s="11"/>
      <c r="N892" s="11"/>
      <c r="O892" s="11"/>
      <c r="P892" s="11"/>
      <c r="Q892" s="11"/>
      <c r="R892" s="11"/>
      <c r="S892" s="11"/>
      <c r="T892" s="11"/>
      <c r="U892" s="11"/>
      <c r="V892" s="11"/>
      <c r="W892" s="11"/>
    </row>
    <row r="893" spans="1:23">
      <c r="A893" s="11"/>
      <c r="B893" s="11"/>
      <c r="C893" s="11"/>
      <c r="D893" s="32"/>
      <c r="E893" s="32"/>
      <c r="F893" s="32"/>
      <c r="G893" s="11"/>
      <c r="H893" s="11"/>
      <c r="I893" s="1"/>
      <c r="K893" s="11"/>
      <c r="L893" s="11"/>
      <c r="M893" s="11"/>
      <c r="N893" s="11"/>
      <c r="O893" s="11"/>
      <c r="P893" s="11"/>
      <c r="Q893" s="11"/>
      <c r="R893" s="11"/>
      <c r="S893" s="11"/>
      <c r="T893" s="11"/>
      <c r="U893" s="11"/>
      <c r="V893" s="11"/>
      <c r="W893" s="11"/>
    </row>
    <row r="894" spans="1:23">
      <c r="A894" s="11"/>
      <c r="B894" s="11"/>
      <c r="C894" s="11"/>
      <c r="D894" s="32"/>
      <c r="E894" s="32"/>
      <c r="F894" s="32"/>
      <c r="G894" s="11"/>
      <c r="H894" s="11"/>
      <c r="I894" s="1"/>
      <c r="K894" s="11"/>
      <c r="L894" s="11"/>
      <c r="M894" s="11"/>
      <c r="N894" s="11"/>
      <c r="O894" s="11"/>
      <c r="P894" s="11"/>
      <c r="Q894" s="11"/>
      <c r="R894" s="11"/>
      <c r="S894" s="11"/>
      <c r="T894" s="11"/>
      <c r="U894" s="11"/>
      <c r="V894" s="11"/>
      <c r="W894" s="11"/>
    </row>
    <row r="895" spans="1:23">
      <c r="A895" s="11"/>
      <c r="B895" s="11"/>
      <c r="C895" s="11"/>
      <c r="D895" s="32"/>
      <c r="E895" s="32"/>
      <c r="F895" s="32"/>
      <c r="G895" s="11"/>
      <c r="H895" s="11"/>
      <c r="I895" s="1"/>
      <c r="K895" s="11"/>
      <c r="L895" s="11"/>
      <c r="M895" s="11"/>
      <c r="N895" s="11"/>
      <c r="O895" s="11"/>
      <c r="P895" s="11"/>
      <c r="Q895" s="11"/>
      <c r="R895" s="11"/>
      <c r="S895" s="11"/>
      <c r="T895" s="11"/>
      <c r="U895" s="11"/>
      <c r="V895" s="11"/>
      <c r="W895" s="11"/>
    </row>
    <row r="896" spans="1:23">
      <c r="A896" s="11"/>
      <c r="B896" s="11"/>
      <c r="C896" s="11"/>
      <c r="D896" s="32"/>
      <c r="E896" s="32"/>
      <c r="F896" s="32"/>
      <c r="G896" s="11"/>
      <c r="H896" s="11"/>
      <c r="I896" s="1"/>
      <c r="K896" s="11"/>
      <c r="L896" s="11"/>
      <c r="M896" s="11"/>
      <c r="N896" s="11"/>
      <c r="O896" s="11"/>
      <c r="P896" s="11"/>
      <c r="Q896" s="11"/>
      <c r="R896" s="11"/>
      <c r="S896" s="11"/>
      <c r="T896" s="11"/>
      <c r="U896" s="11"/>
      <c r="V896" s="11"/>
      <c r="W896" s="11"/>
    </row>
    <row r="897" spans="1:23">
      <c r="A897" s="11"/>
      <c r="B897" s="11"/>
      <c r="C897" s="11"/>
      <c r="D897" s="32"/>
      <c r="E897" s="32"/>
      <c r="F897" s="32"/>
      <c r="G897" s="11"/>
      <c r="H897" s="11"/>
      <c r="I897" s="1"/>
      <c r="K897" s="11"/>
      <c r="L897" s="11"/>
      <c r="M897" s="11"/>
      <c r="N897" s="11"/>
      <c r="O897" s="11"/>
      <c r="P897" s="11"/>
      <c r="Q897" s="11"/>
      <c r="R897" s="11"/>
      <c r="S897" s="11"/>
      <c r="T897" s="11"/>
      <c r="U897" s="11"/>
      <c r="V897" s="11"/>
      <c r="W897" s="11"/>
    </row>
    <row r="898" spans="1:23">
      <c r="A898" s="11"/>
      <c r="B898" s="11"/>
      <c r="C898" s="11"/>
      <c r="D898" s="32"/>
      <c r="E898" s="32"/>
      <c r="F898" s="32"/>
      <c r="G898" s="11"/>
      <c r="H898" s="11"/>
      <c r="I898" s="1"/>
      <c r="K898" s="11"/>
      <c r="L898" s="11"/>
      <c r="M898" s="11"/>
      <c r="N898" s="11"/>
      <c r="O898" s="11"/>
      <c r="P898" s="11"/>
      <c r="Q898" s="11"/>
      <c r="R898" s="11"/>
      <c r="S898" s="11"/>
      <c r="T898" s="11"/>
      <c r="U898" s="11"/>
      <c r="V898" s="11"/>
      <c r="W898" s="11"/>
    </row>
    <row r="899" spans="1:23">
      <c r="A899" s="11"/>
      <c r="B899" s="11"/>
      <c r="C899" s="11"/>
      <c r="D899" s="32"/>
      <c r="E899" s="32"/>
      <c r="F899" s="32"/>
      <c r="G899" s="11"/>
      <c r="H899" s="11"/>
      <c r="I899" s="1"/>
      <c r="K899" s="11"/>
      <c r="L899" s="11"/>
      <c r="M899" s="11"/>
      <c r="N899" s="11"/>
      <c r="O899" s="11"/>
      <c r="P899" s="11"/>
      <c r="Q899" s="11"/>
      <c r="R899" s="11"/>
      <c r="S899" s="11"/>
      <c r="T899" s="11"/>
      <c r="U899" s="11"/>
      <c r="V899" s="11"/>
      <c r="W899" s="11"/>
    </row>
    <row r="900" spans="1:23">
      <c r="A900" s="11"/>
      <c r="B900" s="11"/>
      <c r="C900" s="11"/>
      <c r="D900" s="32"/>
      <c r="E900" s="32"/>
      <c r="F900" s="32"/>
      <c r="G900" s="11"/>
      <c r="H900" s="11"/>
      <c r="I900" s="1"/>
      <c r="K900" s="11"/>
      <c r="L900" s="11"/>
      <c r="M900" s="11"/>
      <c r="N900" s="11"/>
      <c r="O900" s="11"/>
      <c r="P900" s="11"/>
      <c r="Q900" s="11"/>
      <c r="R900" s="11"/>
      <c r="S900" s="11"/>
      <c r="T900" s="11"/>
      <c r="U900" s="11"/>
      <c r="V900" s="11"/>
      <c r="W900" s="11"/>
    </row>
    <row r="901" spans="1:23">
      <c r="A901" s="11"/>
      <c r="B901" s="11"/>
      <c r="C901" s="11"/>
      <c r="D901" s="32"/>
      <c r="E901" s="32"/>
      <c r="F901" s="32"/>
      <c r="G901" s="11"/>
      <c r="H901" s="11"/>
      <c r="I901" s="1"/>
      <c r="K901" s="11"/>
      <c r="L901" s="11"/>
      <c r="M901" s="11"/>
      <c r="N901" s="11"/>
      <c r="O901" s="11"/>
      <c r="P901" s="11"/>
      <c r="Q901" s="11"/>
      <c r="R901" s="11"/>
      <c r="S901" s="11"/>
      <c r="T901" s="11"/>
      <c r="U901" s="11"/>
      <c r="V901" s="11"/>
      <c r="W901" s="11"/>
    </row>
    <row r="902" spans="1:23">
      <c r="A902" s="11"/>
      <c r="B902" s="11"/>
      <c r="C902" s="11"/>
      <c r="D902" s="32"/>
      <c r="E902" s="32"/>
      <c r="F902" s="32"/>
      <c r="G902" s="11"/>
      <c r="H902" s="11"/>
      <c r="I902" s="1"/>
      <c r="K902" s="11"/>
      <c r="L902" s="11"/>
      <c r="M902" s="11"/>
      <c r="N902" s="11"/>
      <c r="O902" s="11"/>
      <c r="P902" s="11"/>
      <c r="Q902" s="11"/>
      <c r="R902" s="11"/>
      <c r="S902" s="11"/>
      <c r="T902" s="11"/>
      <c r="U902" s="11"/>
      <c r="V902" s="11"/>
      <c r="W902" s="11"/>
    </row>
    <row r="903" spans="1:23">
      <c r="A903" s="11"/>
      <c r="B903" s="11"/>
      <c r="C903" s="11"/>
      <c r="D903" s="32"/>
      <c r="E903" s="32"/>
      <c r="F903" s="32"/>
      <c r="G903" s="11"/>
      <c r="H903" s="11"/>
      <c r="I903" s="1"/>
      <c r="K903" s="11"/>
      <c r="L903" s="11"/>
      <c r="M903" s="11"/>
      <c r="N903" s="11"/>
      <c r="O903" s="11"/>
      <c r="P903" s="11"/>
      <c r="Q903" s="11"/>
      <c r="R903" s="11"/>
      <c r="S903" s="11"/>
      <c r="T903" s="11"/>
      <c r="U903" s="11"/>
      <c r="V903" s="11"/>
      <c r="W903" s="11"/>
    </row>
    <row r="904" spans="1:23">
      <c r="A904" s="11"/>
      <c r="B904" s="11"/>
      <c r="C904" s="11"/>
      <c r="D904" s="32"/>
      <c r="E904" s="32"/>
      <c r="F904" s="32"/>
      <c r="G904" s="11"/>
      <c r="H904" s="11"/>
      <c r="I904" s="1"/>
      <c r="K904" s="11"/>
      <c r="L904" s="11"/>
      <c r="M904" s="11"/>
      <c r="N904" s="11"/>
      <c r="O904" s="11"/>
      <c r="P904" s="11"/>
      <c r="Q904" s="11"/>
      <c r="R904" s="11"/>
      <c r="S904" s="11"/>
      <c r="T904" s="11"/>
      <c r="U904" s="11"/>
      <c r="V904" s="11"/>
      <c r="W904" s="11"/>
    </row>
    <row r="905" spans="1:23">
      <c r="A905" s="11"/>
      <c r="B905" s="11"/>
      <c r="C905" s="11"/>
      <c r="D905" s="32"/>
      <c r="E905" s="32"/>
      <c r="F905" s="32"/>
      <c r="G905" s="11"/>
      <c r="H905" s="11"/>
      <c r="I905" s="1"/>
      <c r="K905" s="11"/>
      <c r="L905" s="11"/>
      <c r="M905" s="11"/>
      <c r="N905" s="11"/>
      <c r="O905" s="11"/>
      <c r="P905" s="11"/>
      <c r="Q905" s="11"/>
      <c r="R905" s="11"/>
      <c r="S905" s="11"/>
      <c r="T905" s="11"/>
      <c r="U905" s="11"/>
      <c r="V905" s="11"/>
      <c r="W905" s="11"/>
    </row>
    <row r="906" spans="1:23">
      <c r="A906" s="11"/>
      <c r="B906" s="11"/>
      <c r="C906" s="11"/>
      <c r="D906" s="32"/>
      <c r="E906" s="32"/>
      <c r="F906" s="32"/>
      <c r="G906" s="11"/>
      <c r="H906" s="11"/>
      <c r="I906" s="1"/>
      <c r="K906" s="11"/>
      <c r="L906" s="11"/>
      <c r="M906" s="11"/>
      <c r="N906" s="11"/>
      <c r="O906" s="11"/>
      <c r="P906" s="11"/>
      <c r="Q906" s="11"/>
      <c r="R906" s="11"/>
      <c r="S906" s="11"/>
      <c r="T906" s="11"/>
      <c r="U906" s="11"/>
      <c r="V906" s="11"/>
      <c r="W906" s="11"/>
    </row>
    <row r="907" spans="1:23">
      <c r="A907" s="11"/>
      <c r="B907" s="11"/>
      <c r="C907" s="11"/>
      <c r="D907" s="32"/>
      <c r="E907" s="32"/>
      <c r="F907" s="32"/>
      <c r="G907" s="11"/>
      <c r="H907" s="11"/>
      <c r="I907" s="1"/>
      <c r="K907" s="11"/>
      <c r="L907" s="11"/>
      <c r="M907" s="11"/>
      <c r="N907" s="11"/>
      <c r="O907" s="11"/>
      <c r="P907" s="11"/>
      <c r="Q907" s="11"/>
      <c r="R907" s="11"/>
      <c r="S907" s="11"/>
      <c r="T907" s="11"/>
      <c r="U907" s="11"/>
      <c r="V907" s="11"/>
      <c r="W907" s="11"/>
    </row>
    <row r="908" spans="1:23">
      <c r="A908" s="11"/>
      <c r="B908" s="11"/>
      <c r="C908" s="11"/>
      <c r="D908" s="32"/>
      <c r="E908" s="32"/>
      <c r="F908" s="32"/>
      <c r="G908" s="11"/>
      <c r="H908" s="11"/>
      <c r="I908" s="1"/>
      <c r="K908" s="11"/>
      <c r="L908" s="11"/>
      <c r="M908" s="11"/>
      <c r="N908" s="11"/>
      <c r="O908" s="11"/>
      <c r="P908" s="11"/>
      <c r="Q908" s="11"/>
      <c r="R908" s="11"/>
      <c r="S908" s="11"/>
      <c r="T908" s="11"/>
      <c r="U908" s="11"/>
      <c r="V908" s="11"/>
      <c r="W908" s="11"/>
    </row>
    <row r="909" spans="1:23">
      <c r="A909" s="11"/>
      <c r="B909" s="11"/>
      <c r="C909" s="11"/>
      <c r="D909" s="32"/>
      <c r="E909" s="32"/>
      <c r="F909" s="32"/>
      <c r="G909" s="11"/>
      <c r="H909" s="11"/>
      <c r="I909" s="1"/>
      <c r="K909" s="11"/>
      <c r="L909" s="11"/>
      <c r="M909" s="11"/>
      <c r="N909" s="11"/>
      <c r="O909" s="11"/>
      <c r="P909" s="11"/>
      <c r="Q909" s="11"/>
      <c r="R909" s="11"/>
      <c r="S909" s="11"/>
      <c r="T909" s="11"/>
      <c r="U909" s="11"/>
      <c r="V909" s="11"/>
      <c r="W909" s="11"/>
    </row>
    <row r="910" spans="1:23">
      <c r="A910" s="11"/>
      <c r="B910" s="11"/>
      <c r="C910" s="11"/>
      <c r="D910" s="32"/>
      <c r="E910" s="32"/>
      <c r="F910" s="32"/>
      <c r="G910" s="11"/>
      <c r="H910" s="11"/>
      <c r="I910" s="1"/>
      <c r="K910" s="11"/>
      <c r="L910" s="11"/>
      <c r="M910" s="11"/>
      <c r="N910" s="11"/>
      <c r="O910" s="11"/>
      <c r="P910" s="11"/>
      <c r="Q910" s="11"/>
      <c r="R910" s="11"/>
      <c r="S910" s="11"/>
      <c r="T910" s="11"/>
      <c r="U910" s="11"/>
      <c r="V910" s="11"/>
      <c r="W910" s="11"/>
    </row>
    <row r="911" spans="1:23">
      <c r="A911" s="11"/>
      <c r="B911" s="11"/>
      <c r="C911" s="11"/>
      <c r="D911" s="32"/>
      <c r="E911" s="32"/>
      <c r="F911" s="32"/>
      <c r="G911" s="11"/>
      <c r="H911" s="11"/>
      <c r="I911" s="1"/>
      <c r="K911" s="11"/>
      <c r="L911" s="11"/>
      <c r="M911" s="11"/>
      <c r="N911" s="11"/>
      <c r="O911" s="11"/>
      <c r="P911" s="11"/>
      <c r="Q911" s="11"/>
      <c r="R911" s="11"/>
      <c r="S911" s="11"/>
      <c r="T911" s="11"/>
      <c r="U911" s="11"/>
      <c r="V911" s="11"/>
      <c r="W911" s="11"/>
    </row>
    <row r="912" spans="1:23">
      <c r="A912" s="11"/>
      <c r="B912" s="11"/>
      <c r="C912" s="11"/>
      <c r="D912" s="32"/>
      <c r="E912" s="32"/>
      <c r="F912" s="32"/>
      <c r="G912" s="11"/>
      <c r="H912" s="11"/>
      <c r="I912" s="1"/>
      <c r="K912" s="11"/>
      <c r="L912" s="11"/>
      <c r="M912" s="11"/>
      <c r="N912" s="11"/>
      <c r="O912" s="11"/>
      <c r="P912" s="11"/>
      <c r="Q912" s="11"/>
      <c r="R912" s="11"/>
      <c r="S912" s="11"/>
      <c r="T912" s="11"/>
      <c r="U912" s="11"/>
      <c r="V912" s="11"/>
      <c r="W912" s="11"/>
    </row>
    <row r="913" spans="1:23">
      <c r="A913" s="11"/>
      <c r="B913" s="11"/>
      <c r="C913" s="11"/>
      <c r="D913" s="32"/>
      <c r="E913" s="32"/>
      <c r="F913" s="32"/>
      <c r="G913" s="11"/>
      <c r="H913" s="11"/>
      <c r="I913" s="1"/>
      <c r="K913" s="11"/>
      <c r="L913" s="11"/>
      <c r="M913" s="11"/>
      <c r="N913" s="11"/>
      <c r="O913" s="11"/>
      <c r="P913" s="11"/>
      <c r="Q913" s="11"/>
      <c r="R913" s="11"/>
      <c r="S913" s="11"/>
      <c r="T913" s="11"/>
      <c r="U913" s="11"/>
      <c r="V913" s="11"/>
      <c r="W913" s="11"/>
    </row>
    <row r="914" spans="1:23">
      <c r="A914" s="11"/>
      <c r="B914" s="11"/>
      <c r="C914" s="11"/>
      <c r="D914" s="32"/>
      <c r="E914" s="32"/>
      <c r="F914" s="32"/>
      <c r="G914" s="11"/>
      <c r="H914" s="11"/>
      <c r="I914" s="1"/>
      <c r="K914" s="11"/>
      <c r="L914" s="11"/>
      <c r="M914" s="11"/>
      <c r="N914" s="11"/>
      <c r="O914" s="11"/>
      <c r="P914" s="11"/>
      <c r="Q914" s="11"/>
      <c r="R914" s="11"/>
      <c r="S914" s="11"/>
      <c r="T914" s="11"/>
      <c r="U914" s="11"/>
      <c r="V914" s="11"/>
      <c r="W914" s="11"/>
    </row>
    <row r="915" spans="1:23">
      <c r="A915" s="11"/>
      <c r="B915" s="11"/>
      <c r="C915" s="11"/>
      <c r="D915" s="32"/>
      <c r="E915" s="32"/>
      <c r="F915" s="32"/>
      <c r="G915" s="11"/>
      <c r="H915" s="11"/>
      <c r="I915" s="1"/>
      <c r="K915" s="11"/>
      <c r="L915" s="11"/>
      <c r="M915" s="11"/>
      <c r="N915" s="11"/>
      <c r="O915" s="11"/>
      <c r="P915" s="11"/>
      <c r="Q915" s="11"/>
      <c r="R915" s="11"/>
      <c r="S915" s="11"/>
      <c r="T915" s="11"/>
      <c r="U915" s="11"/>
      <c r="V915" s="11"/>
      <c r="W915" s="11"/>
    </row>
    <row r="916" spans="1:23">
      <c r="A916" s="11"/>
      <c r="B916" s="11"/>
      <c r="C916" s="11"/>
      <c r="D916" s="32"/>
      <c r="E916" s="32"/>
      <c r="F916" s="32"/>
      <c r="G916" s="11"/>
      <c r="H916" s="11"/>
      <c r="I916" s="1"/>
      <c r="K916" s="11"/>
      <c r="L916" s="11"/>
      <c r="M916" s="11"/>
      <c r="N916" s="11"/>
      <c r="O916" s="11"/>
      <c r="P916" s="11"/>
      <c r="Q916" s="11"/>
      <c r="R916" s="11"/>
      <c r="S916" s="11"/>
      <c r="T916" s="11"/>
      <c r="U916" s="11"/>
      <c r="V916" s="11"/>
      <c r="W916" s="11"/>
    </row>
    <row r="917" spans="1:23">
      <c r="A917" s="11"/>
      <c r="B917" s="11"/>
      <c r="C917" s="11"/>
      <c r="D917" s="32"/>
      <c r="E917" s="32"/>
      <c r="F917" s="32"/>
      <c r="G917" s="11"/>
      <c r="H917" s="11"/>
      <c r="I917" s="1"/>
      <c r="K917" s="11"/>
      <c r="L917" s="11"/>
      <c r="M917" s="11"/>
      <c r="N917" s="11"/>
      <c r="O917" s="11"/>
      <c r="P917" s="11"/>
      <c r="Q917" s="11"/>
      <c r="R917" s="11"/>
      <c r="S917" s="11"/>
      <c r="T917" s="11"/>
      <c r="U917" s="11"/>
      <c r="V917" s="11"/>
      <c r="W917" s="11"/>
    </row>
    <row r="918" spans="1:23">
      <c r="A918" s="11"/>
      <c r="B918" s="11"/>
      <c r="C918" s="11"/>
      <c r="D918" s="32"/>
      <c r="E918" s="32"/>
      <c r="F918" s="32"/>
      <c r="G918" s="11"/>
      <c r="H918" s="11"/>
      <c r="I918" s="1"/>
      <c r="K918" s="11"/>
      <c r="L918" s="11"/>
      <c r="M918" s="11"/>
      <c r="N918" s="11"/>
      <c r="O918" s="11"/>
      <c r="P918" s="11"/>
      <c r="Q918" s="11"/>
      <c r="R918" s="11"/>
      <c r="S918" s="11"/>
      <c r="T918" s="11"/>
      <c r="U918" s="11"/>
      <c r="V918" s="11"/>
      <c r="W918" s="11"/>
    </row>
    <row r="919" spans="1:23">
      <c r="A919" s="11"/>
      <c r="B919" s="11"/>
      <c r="C919" s="11"/>
      <c r="D919" s="32"/>
      <c r="E919" s="32"/>
      <c r="F919" s="32"/>
      <c r="G919" s="11"/>
      <c r="H919" s="11"/>
      <c r="I919" s="1"/>
      <c r="K919" s="11"/>
      <c r="L919" s="11"/>
      <c r="M919" s="11"/>
      <c r="N919" s="11"/>
      <c r="O919" s="11"/>
      <c r="P919" s="11"/>
      <c r="Q919" s="11"/>
      <c r="R919" s="11"/>
      <c r="S919" s="11"/>
      <c r="T919" s="11"/>
      <c r="U919" s="11"/>
      <c r="V919" s="11"/>
      <c r="W919" s="11"/>
    </row>
    <row r="920" spans="1:23">
      <c r="A920" s="11"/>
      <c r="B920" s="11"/>
      <c r="C920" s="11"/>
      <c r="D920" s="32"/>
      <c r="E920" s="32"/>
      <c r="F920" s="32"/>
      <c r="G920" s="11"/>
      <c r="H920" s="11"/>
      <c r="I920" s="1"/>
      <c r="K920" s="11"/>
      <c r="L920" s="11"/>
      <c r="M920" s="11"/>
      <c r="N920" s="11"/>
      <c r="O920" s="11"/>
      <c r="P920" s="11"/>
      <c r="Q920" s="11"/>
      <c r="R920" s="11"/>
      <c r="S920" s="11"/>
      <c r="T920" s="11"/>
      <c r="U920" s="11"/>
      <c r="V920" s="11"/>
      <c r="W920" s="11"/>
    </row>
    <row r="921" spans="1:23">
      <c r="A921" s="11"/>
      <c r="B921" s="11"/>
      <c r="C921" s="11"/>
      <c r="D921" s="32"/>
      <c r="E921" s="32"/>
      <c r="F921" s="32"/>
      <c r="G921" s="11"/>
      <c r="H921" s="11"/>
      <c r="I921" s="1"/>
      <c r="K921" s="11"/>
      <c r="L921" s="11"/>
      <c r="M921" s="11"/>
      <c r="N921" s="11"/>
      <c r="O921" s="11"/>
      <c r="P921" s="11"/>
      <c r="Q921" s="11"/>
      <c r="R921" s="11"/>
      <c r="S921" s="11"/>
      <c r="T921" s="11"/>
      <c r="U921" s="11"/>
      <c r="V921" s="11"/>
      <c r="W921" s="11"/>
    </row>
    <row r="922" spans="1:23">
      <c r="A922" s="11"/>
      <c r="B922" s="11"/>
      <c r="C922" s="11"/>
      <c r="D922" s="32"/>
      <c r="E922" s="32"/>
      <c r="F922" s="32"/>
      <c r="G922" s="11"/>
      <c r="H922" s="11"/>
      <c r="I922" s="1"/>
      <c r="K922" s="11"/>
      <c r="L922" s="11"/>
      <c r="M922" s="11"/>
      <c r="N922" s="11"/>
      <c r="O922" s="11"/>
      <c r="P922" s="11"/>
      <c r="Q922" s="11"/>
      <c r="R922" s="11"/>
      <c r="S922" s="11"/>
      <c r="T922" s="11"/>
      <c r="U922" s="11"/>
      <c r="V922" s="11"/>
      <c r="W922" s="11"/>
    </row>
    <row r="923" spans="1:23">
      <c r="A923" s="11"/>
      <c r="B923" s="11"/>
      <c r="C923" s="11"/>
      <c r="D923" s="32"/>
      <c r="E923" s="32"/>
      <c r="F923" s="32"/>
      <c r="G923" s="11"/>
      <c r="H923" s="11"/>
      <c r="I923" s="1"/>
      <c r="K923" s="11"/>
      <c r="L923" s="11"/>
      <c r="M923" s="11"/>
      <c r="N923" s="11"/>
      <c r="O923" s="11"/>
      <c r="P923" s="11"/>
      <c r="Q923" s="11"/>
      <c r="R923" s="11"/>
      <c r="S923" s="11"/>
      <c r="T923" s="11"/>
      <c r="U923" s="11"/>
      <c r="V923" s="11"/>
      <c r="W923" s="11"/>
    </row>
    <row r="924" spans="1:23">
      <c r="A924" s="11"/>
      <c r="B924" s="11"/>
      <c r="C924" s="11"/>
      <c r="D924" s="32"/>
      <c r="E924" s="32"/>
      <c r="F924" s="32"/>
      <c r="G924" s="11"/>
      <c r="H924" s="11"/>
      <c r="I924" s="1"/>
      <c r="K924" s="11"/>
      <c r="L924" s="11"/>
      <c r="M924" s="11"/>
      <c r="N924" s="11"/>
      <c r="O924" s="11"/>
      <c r="P924" s="11"/>
      <c r="Q924" s="11"/>
      <c r="R924" s="11"/>
      <c r="S924" s="11"/>
      <c r="T924" s="11"/>
      <c r="U924" s="11"/>
      <c r="V924" s="11"/>
      <c r="W924" s="11"/>
    </row>
    <row r="925" spans="1:23">
      <c r="A925" s="11"/>
      <c r="B925" s="11"/>
      <c r="C925" s="11"/>
      <c r="D925" s="32"/>
      <c r="E925" s="32"/>
      <c r="F925" s="32"/>
      <c r="G925" s="11"/>
      <c r="H925" s="11"/>
      <c r="I925" s="1"/>
      <c r="K925" s="11"/>
      <c r="L925" s="11"/>
      <c r="M925" s="11"/>
      <c r="N925" s="11"/>
      <c r="O925" s="11"/>
      <c r="P925" s="11"/>
      <c r="Q925" s="11"/>
      <c r="R925" s="11"/>
      <c r="S925" s="11"/>
      <c r="T925" s="11"/>
      <c r="U925" s="11"/>
      <c r="V925" s="11"/>
      <c r="W925" s="11"/>
    </row>
    <row r="926" spans="1:23">
      <c r="A926" s="11"/>
      <c r="B926" s="11"/>
      <c r="C926" s="11"/>
      <c r="D926" s="32"/>
      <c r="E926" s="32"/>
      <c r="F926" s="32"/>
      <c r="G926" s="11"/>
      <c r="H926" s="11"/>
      <c r="I926" s="1"/>
      <c r="K926" s="11"/>
      <c r="L926" s="11"/>
      <c r="M926" s="11"/>
      <c r="N926" s="11"/>
      <c r="O926" s="11"/>
      <c r="P926" s="11"/>
      <c r="Q926" s="11"/>
      <c r="R926" s="11"/>
      <c r="S926" s="11"/>
      <c r="T926" s="11"/>
      <c r="U926" s="11"/>
      <c r="V926" s="11"/>
      <c r="W926" s="11"/>
    </row>
    <row r="927" spans="1:23">
      <c r="A927" s="11"/>
      <c r="B927" s="11"/>
      <c r="C927" s="11"/>
      <c r="D927" s="32"/>
      <c r="E927" s="32"/>
      <c r="F927" s="32"/>
      <c r="G927" s="11"/>
      <c r="H927" s="11"/>
      <c r="I927" s="1"/>
      <c r="K927" s="11"/>
      <c r="L927" s="11"/>
      <c r="M927" s="11"/>
      <c r="N927" s="11"/>
      <c r="O927" s="11"/>
      <c r="P927" s="11"/>
      <c r="Q927" s="11"/>
      <c r="R927" s="11"/>
      <c r="S927" s="11"/>
      <c r="T927" s="11"/>
      <c r="U927" s="11"/>
      <c r="V927" s="11"/>
      <c r="W927" s="11"/>
    </row>
    <row r="928" spans="1:23">
      <c r="A928" s="11"/>
      <c r="B928" s="11"/>
      <c r="C928" s="11"/>
      <c r="D928" s="32"/>
      <c r="E928" s="32"/>
      <c r="F928" s="32"/>
      <c r="G928" s="11"/>
      <c r="H928" s="11"/>
      <c r="I928" s="1"/>
      <c r="K928" s="11"/>
      <c r="L928" s="11"/>
      <c r="M928" s="11"/>
      <c r="N928" s="11"/>
      <c r="O928" s="11"/>
      <c r="P928" s="11"/>
      <c r="Q928" s="11"/>
      <c r="R928" s="11"/>
      <c r="S928" s="11"/>
      <c r="T928" s="11"/>
      <c r="U928" s="11"/>
      <c r="V928" s="11"/>
      <c r="W928" s="11"/>
    </row>
    <row r="929" spans="1:23">
      <c r="A929" s="11"/>
      <c r="B929" s="11"/>
      <c r="C929" s="11"/>
      <c r="D929" s="32"/>
      <c r="E929" s="32"/>
      <c r="F929" s="32"/>
      <c r="G929" s="11"/>
      <c r="H929" s="11"/>
      <c r="I929" s="1"/>
      <c r="K929" s="11"/>
      <c r="L929" s="11"/>
      <c r="M929" s="11"/>
      <c r="N929" s="11"/>
      <c r="O929" s="11"/>
      <c r="P929" s="11"/>
      <c r="Q929" s="11"/>
      <c r="R929" s="11"/>
      <c r="S929" s="11"/>
      <c r="T929" s="11"/>
      <c r="U929" s="11"/>
      <c r="V929" s="11"/>
      <c r="W929" s="11"/>
    </row>
    <row r="930" spans="1:23">
      <c r="A930" s="11"/>
      <c r="B930" s="11"/>
      <c r="C930" s="11"/>
      <c r="D930" s="32"/>
      <c r="E930" s="32"/>
      <c r="F930" s="32"/>
      <c r="G930" s="11"/>
      <c r="H930" s="11"/>
      <c r="I930" s="1"/>
      <c r="K930" s="11"/>
      <c r="L930" s="11"/>
      <c r="M930" s="11"/>
      <c r="N930" s="11"/>
      <c r="O930" s="11"/>
      <c r="P930" s="11"/>
      <c r="Q930" s="11"/>
      <c r="R930" s="11"/>
      <c r="S930" s="11"/>
      <c r="T930" s="11"/>
      <c r="U930" s="11"/>
      <c r="V930" s="11"/>
      <c r="W930" s="11"/>
    </row>
    <row r="931" spans="1:23">
      <c r="A931" s="11"/>
      <c r="B931" s="11"/>
      <c r="C931" s="11"/>
      <c r="D931" s="32"/>
      <c r="E931" s="32"/>
      <c r="F931" s="32"/>
      <c r="G931" s="11"/>
      <c r="H931" s="11"/>
      <c r="I931" s="1"/>
      <c r="K931" s="11"/>
      <c r="L931" s="11"/>
      <c r="M931" s="11"/>
      <c r="N931" s="11"/>
      <c r="O931" s="11"/>
      <c r="P931" s="11"/>
      <c r="Q931" s="11"/>
      <c r="R931" s="11"/>
      <c r="S931" s="11"/>
      <c r="T931" s="11"/>
      <c r="U931" s="11"/>
      <c r="V931" s="11"/>
      <c r="W931" s="11"/>
    </row>
    <row r="932" spans="1:23">
      <c r="A932" s="11"/>
      <c r="B932" s="11"/>
      <c r="C932" s="11"/>
      <c r="D932" s="32"/>
      <c r="E932" s="32"/>
      <c r="F932" s="32"/>
      <c r="G932" s="11"/>
      <c r="H932" s="11"/>
      <c r="I932" s="1"/>
      <c r="K932" s="11"/>
      <c r="L932" s="11"/>
      <c r="M932" s="11"/>
      <c r="N932" s="11"/>
      <c r="O932" s="11"/>
      <c r="P932" s="11"/>
      <c r="Q932" s="11"/>
      <c r="R932" s="11"/>
      <c r="S932" s="11"/>
      <c r="T932" s="11"/>
      <c r="U932" s="11"/>
      <c r="V932" s="11"/>
      <c r="W932" s="11"/>
    </row>
    <row r="933" spans="1:23">
      <c r="A933" s="11"/>
      <c r="B933" s="11"/>
      <c r="C933" s="11"/>
      <c r="D933" s="32"/>
      <c r="E933" s="32"/>
      <c r="F933" s="32"/>
      <c r="G933" s="11"/>
      <c r="H933" s="11"/>
      <c r="I933" s="1"/>
      <c r="K933" s="11"/>
      <c r="L933" s="11"/>
      <c r="M933" s="11"/>
      <c r="N933" s="11"/>
      <c r="O933" s="11"/>
      <c r="P933" s="11"/>
      <c r="Q933" s="11"/>
      <c r="R933" s="11"/>
      <c r="S933" s="11"/>
      <c r="T933" s="11"/>
      <c r="U933" s="11"/>
      <c r="V933" s="11"/>
      <c r="W933" s="11"/>
    </row>
    <row r="934" spans="1:23">
      <c r="A934" s="11"/>
      <c r="B934" s="11"/>
      <c r="C934" s="11"/>
      <c r="D934" s="32"/>
      <c r="E934" s="32"/>
      <c r="F934" s="32"/>
      <c r="G934" s="11"/>
      <c r="H934" s="11"/>
      <c r="I934" s="1"/>
      <c r="K934" s="11"/>
      <c r="L934" s="11"/>
      <c r="M934" s="11"/>
      <c r="N934" s="11"/>
      <c r="O934" s="11"/>
      <c r="P934" s="11"/>
      <c r="Q934" s="11"/>
      <c r="R934" s="11"/>
      <c r="S934" s="11"/>
      <c r="T934" s="11"/>
      <c r="U934" s="11"/>
      <c r="V934" s="11"/>
      <c r="W934" s="11"/>
    </row>
    <row r="935" spans="1:23">
      <c r="A935" s="11"/>
      <c r="B935" s="11"/>
      <c r="C935" s="11"/>
      <c r="D935" s="32"/>
      <c r="E935" s="32"/>
      <c r="F935" s="32"/>
      <c r="G935" s="11"/>
      <c r="H935" s="11"/>
      <c r="I935" s="1"/>
      <c r="K935" s="11"/>
      <c r="L935" s="11"/>
      <c r="M935" s="11"/>
      <c r="N935" s="11"/>
      <c r="O935" s="11"/>
      <c r="P935" s="11"/>
      <c r="Q935" s="11"/>
      <c r="R935" s="11"/>
      <c r="S935" s="11"/>
      <c r="T935" s="11"/>
      <c r="U935" s="11"/>
      <c r="V935" s="11"/>
      <c r="W935" s="11"/>
    </row>
    <row r="936" spans="1:23">
      <c r="A936" s="11"/>
      <c r="B936" s="11"/>
      <c r="C936" s="11"/>
      <c r="D936" s="32"/>
      <c r="E936" s="32"/>
      <c r="F936" s="32"/>
      <c r="G936" s="11"/>
      <c r="H936" s="11"/>
      <c r="I936" s="1"/>
      <c r="K936" s="11"/>
      <c r="L936" s="11"/>
      <c r="M936" s="11"/>
      <c r="N936" s="11"/>
      <c r="O936" s="11"/>
      <c r="P936" s="11"/>
      <c r="Q936" s="11"/>
      <c r="R936" s="11"/>
      <c r="S936" s="11"/>
      <c r="T936" s="11"/>
      <c r="U936" s="11"/>
      <c r="V936" s="11"/>
      <c r="W936" s="11"/>
    </row>
    <row r="937" spans="1:23">
      <c r="A937" s="11"/>
      <c r="B937" s="11"/>
      <c r="C937" s="11"/>
      <c r="D937" s="32"/>
      <c r="E937" s="32"/>
      <c r="F937" s="32"/>
      <c r="G937" s="11"/>
      <c r="H937" s="11"/>
      <c r="K937" s="11"/>
      <c r="L937" s="11"/>
      <c r="M937" s="11"/>
      <c r="N937" s="11"/>
      <c r="O937" s="11"/>
      <c r="P937" s="11"/>
      <c r="Q937" s="11"/>
      <c r="R937" s="11"/>
      <c r="S937" s="11"/>
      <c r="T937" s="11"/>
      <c r="U937" s="11"/>
      <c r="V937" s="11"/>
      <c r="W937" s="11"/>
    </row>
    <row r="938" spans="1:23">
      <c r="A938" s="11"/>
      <c r="B938" s="11"/>
      <c r="C938" s="11"/>
      <c r="D938" s="32"/>
      <c r="E938" s="32"/>
      <c r="F938" s="32"/>
      <c r="G938" s="11"/>
      <c r="H938" s="11"/>
      <c r="K938" s="11"/>
      <c r="L938" s="11"/>
      <c r="M938" s="11"/>
      <c r="N938" s="11"/>
      <c r="O938" s="11"/>
      <c r="P938" s="11"/>
      <c r="Q938" s="11"/>
      <c r="R938" s="11"/>
      <c r="S938" s="11"/>
      <c r="T938" s="11"/>
      <c r="U938" s="11"/>
      <c r="V938" s="11"/>
      <c r="W938" s="11"/>
    </row>
    <row r="939" spans="1:23">
      <c r="A939" s="11"/>
      <c r="B939" s="11"/>
      <c r="C939" s="11"/>
      <c r="D939" s="32"/>
      <c r="E939" s="32"/>
      <c r="F939" s="32"/>
      <c r="G939" s="11"/>
      <c r="H939" s="11"/>
      <c r="K939" s="11"/>
      <c r="L939" s="11"/>
      <c r="M939" s="11"/>
      <c r="N939" s="11"/>
      <c r="O939" s="11"/>
      <c r="P939" s="11"/>
      <c r="Q939" s="11"/>
      <c r="R939" s="11"/>
      <c r="S939" s="11"/>
      <c r="T939" s="11"/>
      <c r="U939" s="11"/>
      <c r="V939" s="11"/>
      <c r="W939" s="11"/>
    </row>
  </sheetData>
  <mergeCells count="79">
    <mergeCell ref="F2:F4"/>
    <mergeCell ref="G2:G4"/>
    <mergeCell ref="C5:C6"/>
    <mergeCell ref="E5:E6"/>
    <mergeCell ref="F5:F9"/>
    <mergeCell ref="G5:G9"/>
    <mergeCell ref="C7:C9"/>
    <mergeCell ref="E7:E9"/>
    <mergeCell ref="F10:F13"/>
    <mergeCell ref="G10:G13"/>
    <mergeCell ref="C11:C13"/>
    <mergeCell ref="E11:E13"/>
    <mergeCell ref="F14:F18"/>
    <mergeCell ref="G14:G18"/>
    <mergeCell ref="C15:C18"/>
    <mergeCell ref="E15:E18"/>
    <mergeCell ref="C19:C21"/>
    <mergeCell ref="E19:E21"/>
    <mergeCell ref="F19:F25"/>
    <mergeCell ref="G19:G25"/>
    <mergeCell ref="C22:C25"/>
    <mergeCell ref="E22:E25"/>
    <mergeCell ref="C26:C28"/>
    <mergeCell ref="E26:E28"/>
    <mergeCell ref="F26:F29"/>
    <mergeCell ref="G26:G29"/>
    <mergeCell ref="C30:C31"/>
    <mergeCell ref="E30:E31"/>
    <mergeCell ref="F30:F33"/>
    <mergeCell ref="G30:G33"/>
    <mergeCell ref="C34:C39"/>
    <mergeCell ref="E34:E39"/>
    <mergeCell ref="F34:F43"/>
    <mergeCell ref="G34:G43"/>
    <mergeCell ref="C40:C43"/>
    <mergeCell ref="E40:E43"/>
    <mergeCell ref="C44:C45"/>
    <mergeCell ref="E44:E45"/>
    <mergeCell ref="F44:F47"/>
    <mergeCell ref="G44:G47"/>
    <mergeCell ref="C46:C47"/>
    <mergeCell ref="E46:E47"/>
    <mergeCell ref="C48:C49"/>
    <mergeCell ref="E48:E49"/>
    <mergeCell ref="F48:F54"/>
    <mergeCell ref="G48:G54"/>
    <mergeCell ref="C51:C54"/>
    <mergeCell ref="E51:E54"/>
    <mergeCell ref="C55:C56"/>
    <mergeCell ref="E55:E56"/>
    <mergeCell ref="F55:F57"/>
    <mergeCell ref="G55:G57"/>
    <mergeCell ref="C58:C59"/>
    <mergeCell ref="E58:E59"/>
    <mergeCell ref="F58:F60"/>
    <mergeCell ref="G58:G60"/>
    <mergeCell ref="C61:C63"/>
    <mergeCell ref="E61:E63"/>
    <mergeCell ref="F61:F66"/>
    <mergeCell ref="G61:G66"/>
    <mergeCell ref="C64:C66"/>
    <mergeCell ref="E64:E66"/>
    <mergeCell ref="F80:F88"/>
    <mergeCell ref="G80:G88"/>
    <mergeCell ref="C86:C88"/>
    <mergeCell ref="E86:E88"/>
    <mergeCell ref="F67:F68"/>
    <mergeCell ref="G67:G68"/>
    <mergeCell ref="C69:C72"/>
    <mergeCell ref="E69:E72"/>
    <mergeCell ref="F69:F79"/>
    <mergeCell ref="G69:G79"/>
    <mergeCell ref="C73:C79"/>
    <mergeCell ref="E73:E79"/>
    <mergeCell ref="C102:C103"/>
    <mergeCell ref="D102:D103"/>
    <mergeCell ref="E102:E103"/>
    <mergeCell ref="C80:C85"/>
    <mergeCell ref="E80:E85"/>
  </mergeCells>
  <dataValidations count="1">
    <dataValidation type="list" allowBlank="1" showInputMessage="1" showErrorMessage="1" sqref="Q1 Q100:Q101 J102:J1048576" xr:uid="{C7964C51-354C-436E-8BA2-B84A3C282E8B}">
      <formula1>$A$2:$A$106</formula1>
    </dataValidation>
  </dataValidations>
  <hyperlinks>
    <hyperlink ref="A2" location="'HU1'!A1" display="'HU1'!A1" xr:uid="{C435E30F-53BC-4583-BD3C-473773F0BA9D}"/>
    <hyperlink ref="A3" location="'HU1'!A1" display="'HU1'!A1" xr:uid="{7B5207A4-1427-493F-8D83-917CC41FA9B9}"/>
    <hyperlink ref="A4:A5" location="'HU1'!A1" display="'HU1'!A1" xr:uid="{2CD58657-2F37-4DDD-A665-58DAE6FBE3D1}"/>
    <hyperlink ref="A6:A8" location="'HU1'!A1" display="'HU1'!A1" xr:uid="{95CF2CB8-5500-4A12-83DF-D11816F1B367}"/>
    <hyperlink ref="A12" location="'HU1'!A1" display="'HU1'!A1" xr:uid="{A2CE4EB5-2806-4C24-8C29-6694A5FF7EE1}"/>
    <hyperlink ref="A19" location="'HU1'!A1" display="'HU1'!A1" xr:uid="{86878906-59AB-4157-A030-9C0C9BEADDC7}"/>
    <hyperlink ref="A8" location="'HU1'!A1" display="'HU1'!A1" xr:uid="{8B6D9AB6-A930-4CF2-9ADB-BA210B7D0CA7}"/>
    <hyperlink ref="A21" location="'HU1'!A1" display="'HU1'!A1" xr:uid="{BB8A438F-B810-4CD1-87C3-6BE1EB590D7E}"/>
    <hyperlink ref="A22" location="'HU1'!A1" display="'HU1'!A1" xr:uid="{E02BA32E-E710-4306-9D42-A04D7E8D3A21}"/>
    <hyperlink ref="A9" location="'HU1'!A1" display="'HU1'!A1" xr:uid="{39644CC8-068D-4024-A490-C263ED8A43EE}"/>
    <hyperlink ref="A24" location="'HU1'!A1" display="'HU1'!A1" xr:uid="{8380E6EA-886B-4493-87E0-4E195C209E1E}"/>
    <hyperlink ref="A13" location="'HU1'!A1" display="'HU1'!A1" xr:uid="{B2D5D27C-8A0C-4AF4-B101-26860C97D2BF}"/>
    <hyperlink ref="A23" location="'HU1'!A1" display="'HU1'!A1" xr:uid="{DF7B45FF-42FF-4DA7-BD43-8FAAD6D1DBB9}"/>
    <hyperlink ref="A26" location="'HU1'!A1" display="'HU1'!A1" xr:uid="{F46CF21D-F7BC-4AEE-889B-B720AA0A8B92}"/>
    <hyperlink ref="A10" location="'HU1'!A1" display="'HU1'!A1" xr:uid="{1676BAE0-466D-4D6A-B154-D47B7945A7DE}"/>
    <hyperlink ref="A11" location="'HU1'!A1" display="'HU1'!A1" xr:uid="{3FF17E44-E399-43CB-A036-A9386923DB00}"/>
    <hyperlink ref="A20" location="'HU1'!A1" display="'HU1'!A1" xr:uid="{2AAA22D1-2596-45F1-A9BE-B425A8448020}"/>
    <hyperlink ref="A25" location="'HU1'!A1" display="'HU1'!A1" xr:uid="{3BCC369B-0A8B-402E-B980-38DD7C418768}"/>
    <hyperlink ref="A27" location="'HU1'!A1" display="'HU1'!A1" xr:uid="{8EB57C57-DD89-48DB-94BB-60FD11F06507}"/>
    <hyperlink ref="A28" location="'HU1'!A1" display="'HU1'!A1" xr:uid="{9ED8921E-8CE1-4F06-A589-5589062BEAAD}"/>
    <hyperlink ref="A15" location="'HU1'!A1" display="'HU1'!A1" xr:uid="{565D6DB8-2D45-488A-96D8-FDD99DCE5DDE}"/>
    <hyperlink ref="A16" location="'HU1'!A1" display="'HU1'!A1" xr:uid="{2A2645B2-D267-44DF-AC44-74BD28BE4927}"/>
    <hyperlink ref="A17" location="'HU1'!A1" display="'HU1'!A1" xr:uid="{21FA209A-3315-44C4-B6DF-BE3DBAAD9D23}"/>
    <hyperlink ref="A29" location="'HU1'!A1" display="'HU1'!A1" xr:uid="{E768626A-59F6-4730-973F-8EFAD9988D3F}"/>
    <hyperlink ref="A30" location="'HU1'!A1" display="'HU1'!A1" xr:uid="{29FE2F52-EB5E-48E5-ACFC-647EAD2B3BE7}"/>
    <hyperlink ref="A14" location="'HU1'!A1" display="'HU1'!A1" xr:uid="{A991B424-D376-46AC-B1B0-EA7BB39CC689}"/>
    <hyperlink ref="A31" location="'HU1'!A1" display="'HU1'!A1" xr:uid="{E845D608-9A17-4EE8-9729-49E364453DDB}"/>
    <hyperlink ref="A32" location="'HU1'!A1" display="'HU1'!A1" xr:uid="{A5C1919E-0524-4179-8E80-3D9D1E618133}"/>
    <hyperlink ref="A33" location="'HU1'!A1" display="'HU1'!A1" xr:uid="{CA89B586-AED8-426E-81C6-142A36BF072F}"/>
    <hyperlink ref="A34" location="'HU1'!A1" display="'HU1'!A1" xr:uid="{F2BCE72C-856A-41D7-B68B-0C42AD5F6C49}"/>
    <hyperlink ref="A36" location="'HU1'!A1" display="'HU1'!A1" xr:uid="{9A6ABA6C-AA6D-496E-B5A1-D82B2C015549}"/>
    <hyperlink ref="A37" location="'HU1'!A1" display="'HU1'!A1" xr:uid="{B4D4D6AD-FD8F-4A6A-9A98-AC7E8ECC2A3F}"/>
    <hyperlink ref="A38" location="'HU1'!A1" display="'HU1'!A1" xr:uid="{8A98D906-FA62-4D71-AF8C-A3A4EEFDBBF9}"/>
    <hyperlink ref="A42" location="'HU1'!A1" display="'HU1'!A1" xr:uid="{FA4ADBAE-86CE-4338-818A-9F109DDC06A9}"/>
    <hyperlink ref="A47" location="'HU1'!A1" display="'HU1'!A1" xr:uid="{05410EDE-09D0-4C78-BD46-75F08FD17A3A}"/>
    <hyperlink ref="A39" location="'HU1'!A1" display="'HU1'!A1" xr:uid="{D7A15583-B3AE-49F6-8A1F-3EED9A42E7B1}"/>
    <hyperlink ref="A40" location="'HU1'!A1" display="'HU1'!A1" xr:uid="{76B0A1C1-6126-41F7-9510-784C3CFFCFE0}"/>
    <hyperlink ref="A48" location="'HU1'!A1" display="'HU1'!A1" xr:uid="{08BFD454-4B75-4522-93F7-44A2D72FB04A}"/>
    <hyperlink ref="A49" location="'HU1'!A1" display="'HU1'!A1" xr:uid="{0572FEF5-E81F-4F9B-8BCB-BFAF32599D74}"/>
    <hyperlink ref="A50" location="'HU1'!A1" display="'HU1'!A1" xr:uid="{BAF5E24B-48BF-47BD-940E-FBC976F79BF9}"/>
    <hyperlink ref="A51" location="'HU1'!A1" display="'HU1'!A1" xr:uid="{4DADFAB0-3FD5-422F-8E89-26EA5E8EC750}"/>
    <hyperlink ref="A53" location="'HU1'!A1" display="'HU1'!A1" xr:uid="{6DF92DFF-57A7-4AE5-A3F5-114533F0AE33}"/>
    <hyperlink ref="A52" location="'HU1'!A1" display="'HU1'!A1" xr:uid="{B39C83FB-A013-4A19-AC17-7F1A233BDBC5}"/>
    <hyperlink ref="A54" location="'HU1'!A1" display="'HU1'!A1" xr:uid="{2A7D7B99-9C4D-4CE6-B9A0-0F1984B372A8}"/>
    <hyperlink ref="A56" location="'HU1'!A1" display="'HU1'!A1" xr:uid="{F6A84AF5-D0D1-46F3-8B96-384D08263E3D}"/>
    <hyperlink ref="A57" location="'HU1'!A1" display="'HU1'!A1" xr:uid="{CFD85D14-9036-4F16-9340-471BFC6D8178}"/>
    <hyperlink ref="A55" location="'HU1'!A1" display="'HU1'!A1" xr:uid="{14C34107-2AC2-459E-86B3-0421E4F42DED}"/>
    <hyperlink ref="A60" location="'HU1'!A1" display="'HU1'!A1" xr:uid="{0D0DA0D7-0C39-4D9A-9836-96AD39853EC5}"/>
    <hyperlink ref="A59" location="'HU1'!A1" display="'HU1'!A1" xr:uid="{105BF6E8-763D-48B2-9D14-9866A7AC82E4}"/>
    <hyperlink ref="A43" location="'HU1'!A1" display="'HU1'!A1" xr:uid="{5A9A475C-A771-4366-B7CF-0CBE4FC9A02F}"/>
    <hyperlink ref="A58" location="'HU1'!A1" display="'HU1'!A1" xr:uid="{ECD65609-BC1C-4F22-9434-1FD6A7972294}"/>
    <hyperlink ref="A61" location="'HU1'!A1" display="'HU1'!A1" xr:uid="{DE3CC0EB-0D9D-45CB-A081-23A2B568BE67}"/>
    <hyperlink ref="A44" location="'HU1'!A1" display="'HU1'!A1" xr:uid="{3EF506FA-0F9A-4E79-A81F-307885A4D3B8}"/>
    <hyperlink ref="A41" location="'HU1'!A1" display="'HU1'!A1" xr:uid="{723CE1EC-5B8F-42C0-8666-5D602CE82237}"/>
    <hyperlink ref="A45" location="'HU1'!A1" display="'HU1'!A1" xr:uid="{FC0FCC9F-FF74-4640-B4A0-2EEE4FF362B9}"/>
    <hyperlink ref="A46" location="'HU1'!A1" display="'HU1'!A1" xr:uid="{B5E5373C-B765-453F-BFE5-AF3C8DD55A75}"/>
    <hyperlink ref="A62" location="'HU1'!A1" display="'HU1'!A1" xr:uid="{F30DFFEF-D6A0-43FD-881F-143E75C6CEF5}"/>
    <hyperlink ref="A63" location="'HU1'!A1" display="'HU1'!A1" xr:uid="{ABEF5C1A-BEA6-4900-A2B5-CFA14A8387E3}"/>
    <hyperlink ref="A64" location="'HU1'!A1" display="'HU1'!A1" xr:uid="{7BB2B667-DDEE-4CE1-AB10-796A5FDA8850}"/>
    <hyperlink ref="A67" location="'HU1'!A1" display="'HU1'!A1" xr:uid="{83001854-1169-4846-B2FF-F2143E07296F}"/>
    <hyperlink ref="A65" location="'HU1'!A1" display="'HU1'!A1" xr:uid="{7B736862-1AD2-4D55-B39D-D9A3F717C400}"/>
    <hyperlink ref="A66" location="'HU1'!A1" display="'HU1'!A1" xr:uid="{EA21E0F6-F58E-4A31-BD52-4B10CFAFD123}"/>
    <hyperlink ref="A68" location="'HU1'!A1" display="'HU1'!A1" xr:uid="{4C613272-C208-4052-88EF-5CBB0035BE8B}"/>
    <hyperlink ref="A69" location="'HU1'!A1" display="'HU1'!A1" xr:uid="{773DAA71-4FC6-4082-8248-AA8BF033A9AB}"/>
    <hyperlink ref="A70" location="'HU1'!A1" display="'HU1'!A1" xr:uid="{6943AB21-6353-46BE-AB1E-553456F736CC}"/>
    <hyperlink ref="A73" location="'HU1'!A1" display="'HU1'!A1" xr:uid="{BD99BEBB-25E7-42AA-B6D2-D3CAA786A968}"/>
    <hyperlink ref="A74" location="'HU1'!A1" display="'HU1'!A1" xr:uid="{78A42CB9-F6E3-4CC5-BD2B-B1063DA55E18}"/>
    <hyperlink ref="A75" location="'HU1'!A1" display="'HU1'!A1" xr:uid="{9E72992D-C0F8-49C0-AB22-BD08C451376F}"/>
    <hyperlink ref="A78" location="'HU1'!A1" display="'HU1'!A1" xr:uid="{8331D028-6EC2-4B05-B9CF-050FC01B4B1C}"/>
    <hyperlink ref="A79" location="'HU1'!A1" display="'HU1'!A1" xr:uid="{16066A43-6169-45CD-BAC6-93EB3259312E}"/>
    <hyperlink ref="A71" location="'HU1'!A1" display="'HU1'!A1" xr:uid="{4F74AE76-3724-4535-9AFF-B0E33EAC16EB}"/>
    <hyperlink ref="A72" location="'HU1'!A1" display="'HU1'!A1" xr:uid="{F8EFF49B-8063-4406-A75A-4D175003565A}"/>
    <hyperlink ref="A76" location="'HU1'!A1" display="'HU1'!A1" xr:uid="{9872F711-9AC6-40B0-B974-8699DCD955C7}"/>
    <hyperlink ref="A77" location="'HU1'!A1" display="'HU1'!A1" xr:uid="{51CED3E0-547F-4BE5-BF3F-8D876B78DE37}"/>
    <hyperlink ref="A81" location="'HU1'!A1" display="'HU1'!A1" xr:uid="{0B7E62E7-15CB-4293-9A01-59E8B3618B0C}"/>
    <hyperlink ref="A82" location="'HU1'!A1" display="'HU1'!A1" xr:uid="{FE49F9E7-5573-4E3C-B92F-7244297B8E04}"/>
    <hyperlink ref="A83" location="'HU1'!A1" display="'HU1'!A1" xr:uid="{851C51BE-F9FC-4181-B706-974641211CAD}"/>
    <hyperlink ref="A84" location="'HU1'!A1" display="'HU1'!A1" xr:uid="{D42C6EDF-2A41-4A51-892A-4D953228869D}"/>
    <hyperlink ref="A85" location="'HU1'!A1" display="'HU1'!A1" xr:uid="{2EFCC3ED-FE2F-4D12-A21E-A4069A019D24}"/>
    <hyperlink ref="A86" location="'HU1'!A1" display="'HU1'!A1" xr:uid="{B320C390-8D97-4341-9764-EFB71CC1A3CA}"/>
    <hyperlink ref="A88" location="'HU1'!A1" display="'HU1'!A1" xr:uid="{38204EAF-4CD2-4AEF-A0B5-129B7DD09748}"/>
    <hyperlink ref="A80" location="'HU1'!A1" display="'HU1'!A1" xr:uid="{F13097A8-A8DB-4957-8A00-5FA779282BD2}"/>
    <hyperlink ref="A89" location="'HU1'!A1" display="'HU1'!A1" xr:uid="{518C52A7-CD93-44A5-B219-A833E1D76C02}"/>
    <hyperlink ref="A87" location="'HU1'!A1" display="'HU1'!A1" xr:uid="{C8FD89E1-ECA8-47B6-8330-89B261A97652}"/>
    <hyperlink ref="A18" location="'HU1'!A1" display="'HU1'!A1" xr:uid="{1A07F077-9D7C-437C-81FF-B1EE3EA661EE}"/>
    <hyperlink ref="A35" location="'HU1'!A1" display="'HU1'!A1" xr:uid="{72C6B705-391D-4E80-AE91-7DB7A05121A8}"/>
  </hyperlink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61163D70-457F-428E-9B70-6DD3F0D08963}">
          <x14:formula1>
            <xm:f>Tallas!$A$2:$A$8</xm:f>
          </x14:formula1>
          <xm:sqref>Q2:Q99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FCD7E-45C4-4232-AA96-FD0991772BBF}">
  <dimension ref="A1:V939"/>
  <sheetViews>
    <sheetView topLeftCell="A33" workbookViewId="0">
      <selection activeCell="H38" sqref="H38"/>
    </sheetView>
  </sheetViews>
  <sheetFormatPr defaultColWidth="14.42578125" defaultRowHeight="15" customHeight="1"/>
  <cols>
    <col min="1" max="1" width="15" style="33" customWidth="1"/>
    <col min="2" max="2" width="39.28515625" style="33" customWidth="1"/>
    <col min="3" max="3" width="16.85546875" style="33" customWidth="1"/>
    <col min="4" max="4" width="10.7109375" style="34" customWidth="1"/>
    <col min="5" max="5" width="18.7109375" style="34" customWidth="1"/>
    <col min="6" max="7" width="14.42578125" style="33" customWidth="1"/>
    <col min="8" max="8" width="17" style="13" bestFit="1" customWidth="1"/>
    <col min="9" max="9" width="9.7109375" style="13" bestFit="1" customWidth="1"/>
    <col min="10" max="10" width="17.140625" style="33" bestFit="1" customWidth="1"/>
    <col min="11" max="22" width="28" style="33" customWidth="1"/>
    <col min="23" max="16384" width="14.42578125" style="33"/>
  </cols>
  <sheetData>
    <row r="1" spans="1:22" ht="31.5" customHeight="1">
      <c r="A1" s="105" t="s">
        <v>61</v>
      </c>
      <c r="B1" s="199" t="s">
        <v>57</v>
      </c>
      <c r="C1" s="402" t="s">
        <v>205</v>
      </c>
      <c r="D1" s="113" t="s">
        <v>59</v>
      </c>
      <c r="E1" s="402" t="s">
        <v>60</v>
      </c>
      <c r="F1" s="407" t="s">
        <v>58</v>
      </c>
      <c r="G1" s="102"/>
      <c r="L1" s="102"/>
      <c r="M1" s="11"/>
      <c r="N1" s="11"/>
      <c r="O1" s="136" t="s">
        <v>61</v>
      </c>
      <c r="P1" s="137" t="s">
        <v>62</v>
      </c>
      <c r="Q1" s="103" t="s">
        <v>63</v>
      </c>
      <c r="R1" s="138" t="s">
        <v>64</v>
      </c>
      <c r="S1" s="11"/>
      <c r="T1" s="11"/>
      <c r="U1" s="11"/>
      <c r="V1" s="11"/>
    </row>
    <row r="2" spans="1:22" ht="47.25" customHeight="1">
      <c r="A2" s="398" t="str">
        <f>O2</f>
        <v>HU51</v>
      </c>
      <c r="B2" s="399" t="str">
        <f>VLOOKUP(A2,'Product Backlog HUs(1)'!A$1:M$99,2,FALSE)</f>
        <v>Registrar Información del Representante Sede</v>
      </c>
      <c r="C2" s="401" t="s">
        <v>2</v>
      </c>
      <c r="D2" s="400">
        <f>VLOOKUP(A2,O$1:R$89,3,FALSE)</f>
        <v>32</v>
      </c>
      <c r="E2" s="430">
        <f>SUM(D2:D4)</f>
        <v>56</v>
      </c>
      <c r="F2" s="370" t="s">
        <v>65</v>
      </c>
      <c r="G2" s="102"/>
      <c r="L2" s="102"/>
      <c r="M2" s="11"/>
      <c r="N2" s="11"/>
      <c r="O2" s="360" t="s">
        <v>105</v>
      </c>
      <c r="P2" s="356" t="s">
        <v>69</v>
      </c>
      <c r="Q2" s="396">
        <f>VLOOKUP(P2,Tallas!A$1:D$8,4,FALSE)</f>
        <v>32</v>
      </c>
      <c r="R2" s="397">
        <v>1</v>
      </c>
      <c r="S2" s="11"/>
      <c r="T2" s="11"/>
      <c r="U2" s="11"/>
      <c r="V2" s="11"/>
    </row>
    <row r="3" spans="1:22" ht="45" customHeight="1">
      <c r="A3" s="398" t="str">
        <f t="shared" ref="A3:A66" si="0">O3</f>
        <v>HU58</v>
      </c>
      <c r="B3" s="399" t="str">
        <f>VLOOKUP(A3,'Product Backlog HUs(1)'!A$1:M$99,2,FALSE)</f>
        <v>Autenticar Información del Representante Sede</v>
      </c>
      <c r="C3" s="401" t="s">
        <v>3</v>
      </c>
      <c r="D3" s="400">
        <f>VLOOKUP(A3,O$1:R$89,3,FALSE)</f>
        <v>16</v>
      </c>
      <c r="E3" s="430"/>
      <c r="F3" s="370" t="s">
        <v>65</v>
      </c>
      <c r="G3" s="102"/>
      <c r="L3" s="102"/>
      <c r="M3" s="11"/>
      <c r="N3" s="11"/>
      <c r="O3" s="360" t="s">
        <v>107</v>
      </c>
      <c r="P3" s="356" t="s">
        <v>67</v>
      </c>
      <c r="Q3" s="389">
        <f>VLOOKUP(P3,Tallas!A$1:D$8,4,FALSE)</f>
        <v>16</v>
      </c>
      <c r="R3" s="397">
        <v>2</v>
      </c>
      <c r="S3" s="11"/>
      <c r="T3" s="11"/>
      <c r="U3" s="11"/>
      <c r="V3" s="11"/>
    </row>
    <row r="4" spans="1:22" ht="48.75" customHeight="1">
      <c r="A4" s="398" t="str">
        <f t="shared" si="0"/>
        <v>HU54</v>
      </c>
      <c r="B4" s="399" t="str">
        <f>VLOOKUP(A4,'Product Backlog HUs(1)'!A$1:M$99,2,FALSE)</f>
        <v>Consultar Información detallada del Representante Sede</v>
      </c>
      <c r="C4" s="401" t="s">
        <v>4</v>
      </c>
      <c r="D4" s="400">
        <f>VLOOKUP(A4,O$1:R$89,3,FALSE)</f>
        <v>8</v>
      </c>
      <c r="E4" s="457"/>
      <c r="F4" s="370" t="s">
        <v>65</v>
      </c>
      <c r="G4" s="102"/>
      <c r="L4" s="102"/>
      <c r="M4" s="11"/>
      <c r="N4" s="11"/>
      <c r="O4" s="360" t="s">
        <v>119</v>
      </c>
      <c r="P4" s="356" t="s">
        <v>85</v>
      </c>
      <c r="Q4" s="389">
        <f>VLOOKUP(P4,Tallas!A$1:D$8,4,FALSE)</f>
        <v>8</v>
      </c>
      <c r="R4" s="397">
        <v>3</v>
      </c>
      <c r="S4" s="11"/>
      <c r="T4" s="11"/>
      <c r="U4" s="11"/>
      <c r="V4" s="11"/>
    </row>
    <row r="5" spans="1:22" ht="55.5" customHeight="1">
      <c r="A5" s="281" t="str">
        <f t="shared" si="0"/>
        <v>HU55</v>
      </c>
      <c r="B5" s="226" t="str">
        <f>VLOOKUP(A5,'Product Backlog HUs(1)'!A$1:M$99,2,FALSE)</f>
        <v>Consultar Información General del Representante Sede</v>
      </c>
      <c r="C5" s="164" t="s">
        <v>5</v>
      </c>
      <c r="D5" s="283">
        <f>VLOOKUP(A5,O$1:R$89,3,FALSE)</f>
        <v>2</v>
      </c>
      <c r="E5" s="429">
        <f>SUM(D5:D8)</f>
        <v>82</v>
      </c>
      <c r="F5" s="373" t="s">
        <v>70</v>
      </c>
      <c r="G5" s="102"/>
      <c r="L5" s="102"/>
      <c r="M5" s="11"/>
      <c r="N5" s="11"/>
      <c r="O5" s="360" t="s">
        <v>121</v>
      </c>
      <c r="P5" s="356" t="s">
        <v>96</v>
      </c>
      <c r="Q5" s="389">
        <f>VLOOKUP(P5,Tallas!A$1:D$8,4,FALSE)</f>
        <v>2</v>
      </c>
      <c r="R5" s="397">
        <v>4</v>
      </c>
      <c r="S5" s="11"/>
      <c r="T5" s="11"/>
      <c r="U5" s="11"/>
      <c r="V5" s="11"/>
    </row>
    <row r="6" spans="1:22" ht="57" customHeight="1">
      <c r="A6" s="281" t="str">
        <f t="shared" si="0"/>
        <v>HU52</v>
      </c>
      <c r="B6" s="226" t="str">
        <f>VLOOKUP(A6,'Product Backlog HUs(1)'!A$1:M$99,2,FALSE)</f>
        <v>Modificar Información del Representante Sede</v>
      </c>
      <c r="C6" s="164" t="s">
        <v>5</v>
      </c>
      <c r="D6" s="283">
        <f>VLOOKUP(A6,O$1:R$89,3,FALSE)</f>
        <v>32</v>
      </c>
      <c r="E6" s="430"/>
      <c r="F6" s="373" t="s">
        <v>70</v>
      </c>
      <c r="G6" s="102"/>
      <c r="L6" s="102"/>
      <c r="M6" s="11"/>
      <c r="N6" s="11"/>
      <c r="O6" s="360" t="s">
        <v>140</v>
      </c>
      <c r="P6" s="356" t="s">
        <v>69</v>
      </c>
      <c r="Q6" s="389">
        <f>VLOOKUP(P6,Tallas!A$1:D$8,4,FALSE)</f>
        <v>32</v>
      </c>
      <c r="R6" s="397">
        <v>5</v>
      </c>
      <c r="S6" s="11"/>
      <c r="T6" s="11"/>
      <c r="U6" s="11"/>
      <c r="V6" s="11"/>
    </row>
    <row r="7" spans="1:22" ht="57" customHeight="1">
      <c r="A7" s="281" t="str">
        <f t="shared" si="0"/>
        <v>HU57</v>
      </c>
      <c r="B7" s="306" t="str">
        <f>VLOOKUP(A7,'Product Backlog HUs(1)'!A$1:M$99,2,FALSE)</f>
        <v>Modificar la Clave del Representante Sede</v>
      </c>
      <c r="C7" s="164" t="s">
        <v>6</v>
      </c>
      <c r="D7" s="283">
        <f>VLOOKUP(A7,O$1:R$89,3,FALSE)</f>
        <v>16</v>
      </c>
      <c r="E7" s="430"/>
      <c r="F7" s="373" t="s">
        <v>70</v>
      </c>
      <c r="G7" s="102"/>
      <c r="L7" s="102"/>
      <c r="M7" s="11"/>
      <c r="N7" s="11"/>
      <c r="O7" s="360" t="s">
        <v>152</v>
      </c>
      <c r="P7" s="356" t="s">
        <v>67</v>
      </c>
      <c r="Q7" s="389">
        <f>VLOOKUP(P7,Tallas!A$1:D$8,4,FALSE)</f>
        <v>16</v>
      </c>
      <c r="R7" s="397">
        <v>6</v>
      </c>
      <c r="S7" s="11"/>
      <c r="T7" s="11"/>
      <c r="U7" s="11"/>
      <c r="V7" s="11"/>
    </row>
    <row r="8" spans="1:22" ht="57" customHeight="1">
      <c r="A8" s="281" t="str">
        <f t="shared" si="0"/>
        <v>HU56</v>
      </c>
      <c r="B8" s="226" t="str">
        <f>VLOOKUP(A8,'Product Backlog HUs(1)'!A$1:M$99,2,FALSE)</f>
        <v>Restablecer la Clave del Representante Sede</v>
      </c>
      <c r="C8" s="164" t="s">
        <v>6</v>
      </c>
      <c r="D8" s="283">
        <f>VLOOKUP(A8,O$1:R$89,3,FALSE)</f>
        <v>32</v>
      </c>
      <c r="E8" s="430"/>
      <c r="F8" s="370" t="s">
        <v>70</v>
      </c>
      <c r="G8" s="104"/>
      <c r="L8" s="102"/>
      <c r="M8" s="11"/>
      <c r="N8" s="11"/>
      <c r="O8" s="360" t="s">
        <v>153</v>
      </c>
      <c r="P8" s="356" t="s">
        <v>69</v>
      </c>
      <c r="Q8" s="389">
        <f>VLOOKUP(P8,Tallas!A$1:D$8,4,FALSE)</f>
        <v>32</v>
      </c>
      <c r="R8" s="397">
        <v>7</v>
      </c>
      <c r="S8" s="11"/>
      <c r="T8" s="11"/>
      <c r="U8" s="11"/>
      <c r="V8" s="11"/>
    </row>
    <row r="9" spans="1:22" ht="57" customHeight="1">
      <c r="A9" s="398" t="str">
        <f t="shared" si="0"/>
        <v>HU59</v>
      </c>
      <c r="B9" s="399" t="str">
        <f>VLOOKUP(A9,'Product Backlog HUs(1)'!A$1:M$99,2,FALSE)</f>
        <v>Registrar Información de una nueva Sede</v>
      </c>
      <c r="C9" s="401" t="s">
        <v>7</v>
      </c>
      <c r="D9" s="408">
        <f>VLOOKUP(A9,O$1:R$89,3,FALSE)</f>
        <v>16</v>
      </c>
      <c r="E9" s="427">
        <f>SUM(D9:D17)</f>
        <v>74</v>
      </c>
      <c r="F9" s="373" t="s">
        <v>72</v>
      </c>
      <c r="G9" s="102"/>
      <c r="L9" s="102"/>
      <c r="M9" s="11"/>
      <c r="N9" s="11"/>
      <c r="O9" s="62" t="s">
        <v>82</v>
      </c>
      <c r="P9" s="28" t="s">
        <v>67</v>
      </c>
      <c r="Q9" s="150">
        <f>VLOOKUP(P9,Tallas!A$1:D$8,4,FALSE)</f>
        <v>16</v>
      </c>
      <c r="R9" s="397">
        <v>8</v>
      </c>
      <c r="S9" s="11"/>
      <c r="T9" s="11"/>
      <c r="U9" s="11"/>
      <c r="V9" s="11"/>
    </row>
    <row r="10" spans="1:22" ht="57" customHeight="1">
      <c r="A10" s="398" t="str">
        <f t="shared" si="0"/>
        <v>HU42</v>
      </c>
      <c r="B10" s="404" t="str">
        <f>VLOOKUP(A10,'Product Backlog HUs(1)'!A$1:M$99,2,FALSE)</f>
        <v>Consultar Información de las Marcas de Motocicletas</v>
      </c>
      <c r="C10" s="401" t="s">
        <v>7</v>
      </c>
      <c r="D10" s="408">
        <f>VLOOKUP(A10,O$1:R$89,3,FALSE)</f>
        <v>2</v>
      </c>
      <c r="E10" s="428"/>
      <c r="F10" s="373" t="s">
        <v>72</v>
      </c>
      <c r="G10" s="102"/>
      <c r="L10" s="102"/>
      <c r="M10" s="11"/>
      <c r="N10" s="11"/>
      <c r="O10" s="62" t="s">
        <v>95</v>
      </c>
      <c r="P10" s="28" t="s">
        <v>96</v>
      </c>
      <c r="Q10" s="150">
        <f>VLOOKUP(P10,Tallas!A$1:D$8,4,FALSE)</f>
        <v>2</v>
      </c>
      <c r="R10" s="397">
        <v>9</v>
      </c>
      <c r="S10" s="11"/>
      <c r="T10" s="11"/>
      <c r="U10" s="11"/>
      <c r="V10" s="11"/>
    </row>
    <row r="11" spans="1:22" ht="57" customHeight="1">
      <c r="A11" s="398" t="str">
        <f t="shared" si="0"/>
        <v>HU62</v>
      </c>
      <c r="B11" s="404" t="str">
        <f>VLOOKUP(A11,'Product Backlog HUs(1)'!A$1:M$99,2,FALSE)</f>
        <v>Consultar Información de la Sede</v>
      </c>
      <c r="C11" s="401" t="s">
        <v>8</v>
      </c>
      <c r="D11" s="408">
        <f>VLOOKUP(A11,O$1:R$89,3,FALSE)</f>
        <v>4</v>
      </c>
      <c r="E11" s="428"/>
      <c r="F11" s="373" t="s">
        <v>72</v>
      </c>
      <c r="G11" s="102"/>
      <c r="L11" s="102"/>
      <c r="M11" s="11"/>
      <c r="N11" s="11"/>
      <c r="O11" s="62" t="s">
        <v>76</v>
      </c>
      <c r="P11" s="28" t="s">
        <v>77</v>
      </c>
      <c r="Q11" s="150">
        <f>VLOOKUP(P11,Tallas!A$1:D$8,4,FALSE)</f>
        <v>4</v>
      </c>
      <c r="R11" s="397">
        <v>10</v>
      </c>
      <c r="S11" s="11"/>
      <c r="T11" s="11"/>
      <c r="U11" s="11"/>
      <c r="V11" s="11"/>
    </row>
    <row r="12" spans="1:22" ht="57" customHeight="1">
      <c r="A12" s="398" t="str">
        <f t="shared" si="0"/>
        <v>HU76</v>
      </c>
      <c r="B12" s="404" t="str">
        <f>VLOOKUP(A12,'Product Backlog HUs(1)'!A$1:M$99,2,FALSE)</f>
        <v>Consultar Información del Tipo Sede</v>
      </c>
      <c r="C12" s="401" t="s">
        <v>8</v>
      </c>
      <c r="D12" s="408">
        <f>VLOOKUP(A12,O$1:R$89,3,FALSE)</f>
        <v>8</v>
      </c>
      <c r="E12" s="428"/>
      <c r="F12" s="373" t="s">
        <v>72</v>
      </c>
      <c r="G12" s="102"/>
      <c r="L12" s="102"/>
      <c r="M12" s="11"/>
      <c r="N12" s="11"/>
      <c r="O12" s="62" t="s">
        <v>104</v>
      </c>
      <c r="P12" s="28" t="s">
        <v>85</v>
      </c>
      <c r="Q12" s="150">
        <f>VLOOKUP(P12,Tallas!A$1:D$8,4,FALSE)</f>
        <v>8</v>
      </c>
      <c r="R12" s="397">
        <v>11</v>
      </c>
      <c r="S12" s="11"/>
      <c r="T12" s="11"/>
      <c r="U12" s="11"/>
      <c r="V12" s="11"/>
    </row>
    <row r="13" spans="1:22" ht="57" customHeight="1">
      <c r="A13" s="398" t="str">
        <f t="shared" si="0"/>
        <v>HU5</v>
      </c>
      <c r="B13" s="404" t="str">
        <f>VLOOKUP(A13,'Product Backlog HUs(1)'!A$1:M$99,2,FALSE)</f>
        <v>Consultar Información del Departamento</v>
      </c>
      <c r="C13" s="401" t="s">
        <v>8</v>
      </c>
      <c r="D13" s="408">
        <f>VLOOKUP(A13,O$1:R$89,3,FALSE)</f>
        <v>2</v>
      </c>
      <c r="E13" s="428"/>
      <c r="F13" s="373" t="s">
        <v>72</v>
      </c>
      <c r="G13" s="104"/>
      <c r="L13" s="102"/>
      <c r="M13" s="11"/>
      <c r="N13" s="11"/>
      <c r="O13" s="62" t="s">
        <v>111</v>
      </c>
      <c r="P13" s="28" t="s">
        <v>96</v>
      </c>
      <c r="Q13" s="150">
        <f>VLOOKUP(P13,Tallas!A$1:D$8,4,FALSE)</f>
        <v>2</v>
      </c>
      <c r="R13" s="397">
        <v>12</v>
      </c>
      <c r="S13" s="11"/>
      <c r="T13" s="11"/>
      <c r="U13" s="11"/>
      <c r="V13" s="11"/>
    </row>
    <row r="14" spans="1:22" ht="57" customHeight="1">
      <c r="A14" s="398" t="str">
        <f t="shared" si="0"/>
        <v>HU4</v>
      </c>
      <c r="B14" s="404" t="str">
        <f>VLOOKUP(A14,'Product Backlog HUs(1)'!A$1:M$99,2,FALSE)</f>
        <v>Consultar Información de la Ciudad</v>
      </c>
      <c r="C14" s="401" t="s">
        <v>9</v>
      </c>
      <c r="D14" s="408">
        <f>VLOOKUP(A14,O$1:R$89,3,FALSE)</f>
        <v>2</v>
      </c>
      <c r="E14" s="428"/>
      <c r="F14" s="373" t="s">
        <v>72</v>
      </c>
      <c r="G14" s="104"/>
      <c r="L14" s="102"/>
      <c r="M14" s="11"/>
      <c r="N14" s="11"/>
      <c r="O14" s="62" t="s">
        <v>110</v>
      </c>
      <c r="P14" s="28" t="s">
        <v>96</v>
      </c>
      <c r="Q14" s="150">
        <f>VLOOKUP(P14,Tallas!A$1:D$8,4,FALSE)</f>
        <v>2</v>
      </c>
      <c r="R14" s="397">
        <v>13</v>
      </c>
      <c r="S14" s="11"/>
      <c r="T14" s="11"/>
      <c r="U14" s="11"/>
      <c r="V14" s="11"/>
    </row>
    <row r="15" spans="1:22" ht="57" customHeight="1">
      <c r="A15" s="398" t="str">
        <f t="shared" si="0"/>
        <v>HU60</v>
      </c>
      <c r="B15" s="404" t="str">
        <f>VLOOKUP(A15,'Product Backlog HUs(1)'!A$1:M$99,2,FALSE)</f>
        <v>Modificar la Información de la Sede</v>
      </c>
      <c r="C15" s="401" t="s">
        <v>10</v>
      </c>
      <c r="D15" s="408">
        <f>VLOOKUP(A15,O$1:R$89,3,FALSE)</f>
        <v>16</v>
      </c>
      <c r="E15" s="428"/>
      <c r="F15" s="373" t="s">
        <v>72</v>
      </c>
      <c r="G15" s="102"/>
      <c r="L15" s="102"/>
      <c r="M15" s="11"/>
      <c r="N15" s="11"/>
      <c r="O15" s="62" t="s">
        <v>138</v>
      </c>
      <c r="P15" s="28" t="s">
        <v>67</v>
      </c>
      <c r="Q15" s="150">
        <f>VLOOKUP(P15,Tallas!A$1:D$8,4,FALSE)</f>
        <v>16</v>
      </c>
      <c r="R15" s="397">
        <v>14</v>
      </c>
      <c r="S15" s="11"/>
      <c r="T15" s="11"/>
      <c r="U15" s="11"/>
      <c r="V15" s="11"/>
    </row>
    <row r="16" spans="1:22" ht="57" customHeight="1">
      <c r="A16" s="398" t="str">
        <f t="shared" si="0"/>
        <v>HU61</v>
      </c>
      <c r="B16" s="404" t="str">
        <f>VLOOKUP(A16,'Product Backlog HUs(1)'!A$1:M$99,2,FALSE)</f>
        <v>Eliminar Información de la Sede</v>
      </c>
      <c r="C16" s="401" t="s">
        <v>10</v>
      </c>
      <c r="D16" s="408">
        <f>VLOOKUP(A16,O$1:R$89,3,FALSE)</f>
        <v>8</v>
      </c>
      <c r="E16" s="428"/>
      <c r="F16" s="373" t="s">
        <v>72</v>
      </c>
      <c r="G16" s="104"/>
      <c r="L16" s="102"/>
      <c r="M16" s="11"/>
      <c r="N16" s="11"/>
      <c r="O16" s="62" t="s">
        <v>179</v>
      </c>
      <c r="P16" s="28" t="s">
        <v>85</v>
      </c>
      <c r="Q16" s="150">
        <f>VLOOKUP(P16,Tallas!A$1:D$8,4,FALSE)</f>
        <v>8</v>
      </c>
      <c r="R16" s="397">
        <v>15</v>
      </c>
      <c r="S16" s="11"/>
      <c r="T16" s="11"/>
      <c r="U16" s="11"/>
      <c r="V16" s="11"/>
    </row>
    <row r="17" spans="1:22" ht="57" customHeight="1">
      <c r="A17" s="398" t="str">
        <f t="shared" si="0"/>
        <v>HU53</v>
      </c>
      <c r="B17" s="404" t="str">
        <f>VLOOKUP(A17,'Product Backlog HUs(1)'!A$1:M$99,2,FALSE)</f>
        <v>Eliminar Información del Representante Sede</v>
      </c>
      <c r="C17" s="401" t="s">
        <v>10</v>
      </c>
      <c r="D17" s="408">
        <f>VLOOKUP(A17,O$1:R$89,3,FALSE)</f>
        <v>16</v>
      </c>
      <c r="E17" s="428"/>
      <c r="F17" s="373" t="s">
        <v>72</v>
      </c>
      <c r="G17" s="104"/>
      <c r="L17" s="102"/>
      <c r="M17" s="11"/>
      <c r="N17" s="11"/>
      <c r="O17" s="62" t="s">
        <v>183</v>
      </c>
      <c r="P17" s="28" t="s">
        <v>67</v>
      </c>
      <c r="Q17" s="150">
        <f>VLOOKUP(P17,Tallas!A$1:D$8,4,FALSE)</f>
        <v>16</v>
      </c>
      <c r="R17" s="397">
        <v>16</v>
      </c>
      <c r="S17" s="11"/>
      <c r="T17" s="11"/>
      <c r="U17" s="11"/>
      <c r="V17" s="11"/>
    </row>
    <row r="18" spans="1:22" ht="57" customHeight="1">
      <c r="A18" s="281" t="str">
        <f t="shared" si="0"/>
        <v>HU26</v>
      </c>
      <c r="B18" s="306" t="str">
        <f>VLOOKUP(A18,'Product Backlog HUs(1)'!A$1:M$99,2,FALSE)</f>
        <v>Registrar Información de la Franquicia</v>
      </c>
      <c r="C18" s="164" t="s">
        <v>11</v>
      </c>
      <c r="D18" s="294">
        <f>VLOOKUP(A18,O$1:R$89,3,FALSE)</f>
        <v>8</v>
      </c>
      <c r="E18" s="481">
        <f>SUM(D18:D21)</f>
        <v>34</v>
      </c>
      <c r="F18" s="373" t="s">
        <v>75</v>
      </c>
      <c r="G18" s="104"/>
      <c r="L18" s="102"/>
      <c r="M18" s="11"/>
      <c r="N18" s="11"/>
      <c r="O18" s="62" t="s">
        <v>91</v>
      </c>
      <c r="P18" s="28" t="s">
        <v>85</v>
      </c>
      <c r="Q18" s="150">
        <f>VLOOKUP(P18,Tallas!A$1:D$8,4,FALSE)</f>
        <v>8</v>
      </c>
      <c r="R18" s="397">
        <v>17</v>
      </c>
      <c r="S18" s="11"/>
      <c r="T18" s="11"/>
      <c r="U18" s="11"/>
      <c r="V18" s="11"/>
    </row>
    <row r="19" spans="1:22" ht="57" customHeight="1">
      <c r="A19" s="281" t="str">
        <f t="shared" si="0"/>
        <v>HU29</v>
      </c>
      <c r="B19" s="306" t="str">
        <f>VLOOKUP(A19,'Product Backlog HUs(1)'!A$1:M$99,2,FALSE)</f>
        <v>Consultar Información de la Franquicia</v>
      </c>
      <c r="C19" s="164" t="s">
        <v>11</v>
      </c>
      <c r="D19" s="294">
        <f>VLOOKUP(A19,O$1:R$89,3,FALSE)</f>
        <v>2</v>
      </c>
      <c r="E19" s="481"/>
      <c r="F19" s="373" t="s">
        <v>75</v>
      </c>
      <c r="G19" s="102"/>
      <c r="L19" s="102"/>
      <c r="M19" s="11"/>
      <c r="N19" s="11"/>
      <c r="O19" s="62" t="s">
        <v>122</v>
      </c>
      <c r="P19" s="28" t="s">
        <v>96</v>
      </c>
      <c r="Q19" s="150">
        <f>VLOOKUP(P19,Tallas!A$1:D$8,4,FALSE)</f>
        <v>2</v>
      </c>
      <c r="R19" s="397">
        <v>18</v>
      </c>
      <c r="S19" s="11"/>
      <c r="T19" s="11"/>
      <c r="U19" s="11"/>
      <c r="V19" s="11"/>
    </row>
    <row r="20" spans="1:22" ht="57" customHeight="1">
      <c r="A20" s="281" t="str">
        <f t="shared" si="0"/>
        <v>HU27</v>
      </c>
      <c r="B20" s="306" t="str">
        <f>VLOOKUP(A20,'Product Backlog HUs(1)'!A$1:M$99,2,FALSE)</f>
        <v>Modificar Información de la Franquicia</v>
      </c>
      <c r="C20" s="164" t="s">
        <v>11</v>
      </c>
      <c r="D20" s="294">
        <f>VLOOKUP(A20,O$1:R$89,3,FALSE)</f>
        <v>8</v>
      </c>
      <c r="E20" s="481"/>
      <c r="F20" s="373" t="s">
        <v>75</v>
      </c>
      <c r="G20" s="102"/>
      <c r="L20" s="102"/>
      <c r="M20" s="11"/>
      <c r="N20" s="11"/>
      <c r="O20" s="62" t="s">
        <v>142</v>
      </c>
      <c r="P20" s="28" t="s">
        <v>85</v>
      </c>
      <c r="Q20" s="150">
        <f>VLOOKUP(P20,Tallas!A$1:D$8,4,FALSE)</f>
        <v>8</v>
      </c>
      <c r="R20" s="397">
        <v>19</v>
      </c>
      <c r="S20" s="11"/>
      <c r="T20" s="11"/>
      <c r="U20" s="11"/>
      <c r="V20" s="11"/>
    </row>
    <row r="21" spans="1:22" ht="57" customHeight="1">
      <c r="A21" s="281" t="str">
        <f t="shared" si="0"/>
        <v>HU28</v>
      </c>
      <c r="B21" s="306" t="str">
        <f>VLOOKUP(A21,'Product Backlog HUs(1)'!A$1:M$99,2,FALSE)</f>
        <v>Eliminar Información de la Franquicia</v>
      </c>
      <c r="C21" s="164" t="s">
        <v>11</v>
      </c>
      <c r="D21" s="344">
        <f>VLOOKUP(A21,O$1:R$89,3,FALSE)</f>
        <v>16</v>
      </c>
      <c r="E21" s="481"/>
      <c r="F21" s="373" t="s">
        <v>75</v>
      </c>
      <c r="G21" s="104"/>
      <c r="L21" s="102"/>
      <c r="M21" s="11"/>
      <c r="N21" s="11"/>
      <c r="O21" s="62" t="s">
        <v>185</v>
      </c>
      <c r="P21" s="28" t="s">
        <v>67</v>
      </c>
      <c r="Q21" s="150">
        <f>VLOOKUP(P21,Tallas!A$1:D$8,4,FALSE)</f>
        <v>16</v>
      </c>
      <c r="R21" s="397">
        <v>20</v>
      </c>
      <c r="S21" s="11"/>
      <c r="T21" s="11"/>
      <c r="U21" s="11"/>
      <c r="V21" s="11"/>
    </row>
    <row r="22" spans="1:22" ht="57" customHeight="1">
      <c r="A22" s="398" t="str">
        <f t="shared" si="0"/>
        <v>HU75</v>
      </c>
      <c r="B22" s="404" t="str">
        <f>VLOOKUP(A22,'Product Backlog HUs(1)'!A$1:M$99,2,FALSE)</f>
        <v>Consultar Información del Tipo Servicio</v>
      </c>
      <c r="C22" s="409" t="s">
        <v>12</v>
      </c>
      <c r="D22" s="401">
        <f>VLOOKUP(A22,O$1:R$89,3,FALSE)</f>
        <v>2</v>
      </c>
      <c r="E22" s="429">
        <f>SUM(D22:D29)</f>
        <v>54</v>
      </c>
      <c r="F22" s="373" t="s">
        <v>81</v>
      </c>
      <c r="G22" s="102"/>
      <c r="L22" s="102"/>
      <c r="M22" s="11"/>
      <c r="N22" s="11"/>
      <c r="O22" s="62" t="s">
        <v>102</v>
      </c>
      <c r="P22" s="28" t="s">
        <v>96</v>
      </c>
      <c r="Q22" s="150">
        <f>VLOOKUP(P22,Tallas!A$1:D$8,4,FALSE)</f>
        <v>2</v>
      </c>
      <c r="R22" s="397">
        <v>21</v>
      </c>
      <c r="S22" s="11"/>
      <c r="T22" s="11"/>
      <c r="U22" s="11"/>
      <c r="V22" s="11"/>
    </row>
    <row r="23" spans="1:22" ht="57" customHeight="1">
      <c r="A23" s="398" t="str">
        <f t="shared" si="0"/>
        <v>HU63</v>
      </c>
      <c r="B23" s="404" t="str">
        <f>VLOOKUP(A23,'Product Backlog HUs(1)'!A$1:M$99,2,FALSE)</f>
        <v>Consultar Información del Servicio</v>
      </c>
      <c r="C23" s="409" t="s">
        <v>12</v>
      </c>
      <c r="D23" s="401">
        <f>VLOOKUP(A23,O$1:R$89,3,FALSE)</f>
        <v>4</v>
      </c>
      <c r="E23" s="430"/>
      <c r="F23" s="371" t="s">
        <v>81</v>
      </c>
      <c r="G23" s="102"/>
      <c r="L23" s="102"/>
      <c r="M23" s="11"/>
      <c r="N23" s="11"/>
      <c r="O23" s="62" t="s">
        <v>78</v>
      </c>
      <c r="P23" s="28" t="s">
        <v>77</v>
      </c>
      <c r="Q23" s="150">
        <f>VLOOKUP(P23,Tallas!A$1:D$8,4,FALSE)</f>
        <v>4</v>
      </c>
      <c r="R23" s="397">
        <v>22</v>
      </c>
      <c r="S23" s="11"/>
      <c r="T23" s="11"/>
      <c r="U23" s="11"/>
      <c r="V23" s="11"/>
    </row>
    <row r="24" spans="1:22" ht="57" customHeight="1">
      <c r="A24" s="398" t="str">
        <f t="shared" si="0"/>
        <v>HU67</v>
      </c>
      <c r="B24" s="404" t="str">
        <f>VLOOKUP(A24,'Product Backlog HUs(1)'!A$1:M$99,2,FALSE)</f>
        <v>Crear Información del Servicio Sede</v>
      </c>
      <c r="C24" s="409" t="s">
        <v>12</v>
      </c>
      <c r="D24" s="401">
        <f>VLOOKUP(A24,O$1:R$89,3,FALSE)</f>
        <v>16</v>
      </c>
      <c r="E24" s="430"/>
      <c r="F24" s="373" t="s">
        <v>81</v>
      </c>
      <c r="G24" s="104"/>
      <c r="L24" s="102"/>
      <c r="M24" s="11"/>
      <c r="N24" s="11"/>
      <c r="O24" s="62" t="s">
        <v>83</v>
      </c>
      <c r="P24" s="28" t="s">
        <v>67</v>
      </c>
      <c r="Q24" s="150">
        <f>VLOOKUP(P24,Tallas!A$1:D$8,4,FALSE)</f>
        <v>16</v>
      </c>
      <c r="R24" s="397">
        <v>23</v>
      </c>
      <c r="S24" s="11"/>
      <c r="T24" s="11"/>
      <c r="U24" s="11"/>
      <c r="V24" s="11"/>
    </row>
    <row r="25" spans="1:22" ht="57" customHeight="1">
      <c r="A25" s="398" t="str">
        <f t="shared" si="0"/>
        <v>HU70</v>
      </c>
      <c r="B25" s="404" t="str">
        <f>VLOOKUP(A25,'Product Backlog HUs(1)'!A$1:M$99,2,FALSE)</f>
        <v>Consultar Información del  Servicio Sede</v>
      </c>
      <c r="C25" s="409" t="s">
        <v>12</v>
      </c>
      <c r="D25" s="401">
        <f>VLOOKUP(A25,O$1:R$89,3,FALSE)</f>
        <v>4</v>
      </c>
      <c r="E25" s="430"/>
      <c r="F25" s="371" t="s">
        <v>81</v>
      </c>
      <c r="G25" s="102"/>
      <c r="L25" s="102"/>
      <c r="M25" s="11"/>
      <c r="N25" s="11"/>
      <c r="O25" s="62" t="s">
        <v>79</v>
      </c>
      <c r="P25" s="28" t="s">
        <v>77</v>
      </c>
      <c r="Q25" s="150">
        <f>VLOOKUP(P25,Tallas!A$1:D$8,4,FALSE)</f>
        <v>4</v>
      </c>
      <c r="R25" s="397">
        <v>24</v>
      </c>
      <c r="S25" s="11"/>
      <c r="T25" s="11"/>
      <c r="U25" s="11"/>
      <c r="V25" s="11"/>
    </row>
    <row r="26" spans="1:22" ht="57" customHeight="1">
      <c r="A26" s="398" t="str">
        <f t="shared" si="0"/>
        <v>HU68</v>
      </c>
      <c r="B26" s="404" t="str">
        <f>VLOOKUP(A26,'Product Backlog HUs(1)'!A$1:M$99,2,FALSE)</f>
        <v>Modificar Información del Servicio Sede</v>
      </c>
      <c r="C26" s="401" t="s">
        <v>13</v>
      </c>
      <c r="D26" s="410">
        <f>VLOOKUP(A26,O$1:R$89,3,FALSE)</f>
        <v>8</v>
      </c>
      <c r="E26" s="430"/>
      <c r="F26" s="373" t="s">
        <v>81</v>
      </c>
      <c r="G26" s="102"/>
      <c r="L26" s="102"/>
      <c r="M26" s="11"/>
      <c r="N26" s="11"/>
      <c r="O26" s="62" t="s">
        <v>139</v>
      </c>
      <c r="P26" s="28" t="s">
        <v>85</v>
      </c>
      <c r="Q26" s="150">
        <f>VLOOKUP(P26,Tallas!A$1:D$8,4,FALSE)</f>
        <v>8</v>
      </c>
      <c r="R26" s="397">
        <v>25</v>
      </c>
      <c r="S26" s="11"/>
      <c r="T26" s="11"/>
      <c r="U26" s="11"/>
      <c r="V26" s="11"/>
    </row>
    <row r="27" spans="1:22" ht="57" customHeight="1">
      <c r="A27" s="398" t="str">
        <f t="shared" si="0"/>
        <v>HU69</v>
      </c>
      <c r="B27" s="404" t="str">
        <f>VLOOKUP(A27,'Product Backlog HUs(1)'!A$1:M$99,2,FALSE)</f>
        <v>Eliminar Información del Servicio Sede</v>
      </c>
      <c r="C27" s="401" t="s">
        <v>13</v>
      </c>
      <c r="D27" s="408">
        <f>VLOOKUP(A27,O$1:R$89,3,FALSE)</f>
        <v>4</v>
      </c>
      <c r="E27" s="430"/>
      <c r="F27" s="371" t="s">
        <v>81</v>
      </c>
      <c r="G27" s="102"/>
      <c r="L27" s="102"/>
      <c r="M27" s="11"/>
      <c r="N27" s="11"/>
      <c r="O27" s="62" t="s">
        <v>181</v>
      </c>
      <c r="P27" s="28" t="s">
        <v>77</v>
      </c>
      <c r="Q27" s="150">
        <f>VLOOKUP(P27,Tallas!A$1:D$8,4,FALSE)</f>
        <v>4</v>
      </c>
      <c r="R27" s="397">
        <v>26</v>
      </c>
      <c r="S27" s="11"/>
      <c r="T27" s="11"/>
      <c r="U27" s="11"/>
      <c r="V27" s="11"/>
    </row>
    <row r="28" spans="1:22" ht="57" customHeight="1">
      <c r="A28" s="398" t="str">
        <f t="shared" si="0"/>
        <v>HU71</v>
      </c>
      <c r="B28" s="404" t="str">
        <f>VLOOKUP(A28,'Product Backlog HUs(1)'!A$1:M$99,2,FALSE)</f>
        <v>Activar el Servicio Sede</v>
      </c>
      <c r="C28" s="401" t="s">
        <v>13</v>
      </c>
      <c r="D28" s="408">
        <f>VLOOKUP(A28,O$1:R$89,3,FALSE)</f>
        <v>8</v>
      </c>
      <c r="E28" s="430"/>
      <c r="F28" s="373" t="s">
        <v>81</v>
      </c>
      <c r="G28" s="102"/>
      <c r="L28" s="102"/>
      <c r="M28" s="11"/>
      <c r="N28" s="11"/>
      <c r="O28" s="62" t="s">
        <v>155</v>
      </c>
      <c r="P28" s="28" t="s">
        <v>85</v>
      </c>
      <c r="Q28" s="150">
        <f>VLOOKUP(P28,Tallas!A$1:D$8,4,FALSE)</f>
        <v>8</v>
      </c>
      <c r="R28" s="397">
        <v>27</v>
      </c>
      <c r="S28" s="11"/>
      <c r="T28" s="11"/>
      <c r="U28" s="11"/>
      <c r="V28" s="11"/>
    </row>
    <row r="29" spans="1:22" ht="57" customHeight="1">
      <c r="A29" s="398" t="str">
        <f t="shared" si="0"/>
        <v>HU72</v>
      </c>
      <c r="B29" s="404" t="str">
        <f>VLOOKUP(A29,'Product Backlog HUs(1)'!A$1:M$99,2,FALSE)</f>
        <v>Desactivar el Servicio Sede</v>
      </c>
      <c r="C29" s="401" t="s">
        <v>14</v>
      </c>
      <c r="D29" s="408">
        <f>VLOOKUP(A29,O$1:R$89,3,FALSE)</f>
        <v>8</v>
      </c>
      <c r="E29" s="430"/>
      <c r="F29" s="371" t="s">
        <v>81</v>
      </c>
      <c r="G29" s="104"/>
      <c r="L29" s="102"/>
      <c r="M29" s="11"/>
      <c r="N29" s="11"/>
      <c r="O29" s="62" t="s">
        <v>157</v>
      </c>
      <c r="P29" s="28" t="s">
        <v>85</v>
      </c>
      <c r="Q29" s="150">
        <f>VLOOKUP(P29,Tallas!A$1:D$8,4,FALSE)</f>
        <v>8</v>
      </c>
      <c r="R29" s="397">
        <v>28</v>
      </c>
      <c r="S29" s="11"/>
      <c r="T29" s="11"/>
      <c r="U29" s="11"/>
      <c r="V29" s="11"/>
    </row>
    <row r="30" spans="1:22" ht="57" customHeight="1">
      <c r="A30" s="281" t="str">
        <f t="shared" si="0"/>
        <v>HU30</v>
      </c>
      <c r="B30" s="306" t="str">
        <f>VLOOKUP(A30,'Product Backlog HUs(1)'!A$1:M$99,2,FALSE)</f>
        <v>Registrar Información  del Horario Sede</v>
      </c>
      <c r="C30" s="164" t="s">
        <v>15</v>
      </c>
      <c r="D30" s="294">
        <f>VLOOKUP(A30,O$1:R$89,3,FALSE)</f>
        <v>32</v>
      </c>
      <c r="E30" s="481">
        <f>SUM(D30:D36)</f>
        <v>60</v>
      </c>
      <c r="F30" s="411" t="s">
        <v>88</v>
      </c>
      <c r="G30" s="102"/>
      <c r="L30" s="102"/>
      <c r="M30" s="11"/>
      <c r="N30" s="11"/>
      <c r="O30" s="62" t="s">
        <v>108</v>
      </c>
      <c r="P30" s="28" t="s">
        <v>69</v>
      </c>
      <c r="Q30" s="150">
        <f>VLOOKUP(P30,Tallas!A$1:D$8,4,FALSE)</f>
        <v>32</v>
      </c>
      <c r="R30" s="397">
        <v>29</v>
      </c>
      <c r="S30" s="11"/>
      <c r="T30" s="11"/>
      <c r="U30" s="11"/>
      <c r="V30" s="11"/>
    </row>
    <row r="31" spans="1:22" ht="57" customHeight="1">
      <c r="A31" s="281" t="str">
        <f t="shared" si="0"/>
        <v>HU32</v>
      </c>
      <c r="B31" s="306" t="str">
        <f>VLOOKUP(A31,'Product Backlog HUs(1)'!A$1:M$99,2,FALSE)</f>
        <v>Consultar Información del  Horario Sede</v>
      </c>
      <c r="C31" s="164" t="s">
        <v>15</v>
      </c>
      <c r="D31" s="294">
        <f>VLOOKUP(A31,O$1:R$89,3,FALSE)</f>
        <v>2</v>
      </c>
      <c r="E31" s="481"/>
      <c r="F31" s="411" t="s">
        <v>88</v>
      </c>
      <c r="G31" s="102"/>
      <c r="L31" s="102"/>
      <c r="M31" s="11"/>
      <c r="N31" s="11"/>
      <c r="O31" s="62" t="s">
        <v>109</v>
      </c>
      <c r="P31" s="28" t="s">
        <v>96</v>
      </c>
      <c r="Q31" s="150">
        <f>VLOOKUP(P31,Tallas!A$1:D$8,4,FALSE)</f>
        <v>2</v>
      </c>
      <c r="R31" s="397">
        <v>30</v>
      </c>
      <c r="S31" s="11"/>
      <c r="T31" s="11"/>
      <c r="U31" s="11"/>
      <c r="V31" s="11"/>
    </row>
    <row r="32" spans="1:22" ht="57" customHeight="1">
      <c r="A32" s="281" t="str">
        <f t="shared" si="0"/>
        <v>HU31</v>
      </c>
      <c r="B32" s="306" t="str">
        <f>VLOOKUP(A32,'Product Backlog HUs(1)'!A$1:M$99,2,FALSE)</f>
        <v>Modificar Información del Horario Sede</v>
      </c>
      <c r="C32" s="164" t="s">
        <v>207</v>
      </c>
      <c r="D32" s="294">
        <f>VLOOKUP(A32,O$1:R$89,3,FALSE)</f>
        <v>8</v>
      </c>
      <c r="E32" s="481"/>
      <c r="F32" s="411" t="s">
        <v>88</v>
      </c>
      <c r="G32" s="102"/>
      <c r="L32" s="102"/>
      <c r="M32" s="11"/>
      <c r="N32" s="11"/>
      <c r="O32" s="62" t="s">
        <v>143</v>
      </c>
      <c r="P32" s="28" t="s">
        <v>85</v>
      </c>
      <c r="Q32" s="150">
        <f>VLOOKUP(P32,Tallas!A$1:D$8,4,FALSE)</f>
        <v>8</v>
      </c>
      <c r="R32" s="397">
        <v>31</v>
      </c>
      <c r="S32" s="11"/>
      <c r="T32" s="11"/>
      <c r="U32" s="11"/>
      <c r="V32" s="11"/>
    </row>
    <row r="33" spans="1:22" ht="57" customHeight="1">
      <c r="A33" s="281" t="str">
        <f t="shared" si="0"/>
        <v>HU33</v>
      </c>
      <c r="B33" s="307" t="str">
        <f>VLOOKUP(A33,'Product Backlog HUs(1)'!A$1:M$99,2,FALSE)</f>
        <v>Eliminar Información del Horario Sede</v>
      </c>
      <c r="C33" s="164" t="s">
        <v>208</v>
      </c>
      <c r="D33" s="294">
        <f>VLOOKUP(A33,O$1:R$89,3,FALSE)</f>
        <v>8</v>
      </c>
      <c r="E33" s="481"/>
      <c r="F33" s="411" t="s">
        <v>88</v>
      </c>
      <c r="G33" s="102"/>
      <c r="L33" s="102"/>
      <c r="M33" s="11"/>
      <c r="N33" s="11"/>
      <c r="O33" s="62" t="s">
        <v>186</v>
      </c>
      <c r="P33" s="28" t="s">
        <v>85</v>
      </c>
      <c r="Q33" s="150">
        <f>VLOOKUP(P33,Tallas!A$1:D$8,4,FALSE)</f>
        <v>8</v>
      </c>
      <c r="R33" s="397">
        <v>32</v>
      </c>
      <c r="S33" s="11"/>
      <c r="T33" s="11"/>
      <c r="U33" s="11"/>
      <c r="V33" s="11"/>
    </row>
    <row r="34" spans="1:22" ht="57" customHeight="1">
      <c r="A34" s="281" t="str">
        <f t="shared" si="0"/>
        <v>HU34</v>
      </c>
      <c r="B34" s="340" t="str">
        <f>VLOOKUP(A34,'Product Backlog HUs(1)'!A$1:M$99,2,FALSE)</f>
        <v>Activar  el Horario Sede</v>
      </c>
      <c r="C34" s="164" t="s">
        <v>209</v>
      </c>
      <c r="D34" s="294">
        <f>VLOOKUP(A34,O$1:R$89,3,FALSE)</f>
        <v>4</v>
      </c>
      <c r="E34" s="481"/>
      <c r="F34" s="411" t="s">
        <v>88</v>
      </c>
      <c r="G34" s="102"/>
      <c r="L34" s="102"/>
      <c r="M34" s="11"/>
      <c r="N34" s="11"/>
      <c r="O34" s="62" t="s">
        <v>158</v>
      </c>
      <c r="P34" s="28" t="s">
        <v>77</v>
      </c>
      <c r="Q34" s="150">
        <f>VLOOKUP(P34,Tallas!A$1:D$8,4,FALSE)</f>
        <v>4</v>
      </c>
      <c r="R34" s="397">
        <v>33</v>
      </c>
      <c r="S34" s="11"/>
      <c r="T34" s="11"/>
      <c r="U34" s="11"/>
      <c r="V34" s="11"/>
    </row>
    <row r="35" spans="1:22" ht="57" customHeight="1">
      <c r="A35" s="281" t="str">
        <f t="shared" si="0"/>
        <v>HU35</v>
      </c>
      <c r="B35" s="341" t="str">
        <f>VLOOKUP(A35,'Product Backlog HUs(1)'!A$1:M$99,2,FALSE)</f>
        <v>Desactivar  el Horario Sede</v>
      </c>
      <c r="C35" s="164" t="s">
        <v>209</v>
      </c>
      <c r="D35" s="294">
        <f>VLOOKUP(A35,O$1:R$89,3,FALSE)</f>
        <v>4</v>
      </c>
      <c r="E35" s="481"/>
      <c r="F35" s="411" t="s">
        <v>88</v>
      </c>
      <c r="G35" s="102"/>
      <c r="L35" s="102"/>
      <c r="M35" s="11"/>
      <c r="N35" s="11"/>
      <c r="O35" s="62" t="s">
        <v>159</v>
      </c>
      <c r="P35" s="28" t="s">
        <v>77</v>
      </c>
      <c r="Q35" s="150">
        <f>VLOOKUP(P35,Tallas!A$1:D$8,4,FALSE)</f>
        <v>4</v>
      </c>
      <c r="R35" s="397">
        <v>34</v>
      </c>
      <c r="S35" s="11"/>
      <c r="T35" s="11"/>
      <c r="U35" s="11"/>
      <c r="V35" s="11"/>
    </row>
    <row r="36" spans="1:22" ht="57" customHeight="1">
      <c r="A36" s="281" t="str">
        <f t="shared" si="0"/>
        <v>HU10</v>
      </c>
      <c r="B36" s="306" t="str">
        <f>VLOOKUP(A36,'Product Backlog HUs(1)'!A$1:M$99,2,FALSE)</f>
        <v>Consultar Información del  Día</v>
      </c>
      <c r="C36" s="164" t="s">
        <v>209</v>
      </c>
      <c r="D36" s="294">
        <f>VLOOKUP(A36,O$1:R$89,3,FALSE)</f>
        <v>2</v>
      </c>
      <c r="E36" s="481"/>
      <c r="F36" s="411" t="s">
        <v>88</v>
      </c>
      <c r="L36" s="102"/>
      <c r="M36" s="11"/>
      <c r="N36" s="11"/>
      <c r="O36" s="62" t="s">
        <v>112</v>
      </c>
      <c r="P36" s="28" t="s">
        <v>96</v>
      </c>
      <c r="Q36" s="150">
        <f>VLOOKUP(P36,Tallas!A$1:D$8,4,FALSE)</f>
        <v>2</v>
      </c>
      <c r="R36" s="397">
        <v>35</v>
      </c>
      <c r="S36" s="11"/>
      <c r="T36" s="11"/>
      <c r="U36" s="11"/>
      <c r="V36" s="11"/>
    </row>
    <row r="37" spans="1:22" ht="57" customHeight="1">
      <c r="A37" s="398" t="str">
        <f t="shared" si="0"/>
        <v>HU6</v>
      </c>
      <c r="B37" s="404" t="str">
        <f>VLOOKUP(A37,'Product Backlog HUs(1)'!A$1:M$99,2,FALSE)</f>
        <v>Registrar Información del Detalle Horario</v>
      </c>
      <c r="C37" s="401" t="s">
        <v>210</v>
      </c>
      <c r="D37" s="408">
        <f>VLOOKUP(A37,O$1:R$89,3,FALSE)</f>
        <v>32</v>
      </c>
      <c r="E37" s="430">
        <f>SUM(D37:D40)</f>
        <v>68</v>
      </c>
      <c r="F37" s="373" t="s">
        <v>90</v>
      </c>
      <c r="L37" s="102"/>
      <c r="M37" s="11"/>
      <c r="N37" s="11"/>
      <c r="O37" s="62" t="s">
        <v>162</v>
      </c>
      <c r="P37" s="28" t="s">
        <v>69</v>
      </c>
      <c r="Q37" s="150">
        <f>VLOOKUP(P37,Tallas!A$1:D$8,4,FALSE)</f>
        <v>32</v>
      </c>
      <c r="R37" s="397">
        <v>36</v>
      </c>
      <c r="S37" s="11"/>
      <c r="T37" s="11"/>
      <c r="U37" s="11"/>
      <c r="V37" s="11"/>
    </row>
    <row r="38" spans="1:22" ht="57" customHeight="1">
      <c r="A38" s="398" t="str">
        <f t="shared" si="0"/>
        <v>HU9</v>
      </c>
      <c r="B38" s="404" t="str">
        <f>VLOOKUP(A38,'Product Backlog HUs(1)'!A$1:M$99,2,FALSE)</f>
        <v>Consultar Información del Detalle Horario</v>
      </c>
      <c r="C38" s="401" t="s">
        <v>210</v>
      </c>
      <c r="D38" s="408">
        <f>VLOOKUP(A38,O$1:R$89,3,FALSE)</f>
        <v>4</v>
      </c>
      <c r="E38" s="430"/>
      <c r="F38" s="373" t="s">
        <v>90</v>
      </c>
      <c r="L38" s="102"/>
      <c r="M38" s="11"/>
      <c r="N38" s="11"/>
      <c r="O38" s="62" t="s">
        <v>164</v>
      </c>
      <c r="P38" s="28" t="s">
        <v>77</v>
      </c>
      <c r="Q38" s="150">
        <f>VLOOKUP(P38,Tallas!A$1:D$8,4,FALSE)</f>
        <v>4</v>
      </c>
      <c r="R38" s="397">
        <v>37</v>
      </c>
      <c r="S38" s="11"/>
      <c r="T38" s="11"/>
      <c r="U38" s="11"/>
      <c r="V38" s="11"/>
    </row>
    <row r="39" spans="1:22" ht="57" customHeight="1">
      <c r="A39" s="398" t="str">
        <f t="shared" si="0"/>
        <v>HU7</v>
      </c>
      <c r="B39" s="404" t="str">
        <f>VLOOKUP(A39,'Product Backlog HUs(1)'!A$1:M$99,2,FALSE)</f>
        <v>Modificar Información del Detalle Horario</v>
      </c>
      <c r="C39" s="401" t="s">
        <v>210</v>
      </c>
      <c r="D39" s="408">
        <f>VLOOKUP(A39,O$1:R$89,3,FALSE)</f>
        <v>16</v>
      </c>
      <c r="E39" s="430"/>
      <c r="F39" s="373" t="s">
        <v>90</v>
      </c>
      <c r="G39" s="102"/>
      <c r="L39" s="102"/>
      <c r="M39" s="11"/>
      <c r="N39" s="11"/>
      <c r="O39" s="62" t="s">
        <v>169</v>
      </c>
      <c r="P39" s="28" t="s">
        <v>67</v>
      </c>
      <c r="Q39" s="150">
        <f>VLOOKUP(P39,Tallas!A$1:D$8,4,FALSE)</f>
        <v>16</v>
      </c>
      <c r="R39" s="397">
        <v>38</v>
      </c>
      <c r="S39" s="11"/>
      <c r="T39" s="11"/>
      <c r="U39" s="11"/>
      <c r="V39" s="11"/>
    </row>
    <row r="40" spans="1:22" ht="57" customHeight="1">
      <c r="A40" s="398" t="str">
        <f t="shared" si="0"/>
        <v>HU8</v>
      </c>
      <c r="B40" s="404" t="str">
        <f>VLOOKUP(A40,'Product Backlog HUs(1)'!A$1:M$99,2,FALSE)</f>
        <v>Eliminar Información del Detalle Horario</v>
      </c>
      <c r="C40" s="401" t="s">
        <v>210</v>
      </c>
      <c r="D40" s="408">
        <f>VLOOKUP(A40,O$1:R$89,3,FALSE)</f>
        <v>16</v>
      </c>
      <c r="E40" s="457"/>
      <c r="F40" s="373" t="s">
        <v>90</v>
      </c>
      <c r="G40" s="102"/>
      <c r="L40" s="102"/>
      <c r="M40" s="11"/>
      <c r="N40" s="11"/>
      <c r="O40" s="62" t="s">
        <v>192</v>
      </c>
      <c r="P40" s="28" t="s">
        <v>67</v>
      </c>
      <c r="Q40" s="150">
        <f>VLOOKUP(P40,Tallas!A$1:D$8,4,FALSE)</f>
        <v>16</v>
      </c>
      <c r="R40" s="397">
        <v>39</v>
      </c>
      <c r="S40" s="11"/>
      <c r="T40" s="11"/>
      <c r="U40" s="11"/>
      <c r="V40" s="11"/>
    </row>
    <row r="41" spans="1:22" ht="57" customHeight="1">
      <c r="A41" s="281" t="str">
        <f t="shared" si="0"/>
        <v>HU20</v>
      </c>
      <c r="B41" s="306" t="str">
        <f>VLOOKUP(A41,'Product Backlog HUs(1)'!A$1:M$99,2,FALSE)</f>
        <v>Registrar Información de la Excepción de Horario</v>
      </c>
      <c r="C41" s="164" t="s">
        <v>211</v>
      </c>
      <c r="D41" s="294">
        <f>VLOOKUP(A41,O$1:R$89,3,FALSE)</f>
        <v>32</v>
      </c>
      <c r="E41" s="429">
        <f>SUM(D41:D46)</f>
        <v>68</v>
      </c>
      <c r="F41" s="373" t="s">
        <v>92</v>
      </c>
      <c r="L41" s="102"/>
      <c r="M41" s="11"/>
      <c r="N41" s="11"/>
      <c r="O41" s="62" t="s">
        <v>166</v>
      </c>
      <c r="P41" s="28" t="s">
        <v>69</v>
      </c>
      <c r="Q41" s="150">
        <f>VLOOKUP(P41,Tallas!A$1:D$8,4,FALSE)</f>
        <v>32</v>
      </c>
      <c r="R41" s="397">
        <v>40</v>
      </c>
      <c r="S41" s="11"/>
      <c r="T41" s="11"/>
      <c r="U41" s="11"/>
      <c r="V41" s="11"/>
    </row>
    <row r="42" spans="1:22" ht="57" customHeight="1">
      <c r="A42" s="281" t="str">
        <f t="shared" si="0"/>
        <v>HU23</v>
      </c>
      <c r="B42" s="306" t="str">
        <f>VLOOKUP(A42,'Product Backlog HUs(1)'!A$1:M$99,2,FALSE)</f>
        <v>Consultar Información  de la Excepción Horario</v>
      </c>
      <c r="C42" s="164" t="s">
        <v>211</v>
      </c>
      <c r="D42" s="294">
        <f>VLOOKUP(A42,O$1:R$89,3,FALSE)</f>
        <v>4</v>
      </c>
      <c r="E42" s="430"/>
      <c r="F42" s="373" t="s">
        <v>92</v>
      </c>
      <c r="G42" s="102"/>
      <c r="L42" s="102"/>
      <c r="M42" s="11"/>
      <c r="N42" s="11"/>
      <c r="O42" s="62" t="s">
        <v>167</v>
      </c>
      <c r="P42" s="28" t="s">
        <v>77</v>
      </c>
      <c r="Q42" s="150">
        <f>VLOOKUP(P42,Tallas!A$1:D$8,4,FALSE)</f>
        <v>4</v>
      </c>
      <c r="R42" s="397">
        <v>41</v>
      </c>
      <c r="S42" s="11"/>
      <c r="T42" s="11"/>
      <c r="U42" s="11"/>
      <c r="V42" s="11"/>
    </row>
    <row r="43" spans="1:22" ht="57" customHeight="1">
      <c r="A43" s="281" t="str">
        <f t="shared" si="0"/>
        <v>HU21</v>
      </c>
      <c r="B43" s="306" t="str">
        <f>VLOOKUP(A43,'Product Backlog HUs(1)'!A$1:M$99,2,FALSE)</f>
        <v>Modificar Información de la Excepción Horario</v>
      </c>
      <c r="C43" s="164" t="s">
        <v>211</v>
      </c>
      <c r="D43" s="294">
        <f>VLOOKUP(A43,O$1:R$89,3,FALSE)</f>
        <v>16</v>
      </c>
      <c r="E43" s="430"/>
      <c r="F43" s="373" t="s">
        <v>92</v>
      </c>
      <c r="G43" s="102"/>
      <c r="L43" s="102"/>
      <c r="M43" s="11"/>
      <c r="N43" s="11"/>
      <c r="O43" s="62" t="s">
        <v>170</v>
      </c>
      <c r="P43" s="28" t="s">
        <v>67</v>
      </c>
      <c r="Q43" s="150">
        <f>VLOOKUP(P43,Tallas!A$1:D$8,4,FALSE)</f>
        <v>16</v>
      </c>
      <c r="R43" s="397">
        <v>42</v>
      </c>
      <c r="S43" s="11"/>
      <c r="T43" s="11"/>
      <c r="U43" s="11"/>
      <c r="V43" s="11"/>
    </row>
    <row r="44" spans="1:22" ht="57" customHeight="1">
      <c r="A44" s="281" t="str">
        <f t="shared" si="0"/>
        <v>HU22</v>
      </c>
      <c r="B44" s="306" t="str">
        <f>VLOOKUP(A44,'Product Backlog HUs(1)'!A$1:M$99,2,FALSE)</f>
        <v>Eliminar Información de la Excepción Horario</v>
      </c>
      <c r="C44" s="164" t="s">
        <v>211</v>
      </c>
      <c r="D44" s="283">
        <f>VLOOKUP(A44,O$1:R$89,3,FALSE)</f>
        <v>8</v>
      </c>
      <c r="E44" s="430"/>
      <c r="F44" s="373" t="s">
        <v>92</v>
      </c>
      <c r="G44" s="102"/>
      <c r="L44" s="102"/>
      <c r="M44" s="11"/>
      <c r="N44" s="11"/>
      <c r="O44" s="62" t="s">
        <v>193</v>
      </c>
      <c r="P44" s="28" t="s">
        <v>85</v>
      </c>
      <c r="Q44" s="150">
        <f>VLOOKUP(P44,Tallas!A$1:D$8,4,FALSE)</f>
        <v>8</v>
      </c>
      <c r="R44" s="397">
        <v>43</v>
      </c>
      <c r="S44" s="11"/>
      <c r="T44" s="11"/>
      <c r="U44" s="11"/>
      <c r="V44" s="11"/>
    </row>
    <row r="45" spans="1:22" ht="57" customHeight="1">
      <c r="A45" s="281" t="str">
        <f t="shared" si="0"/>
        <v>HU24</v>
      </c>
      <c r="B45" s="306" t="str">
        <f>VLOOKUP(A45,'Product Backlog HUs(1)'!A$1:M$99,2,FALSE)</f>
        <v>Activar la Excepción Horario</v>
      </c>
      <c r="C45" s="164" t="s">
        <v>212</v>
      </c>
      <c r="D45" s="283">
        <f>VLOOKUP(A45,O$1:R$89,3,FALSE)</f>
        <v>4</v>
      </c>
      <c r="E45" s="430"/>
      <c r="F45" s="373" t="s">
        <v>92</v>
      </c>
      <c r="L45" s="102"/>
      <c r="M45" s="11"/>
      <c r="N45" s="11"/>
      <c r="O45" s="62" t="s">
        <v>160</v>
      </c>
      <c r="P45" s="28" t="s">
        <v>77</v>
      </c>
      <c r="Q45" s="150">
        <f>VLOOKUP(P45,Tallas!A$1:D$8,4,FALSE)</f>
        <v>4</v>
      </c>
      <c r="R45" s="397">
        <v>44</v>
      </c>
      <c r="S45" s="11"/>
      <c r="T45" s="11"/>
      <c r="U45" s="11"/>
      <c r="V45" s="11"/>
    </row>
    <row r="46" spans="1:22" ht="57" customHeight="1">
      <c r="A46" s="281" t="str">
        <f t="shared" si="0"/>
        <v>HU25</v>
      </c>
      <c r="B46" s="306" t="str">
        <f>VLOOKUP(A46,'Product Backlog HUs(1)'!A$1:M$99,2,FALSE)</f>
        <v>Desactivar la Excepción Horario</v>
      </c>
      <c r="C46" s="164" t="s">
        <v>212</v>
      </c>
      <c r="D46" s="283">
        <f>VLOOKUP(A46,O$1:R$89,3,FALSE)</f>
        <v>4</v>
      </c>
      <c r="E46" s="430"/>
      <c r="F46" s="373" t="s">
        <v>92</v>
      </c>
      <c r="G46" s="102"/>
      <c r="L46" s="102"/>
      <c r="M46" s="11"/>
      <c r="N46" s="11"/>
      <c r="O46" s="62" t="s">
        <v>161</v>
      </c>
      <c r="P46" s="28" t="s">
        <v>77</v>
      </c>
      <c r="Q46" s="150">
        <f>VLOOKUP(P46,Tallas!A$1:D$8,4,FALSE)</f>
        <v>4</v>
      </c>
      <c r="R46" s="397">
        <v>45</v>
      </c>
      <c r="S46" s="11"/>
      <c r="T46" s="11"/>
      <c r="U46" s="11"/>
      <c r="V46" s="11"/>
    </row>
    <row r="47" spans="1:22" ht="57" customHeight="1">
      <c r="A47" s="398" t="str">
        <f t="shared" si="0"/>
        <v>HU43</v>
      </c>
      <c r="B47" s="404" t="str">
        <f>VLOOKUP(A47,'Product Backlog HUs(1)'!A$1:M$99,2,FALSE)</f>
        <v>Registrar Información de la Motocicleta</v>
      </c>
      <c r="C47" s="401" t="s">
        <v>213</v>
      </c>
      <c r="D47" s="408">
        <f>VLOOKUP(A47,O$1:R$89,3,FALSE)</f>
        <v>32</v>
      </c>
      <c r="E47" s="429">
        <f>SUM(D47:D53)</f>
        <v>96</v>
      </c>
      <c r="F47" s="411" t="s">
        <v>94</v>
      </c>
      <c r="G47" s="102"/>
      <c r="L47" s="102"/>
      <c r="M47" s="11"/>
      <c r="N47" s="11"/>
      <c r="O47" s="62" t="s">
        <v>71</v>
      </c>
      <c r="P47" s="28" t="s">
        <v>69</v>
      </c>
      <c r="Q47" s="150">
        <f>VLOOKUP(P47,Tallas!A$1:D$8,4,FALSE)</f>
        <v>32</v>
      </c>
      <c r="R47" s="397">
        <v>46</v>
      </c>
      <c r="S47" s="11"/>
      <c r="T47" s="11"/>
      <c r="U47" s="11"/>
      <c r="V47" s="11"/>
    </row>
    <row r="48" spans="1:22" ht="57" customHeight="1">
      <c r="A48" s="398" t="str">
        <f t="shared" si="0"/>
        <v>HU46</v>
      </c>
      <c r="B48" s="404" t="str">
        <f>VLOOKUP(A48,'Product Backlog HUs(1)'!A$1:M$99,2,FALSE)</f>
        <v>Consultar Información de la Motocicleta</v>
      </c>
      <c r="C48" s="401" t="s">
        <v>213</v>
      </c>
      <c r="D48" s="408">
        <f>VLOOKUP(A48,O$1:R$89,3,FALSE)</f>
        <v>4</v>
      </c>
      <c r="E48" s="430"/>
      <c r="F48" s="373" t="s">
        <v>94</v>
      </c>
      <c r="L48" s="102"/>
      <c r="M48" s="11"/>
      <c r="N48" s="11"/>
      <c r="O48" s="62" t="s">
        <v>86</v>
      </c>
      <c r="P48" s="28" t="s">
        <v>77</v>
      </c>
      <c r="Q48" s="150">
        <f>VLOOKUP(P48,Tallas!A$1:D$8,4,FALSE)</f>
        <v>4</v>
      </c>
      <c r="R48" s="397">
        <v>47</v>
      </c>
      <c r="S48" s="11"/>
      <c r="T48" s="11"/>
      <c r="U48" s="11"/>
      <c r="V48" s="11"/>
    </row>
    <row r="49" spans="1:22" ht="57" customHeight="1">
      <c r="A49" s="398" t="str">
        <f t="shared" si="0"/>
        <v>HU47</v>
      </c>
      <c r="B49" s="404" t="str">
        <f>VLOOKUP(A49,'Product Backlog HUs(1)'!A$1:M$99,2,FALSE)</f>
        <v>Consultar Información General de la Motocicleta</v>
      </c>
      <c r="C49" s="401" t="s">
        <v>214</v>
      </c>
      <c r="D49" s="408">
        <f>VLOOKUP(A49,O$1:R$89,3,FALSE)</f>
        <v>8</v>
      </c>
      <c r="E49" s="430"/>
      <c r="F49" s="411" t="s">
        <v>94</v>
      </c>
      <c r="G49" s="102"/>
      <c r="L49" s="102"/>
      <c r="M49" s="11"/>
      <c r="N49" s="11"/>
      <c r="O49" s="62" t="s">
        <v>84</v>
      </c>
      <c r="P49" s="28" t="s">
        <v>85</v>
      </c>
      <c r="Q49" s="150">
        <f>VLOOKUP(P49,Tallas!A$1:D$8,4,FALSE)</f>
        <v>8</v>
      </c>
      <c r="R49" s="397">
        <v>48</v>
      </c>
      <c r="S49" s="11"/>
      <c r="T49" s="11"/>
      <c r="U49" s="11"/>
      <c r="V49" s="11"/>
    </row>
    <row r="50" spans="1:22" ht="57" customHeight="1">
      <c r="A50" s="398" t="str">
        <f t="shared" si="0"/>
        <v>HU44</v>
      </c>
      <c r="B50" s="404" t="str">
        <f>VLOOKUP(A50,'Product Backlog HUs(1)'!A$1:M$99,2,FALSE)</f>
        <v>Modificar Información de la Motocicleta</v>
      </c>
      <c r="C50" s="401" t="s">
        <v>214</v>
      </c>
      <c r="D50" s="408">
        <f>VLOOKUP(A50,O$1:R$89,3,FALSE)</f>
        <v>32</v>
      </c>
      <c r="E50" s="430"/>
      <c r="F50" s="373" t="s">
        <v>94</v>
      </c>
      <c r="G50" s="102"/>
      <c r="L50" s="102"/>
      <c r="M50" s="11"/>
      <c r="N50" s="11"/>
      <c r="O50" s="62" t="s">
        <v>124</v>
      </c>
      <c r="P50" s="28" t="s">
        <v>69</v>
      </c>
      <c r="Q50" s="150">
        <f>VLOOKUP(P50,Tallas!A$1:D$8,4,FALSE)</f>
        <v>32</v>
      </c>
      <c r="R50" s="397">
        <v>49</v>
      </c>
      <c r="S50" s="11"/>
      <c r="T50" s="11"/>
      <c r="U50" s="11"/>
      <c r="V50" s="11"/>
    </row>
    <row r="51" spans="1:22" ht="57" customHeight="1">
      <c r="A51" s="398" t="str">
        <f t="shared" si="0"/>
        <v>HU45</v>
      </c>
      <c r="B51" s="404" t="str">
        <f>VLOOKUP(A51,'Product Backlog HUs(1)'!A$1:M$99,2,FALSE)</f>
        <v>Eliminar Información de la Motocicleta</v>
      </c>
      <c r="C51" s="401" t="s">
        <v>215</v>
      </c>
      <c r="D51" s="400">
        <f>VLOOKUP(A51,O$1:R$89,3,FALSE)</f>
        <v>16</v>
      </c>
      <c r="E51" s="430"/>
      <c r="F51" s="411" t="s">
        <v>94</v>
      </c>
      <c r="L51" s="102"/>
      <c r="M51" s="11"/>
      <c r="N51" s="11"/>
      <c r="O51" s="62" t="s">
        <v>177</v>
      </c>
      <c r="P51" s="28" t="s">
        <v>67</v>
      </c>
      <c r="Q51" s="150">
        <f>VLOOKUP(P51,Tallas!A$1:D$8,4,FALSE)</f>
        <v>16</v>
      </c>
      <c r="R51" s="397">
        <v>50</v>
      </c>
      <c r="S51" s="11"/>
      <c r="T51" s="11"/>
      <c r="U51" s="11"/>
      <c r="V51" s="11"/>
    </row>
    <row r="52" spans="1:22" ht="57" customHeight="1">
      <c r="A52" s="398" t="str">
        <f t="shared" si="0"/>
        <v>HU50</v>
      </c>
      <c r="B52" s="404" t="str">
        <f>VLOOKUP(A52,'Product Backlog HUs(1)'!A$1:M$99,2,FALSE)</f>
        <v>Consultar Información de la Referencia Motocicleta</v>
      </c>
      <c r="C52" s="401" t="s">
        <v>215</v>
      </c>
      <c r="D52" s="400">
        <f>VLOOKUP(A52,O$1:R$89,3,FALSE)</f>
        <v>2</v>
      </c>
      <c r="E52" s="430"/>
      <c r="F52" s="373" t="s">
        <v>94</v>
      </c>
      <c r="G52" s="102"/>
      <c r="L52" s="102"/>
      <c r="M52" s="11"/>
      <c r="N52" s="11"/>
      <c r="O52" s="62" t="s">
        <v>99</v>
      </c>
      <c r="P52" s="28" t="s">
        <v>96</v>
      </c>
      <c r="Q52" s="150">
        <f>VLOOKUP(P52,Tallas!A$1:D$8,4,FALSE)</f>
        <v>2</v>
      </c>
      <c r="R52" s="397">
        <v>51</v>
      </c>
      <c r="S52" s="11"/>
      <c r="T52" s="11"/>
      <c r="U52" s="11"/>
      <c r="V52" s="11"/>
    </row>
    <row r="53" spans="1:22" ht="57" customHeight="1">
      <c r="A53" s="398" t="str">
        <f t="shared" si="0"/>
        <v>HU40</v>
      </c>
      <c r="B53" s="404" t="str">
        <f>VLOOKUP(A53,'Product Backlog HUs(1)'!A$1:M$99,2,FALSE)</f>
        <v>Consultar Información de las líneas de una marca de motocicletas</v>
      </c>
      <c r="C53" s="401" t="s">
        <v>215</v>
      </c>
      <c r="D53" s="408">
        <f>VLOOKUP(A53,O$1:R$89,3,FALSE)</f>
        <v>2</v>
      </c>
      <c r="E53" s="457"/>
      <c r="F53" s="411" t="s">
        <v>94</v>
      </c>
      <c r="L53" s="102"/>
      <c r="M53" s="11"/>
      <c r="N53" s="11"/>
      <c r="O53" s="62" t="s">
        <v>98</v>
      </c>
      <c r="P53" s="28" t="s">
        <v>96</v>
      </c>
      <c r="Q53" s="150">
        <f>VLOOKUP(P53,Tallas!A$1:D$8,4,FALSE)</f>
        <v>2</v>
      </c>
      <c r="R53" s="397">
        <v>52</v>
      </c>
      <c r="S53" s="11"/>
      <c r="T53" s="11"/>
      <c r="U53" s="11"/>
      <c r="V53" s="11"/>
    </row>
    <row r="54" spans="1:22" ht="57" customHeight="1">
      <c r="A54" s="281" t="str">
        <f t="shared" si="0"/>
        <v>HU36</v>
      </c>
      <c r="B54" s="307" t="str">
        <f>VLOOKUP(A54,'Product Backlog HUs(1)'!A$1:M$99,2,FALSE)</f>
        <v>Agregar la  imagen de la Motocicleta</v>
      </c>
      <c r="C54" s="278" t="s">
        <v>216</v>
      </c>
      <c r="D54" s="344">
        <f>VLOOKUP(A54,O$1:R$89,3,FALSE)</f>
        <v>8</v>
      </c>
      <c r="E54" s="429">
        <f>SUM(D54:D61)</f>
        <v>50</v>
      </c>
      <c r="F54" s="370" t="s">
        <v>97</v>
      </c>
      <c r="G54" s="102"/>
      <c r="L54" s="102"/>
      <c r="M54" s="11"/>
      <c r="N54" s="11"/>
      <c r="O54" s="62" t="s">
        <v>125</v>
      </c>
      <c r="P54" s="28" t="s">
        <v>85</v>
      </c>
      <c r="Q54" s="150">
        <f>VLOOKUP(P54,Tallas!A$1:D$8,4,FALSE)</f>
        <v>8</v>
      </c>
      <c r="R54" s="397">
        <v>53</v>
      </c>
      <c r="S54" s="11"/>
      <c r="T54" s="11"/>
      <c r="U54" s="11"/>
      <c r="V54" s="11"/>
    </row>
    <row r="55" spans="1:22" ht="57" customHeight="1">
      <c r="A55" s="281" t="str">
        <f t="shared" si="0"/>
        <v>HU38</v>
      </c>
      <c r="B55" s="225" t="str">
        <f>VLOOKUP(A55,'Product Backlog HUs(1)'!A$1:M$99,2,FALSE)</f>
        <v>Consultar la Imagen de la Motocicleta</v>
      </c>
      <c r="C55" s="164" t="s">
        <v>216</v>
      </c>
      <c r="D55" s="164">
        <f>VLOOKUP(A55,O$1:R$89,3,FALSE)</f>
        <v>4</v>
      </c>
      <c r="E55" s="430"/>
      <c r="F55" s="373" t="s">
        <v>97</v>
      </c>
      <c r="G55" s="102"/>
      <c r="L55" s="102"/>
      <c r="M55" s="11"/>
      <c r="N55" s="11"/>
      <c r="O55" s="62" t="s">
        <v>126</v>
      </c>
      <c r="P55" s="28" t="s">
        <v>77</v>
      </c>
      <c r="Q55" s="150">
        <f>VLOOKUP(P55,Tallas!A$1:D$8,4,FALSE)</f>
        <v>4</v>
      </c>
      <c r="R55" s="397">
        <v>54</v>
      </c>
      <c r="S55" s="11"/>
      <c r="T55" s="11"/>
      <c r="U55" s="11"/>
      <c r="V55" s="11"/>
    </row>
    <row r="56" spans="1:22" ht="57" customHeight="1">
      <c r="A56" s="281" t="str">
        <f t="shared" si="0"/>
        <v>HU37</v>
      </c>
      <c r="B56" s="225" t="str">
        <f>VLOOKUP(A56,'Product Backlog HUs(1)'!A$1:M$99,2,FALSE)</f>
        <v>Actualizar la Imagen de la Motocicleta</v>
      </c>
      <c r="C56" s="164" t="s">
        <v>217</v>
      </c>
      <c r="D56" s="164">
        <f>VLOOKUP(A56,O$1:R$89,3,FALSE)</f>
        <v>8</v>
      </c>
      <c r="E56" s="430"/>
      <c r="F56" s="370" t="s">
        <v>97</v>
      </c>
      <c r="G56" s="102"/>
      <c r="L56" s="102"/>
      <c r="M56" s="11"/>
      <c r="N56" s="11"/>
      <c r="O56" s="62" t="s">
        <v>145</v>
      </c>
      <c r="P56" s="28" t="s">
        <v>85</v>
      </c>
      <c r="Q56" s="150">
        <f>VLOOKUP(P56,Tallas!A$1:D$8,4,FALSE)</f>
        <v>8</v>
      </c>
      <c r="R56" s="397">
        <v>55</v>
      </c>
      <c r="S56" s="11"/>
      <c r="T56" s="11"/>
      <c r="U56" s="11"/>
      <c r="V56" s="11"/>
    </row>
    <row r="57" spans="1:22" ht="57" customHeight="1">
      <c r="A57" s="281" t="str">
        <f t="shared" si="0"/>
        <v>HU39</v>
      </c>
      <c r="B57" s="306" t="str">
        <f>VLOOKUP(A57,'Product Backlog HUs(1)'!A$1:M$99,2,FALSE)</f>
        <v>Eliminar la Imagen de la Motocicleta</v>
      </c>
      <c r="C57" s="368" t="s">
        <v>217</v>
      </c>
      <c r="D57" s="345">
        <f>VLOOKUP(A57,O$1:R$89,3,FALSE)</f>
        <v>2</v>
      </c>
      <c r="E57" s="430"/>
      <c r="F57" s="373" t="s">
        <v>97</v>
      </c>
      <c r="G57" s="102"/>
      <c r="L57" s="102"/>
      <c r="M57" s="11"/>
      <c r="N57" s="11"/>
      <c r="O57" s="62" t="s">
        <v>187</v>
      </c>
      <c r="P57" s="28" t="s">
        <v>96</v>
      </c>
      <c r="Q57" s="150">
        <f>VLOOKUP(P57,Tallas!A$1:D$8,4,FALSE)</f>
        <v>2</v>
      </c>
      <c r="R57" s="397">
        <v>56</v>
      </c>
      <c r="S57" s="11"/>
      <c r="T57" s="11"/>
      <c r="U57" s="11"/>
      <c r="V57" s="11"/>
    </row>
    <row r="58" spans="1:22" ht="57" customHeight="1">
      <c r="A58" s="281" t="str">
        <f t="shared" si="0"/>
        <v>HU16</v>
      </c>
      <c r="B58" s="306" t="str">
        <f>VLOOKUP(A58,'Product Backlog HUs(1)'!A$1:M$99,2,FALSE)</f>
        <v>Cargar Evidencia Fotográfica de la Motocicleta</v>
      </c>
      <c r="C58" s="164" t="s">
        <v>218</v>
      </c>
      <c r="D58" s="283">
        <f>VLOOKUP(A58,O$1:R$89,3,FALSE)</f>
        <v>8</v>
      </c>
      <c r="E58" s="430"/>
      <c r="F58" s="370" t="s">
        <v>97</v>
      </c>
      <c r="G58" s="102"/>
      <c r="L58" s="102"/>
      <c r="M58" s="11"/>
      <c r="N58" s="11"/>
      <c r="O58" s="62" t="s">
        <v>128</v>
      </c>
      <c r="P58" s="28" t="s">
        <v>85</v>
      </c>
      <c r="Q58" s="150">
        <f>VLOOKUP(P58,Tallas!A$1:D$8,4,FALSE)</f>
        <v>8</v>
      </c>
      <c r="R58" s="397">
        <v>57</v>
      </c>
      <c r="S58" s="11"/>
      <c r="T58" s="11"/>
      <c r="U58" s="11"/>
      <c r="V58" s="11"/>
    </row>
    <row r="59" spans="1:22" ht="57" customHeight="1">
      <c r="A59" s="281" t="str">
        <f t="shared" si="0"/>
        <v>HU18</v>
      </c>
      <c r="B59" s="306" t="str">
        <f>VLOOKUP(A59,'Product Backlog HUs(1)'!A$1:M$99,2,FALSE)</f>
        <v>Consultar Evidencia Fotográfica de la Motocicleta</v>
      </c>
      <c r="C59" s="164" t="s">
        <v>218</v>
      </c>
      <c r="D59" s="283">
        <f>VLOOKUP(A59,O$1:R$89,3,FALSE)</f>
        <v>4</v>
      </c>
      <c r="E59" s="430"/>
      <c r="F59" s="373" t="s">
        <v>97</v>
      </c>
      <c r="G59" s="102"/>
      <c r="L59" s="102"/>
      <c r="M59" s="11"/>
      <c r="N59" s="11"/>
      <c r="O59" s="62" t="s">
        <v>129</v>
      </c>
      <c r="P59" s="28" t="s">
        <v>77</v>
      </c>
      <c r="Q59" s="150">
        <f>VLOOKUP(P59,Tallas!A$1:D$8,4,FALSE)</f>
        <v>4</v>
      </c>
      <c r="R59" s="397">
        <v>58</v>
      </c>
      <c r="S59" s="11"/>
      <c r="T59" s="11"/>
      <c r="U59" s="11"/>
      <c r="V59" s="11"/>
    </row>
    <row r="60" spans="1:22" ht="57" customHeight="1">
      <c r="A60" s="281" t="str">
        <f t="shared" si="0"/>
        <v>HU17</v>
      </c>
      <c r="B60" s="306" t="str">
        <f>VLOOKUP(A60,'Product Backlog HUs(1)'!A$1:M$99,2,FALSE)</f>
        <v>Actualizar Evidencia Fotográfica de la Motocicleta</v>
      </c>
      <c r="C60" s="403" t="s">
        <v>219</v>
      </c>
      <c r="D60" s="283">
        <f>VLOOKUP(A60,O$1:R$89,3,FALSE)</f>
        <v>8</v>
      </c>
      <c r="E60" s="430"/>
      <c r="F60" s="370" t="s">
        <v>97</v>
      </c>
      <c r="G60" s="102"/>
      <c r="L60" s="102"/>
      <c r="M60" s="11"/>
      <c r="N60" s="11"/>
      <c r="O60" s="62" t="s">
        <v>146</v>
      </c>
      <c r="P60" s="28" t="s">
        <v>85</v>
      </c>
      <c r="Q60" s="150">
        <f>VLOOKUP(P60,Tallas!A$1:D$8,4,FALSE)</f>
        <v>8</v>
      </c>
      <c r="R60" s="397">
        <v>59</v>
      </c>
      <c r="S60" s="11"/>
      <c r="T60" s="11"/>
      <c r="U60" s="11"/>
      <c r="V60" s="11"/>
    </row>
    <row r="61" spans="1:22" ht="57" customHeight="1">
      <c r="A61" s="281" t="str">
        <f t="shared" si="0"/>
        <v>HU19</v>
      </c>
      <c r="B61" s="405" t="str">
        <f>VLOOKUP(A61,'Product Backlog HUs(1)'!A$1:M$99,2,FALSE)</f>
        <v>Eliminar Evidencia Fotográfica de la Motocicleta</v>
      </c>
      <c r="C61" s="412" t="s">
        <v>220</v>
      </c>
      <c r="D61" s="413">
        <f>VLOOKUP(A61,O$1:R$89,3,FALSE)</f>
        <v>8</v>
      </c>
      <c r="E61" s="457"/>
      <c r="F61" s="373" t="s">
        <v>97</v>
      </c>
      <c r="G61" s="102"/>
      <c r="L61" s="102"/>
      <c r="M61" s="11"/>
      <c r="N61" s="11"/>
      <c r="O61" s="62" t="s">
        <v>189</v>
      </c>
      <c r="P61" s="28" t="s">
        <v>85</v>
      </c>
      <c r="Q61" s="150">
        <f>VLOOKUP(P61,Tallas!A$1:D$8,4,FALSE)</f>
        <v>8</v>
      </c>
      <c r="R61" s="397">
        <v>60</v>
      </c>
      <c r="S61" s="11"/>
      <c r="T61" s="11"/>
      <c r="U61" s="11"/>
      <c r="V61" s="11"/>
    </row>
    <row r="62" spans="1:22" ht="57" customHeight="1">
      <c r="A62" s="398" t="str">
        <f t="shared" si="0"/>
        <v>HU11</v>
      </c>
      <c r="B62" s="406" t="str">
        <f>VLOOKUP(A62,'Product Backlog HUs(1)'!A$1:M$99,2,FALSE)</f>
        <v>Registrar Información  del Diagnóstico</v>
      </c>
      <c r="C62" s="414" t="s">
        <v>221</v>
      </c>
      <c r="D62" s="415">
        <f>VLOOKUP(A62,O$1:R$89,3,FALSE)</f>
        <v>16</v>
      </c>
      <c r="E62" s="429">
        <f>SUM(D62:D65)</f>
        <v>44</v>
      </c>
      <c r="F62" s="373" t="s">
        <v>103</v>
      </c>
      <c r="G62" s="102"/>
      <c r="L62" s="102"/>
      <c r="M62" s="11"/>
      <c r="N62" s="11"/>
      <c r="O62" s="62" t="s">
        <v>130</v>
      </c>
      <c r="P62" s="28" t="s">
        <v>67</v>
      </c>
      <c r="Q62" s="150">
        <f>VLOOKUP(P62,Tallas!A$1:D$8,4,FALSE)</f>
        <v>16</v>
      </c>
      <c r="R62" s="397">
        <v>61</v>
      </c>
      <c r="S62" s="11"/>
      <c r="T62" s="11"/>
      <c r="U62" s="11"/>
      <c r="V62" s="11"/>
    </row>
    <row r="63" spans="1:22" ht="57" customHeight="1">
      <c r="A63" s="398" t="str">
        <f t="shared" si="0"/>
        <v>HU14</v>
      </c>
      <c r="B63" s="406" t="str">
        <f>VLOOKUP(A63,'Product Backlog HUs(1)'!A$1:M$99,2,FALSE)</f>
        <v>Consultar Información del Diagnóstico</v>
      </c>
      <c r="C63" s="414" t="s">
        <v>221</v>
      </c>
      <c r="D63" s="415">
        <f>VLOOKUP(A63,O$1:R$89,3,FALSE)</f>
        <v>4</v>
      </c>
      <c r="E63" s="430"/>
      <c r="F63" s="373" t="s">
        <v>103</v>
      </c>
      <c r="L63" s="102"/>
      <c r="M63" s="11"/>
      <c r="N63" s="11"/>
      <c r="O63" s="62" t="s">
        <v>131</v>
      </c>
      <c r="P63" s="28" t="s">
        <v>77</v>
      </c>
      <c r="Q63" s="150">
        <f>VLOOKUP(P63,Tallas!A$1:D$8,4,FALSE)</f>
        <v>4</v>
      </c>
      <c r="R63" s="397">
        <v>62</v>
      </c>
      <c r="S63" s="11"/>
      <c r="T63" s="11"/>
      <c r="U63" s="11"/>
      <c r="V63" s="11"/>
    </row>
    <row r="64" spans="1:22" ht="57" customHeight="1">
      <c r="A64" s="398" t="str">
        <f t="shared" si="0"/>
        <v>HU12</v>
      </c>
      <c r="B64" s="404" t="str">
        <f>VLOOKUP(A64,'Product Backlog HUs(1)'!A$1:M$99,2,FALSE)</f>
        <v>Modificar Información del Diagnóstico</v>
      </c>
      <c r="C64" s="401" t="s">
        <v>221</v>
      </c>
      <c r="D64" s="408">
        <f>VLOOKUP(A64,O$1:R$89,3,FALSE)</f>
        <v>16</v>
      </c>
      <c r="E64" s="430"/>
      <c r="F64" s="373" t="s">
        <v>103</v>
      </c>
      <c r="G64" s="102"/>
      <c r="L64" s="102"/>
      <c r="M64" s="11"/>
      <c r="N64" s="11"/>
      <c r="O64" s="62" t="s">
        <v>148</v>
      </c>
      <c r="P64" s="28" t="s">
        <v>67</v>
      </c>
      <c r="Q64" s="150">
        <f>VLOOKUP(P64,Tallas!A$1:D$8,4,FALSE)</f>
        <v>16</v>
      </c>
      <c r="R64" s="397">
        <v>63</v>
      </c>
      <c r="S64" s="11"/>
      <c r="T64" s="11"/>
      <c r="U64" s="11"/>
      <c r="V64" s="11"/>
    </row>
    <row r="65" spans="1:22" ht="57" customHeight="1">
      <c r="A65" s="398" t="str">
        <f t="shared" si="0"/>
        <v>HU13</v>
      </c>
      <c r="B65" s="404" t="str">
        <f>VLOOKUP(A65,'Product Backlog HUs(1)'!A$1:M$99,2,FALSE)</f>
        <v>Eliminar Información del Diagnóstico</v>
      </c>
      <c r="C65" s="401" t="s">
        <v>221</v>
      </c>
      <c r="D65" s="400">
        <f>VLOOKUP(A65,O$1:R$89,3,FALSE)</f>
        <v>8</v>
      </c>
      <c r="E65" s="457"/>
      <c r="F65" s="373" t="s">
        <v>103</v>
      </c>
      <c r="L65" s="102"/>
      <c r="M65" s="11"/>
      <c r="N65" s="11"/>
      <c r="O65" s="62" t="s">
        <v>190</v>
      </c>
      <c r="P65" s="28" t="s">
        <v>85</v>
      </c>
      <c r="Q65" s="150">
        <f>VLOOKUP(P65,Tallas!A$1:D$8,4,FALSE)</f>
        <v>8</v>
      </c>
      <c r="R65" s="397">
        <v>64</v>
      </c>
      <c r="S65" s="11"/>
      <c r="T65" s="11"/>
      <c r="U65" s="11"/>
      <c r="V65" s="11"/>
    </row>
    <row r="66" spans="1:22" ht="57" customHeight="1">
      <c r="A66" s="281" t="str">
        <f t="shared" si="0"/>
        <v>HU41</v>
      </c>
      <c r="B66" s="306" t="str">
        <f>VLOOKUP(A66,'Product Backlog HUs(1)'!A$1:M$99,2,FALSE)</f>
        <v>Consultar Información de la Línea Categoría</v>
      </c>
      <c r="C66" s="164" t="s">
        <v>222</v>
      </c>
      <c r="D66" s="283">
        <f>VLOOKUP(A66,O$1:R$89,3,FALSE)</f>
        <v>2</v>
      </c>
      <c r="E66" s="429">
        <f>SUM(D66:D69)</f>
        <v>10</v>
      </c>
      <c r="F66" s="373" t="s">
        <v>114</v>
      </c>
      <c r="L66" s="102"/>
      <c r="M66" s="11"/>
      <c r="N66" s="11"/>
      <c r="O66" s="62" t="s">
        <v>101</v>
      </c>
      <c r="P66" s="28" t="s">
        <v>96</v>
      </c>
      <c r="Q66" s="150">
        <f>VLOOKUP(P66,Tallas!A$1:D$8,4,FALSE)</f>
        <v>2</v>
      </c>
      <c r="R66" s="397">
        <v>65</v>
      </c>
      <c r="S66" s="11"/>
      <c r="T66" s="11"/>
      <c r="U66" s="11"/>
      <c r="V66" s="11"/>
    </row>
    <row r="67" spans="1:22" ht="57" customHeight="1">
      <c r="A67" s="281" t="str">
        <f t="shared" ref="A67:A89" si="1">O67</f>
        <v>HU1</v>
      </c>
      <c r="B67" s="306" t="str">
        <f>VLOOKUP(A67,'Product Backlog HUs(1)'!A$1:M$99,2,FALSE)</f>
        <v>Consultar la Información de una Categoría Motocicleta</v>
      </c>
      <c r="C67" s="164" t="s">
        <v>222</v>
      </c>
      <c r="D67" s="283">
        <f>VLOOKUP(A67,O$1:R$89,3,FALSE)</f>
        <v>4</v>
      </c>
      <c r="E67" s="430"/>
      <c r="F67" s="372" t="s">
        <v>114</v>
      </c>
      <c r="G67" s="102"/>
      <c r="L67" s="102"/>
      <c r="M67" s="11"/>
      <c r="N67" s="11"/>
      <c r="O67" s="62" t="s">
        <v>93</v>
      </c>
      <c r="P67" s="28" t="s">
        <v>77</v>
      </c>
      <c r="Q67" s="150">
        <f>VLOOKUP(P67,Tallas!A$1:D$8,4,FALSE)</f>
        <v>4</v>
      </c>
      <c r="R67" s="397">
        <v>66</v>
      </c>
      <c r="S67" s="11"/>
      <c r="T67" s="11"/>
      <c r="U67" s="11"/>
      <c r="V67" s="11"/>
    </row>
    <row r="68" spans="1:22" ht="57" customHeight="1">
      <c r="A68" s="281" t="str">
        <f t="shared" si="1"/>
        <v>HU49</v>
      </c>
      <c r="B68" s="306" t="str">
        <f>VLOOKUP(A68,'Product Backlog HUs(1)'!A$1:M$99,2,FALSE)</f>
        <v>Consultar Información del Rango Cilindraje</v>
      </c>
      <c r="C68" s="164" t="s">
        <v>223</v>
      </c>
      <c r="D68" s="283">
        <f>VLOOKUP(A68,O$1:R$89,3,FALSE)</f>
        <v>2</v>
      </c>
      <c r="E68" s="430"/>
      <c r="F68" s="373" t="s">
        <v>114</v>
      </c>
      <c r="G68" s="102"/>
      <c r="L68" s="102"/>
      <c r="M68" s="11"/>
      <c r="N68" s="11"/>
      <c r="O68" s="62" t="s">
        <v>100</v>
      </c>
      <c r="P68" s="28" t="s">
        <v>96</v>
      </c>
      <c r="Q68" s="150">
        <f>VLOOKUP(P68,Tallas!A$1:D$8,4,FALSE)</f>
        <v>2</v>
      </c>
      <c r="R68" s="397">
        <v>67</v>
      </c>
      <c r="S68" s="11"/>
      <c r="T68" s="11"/>
      <c r="U68" s="11"/>
      <c r="V68" s="11"/>
    </row>
    <row r="69" spans="1:22" ht="57" customHeight="1">
      <c r="A69" s="281" t="str">
        <f t="shared" si="1"/>
        <v>HU48</v>
      </c>
      <c r="B69" s="306" t="str">
        <f>VLOOKUP(A69,'Product Backlog HUs(1)'!A$1:M$99,2,FALSE)</f>
        <v>Consultar Información del Rango Calificación</v>
      </c>
      <c r="C69" s="164" t="s">
        <v>223</v>
      </c>
      <c r="D69" s="283">
        <f>VLOOKUP(A69,O$1:R$89,3,FALSE)</f>
        <v>2</v>
      </c>
      <c r="E69" s="457"/>
      <c r="F69" s="372" t="s">
        <v>114</v>
      </c>
      <c r="G69" s="102"/>
      <c r="L69" s="102"/>
      <c r="M69" s="11"/>
      <c r="N69" s="11"/>
      <c r="O69" s="62" t="s">
        <v>135</v>
      </c>
      <c r="P69" s="28" t="s">
        <v>96</v>
      </c>
      <c r="Q69" s="151">
        <f>VLOOKUP(P69,Tallas!A$1:D$8,4,FALSE)</f>
        <v>2</v>
      </c>
      <c r="R69" s="397">
        <v>68</v>
      </c>
      <c r="S69" s="11"/>
      <c r="T69" s="11"/>
      <c r="U69" s="11"/>
      <c r="V69" s="11"/>
    </row>
    <row r="70" spans="1:22" ht="57" customHeight="1">
      <c r="A70" s="398" t="str">
        <f t="shared" si="1"/>
        <v>HU66</v>
      </c>
      <c r="B70" s="404" t="str">
        <f>VLOOKUP(A70,'Product Backlog HUs(1)'!A$1:M$99,2,FALSE)</f>
        <v>Consultar Información  del Servicio Realizado</v>
      </c>
      <c r="C70" s="401" t="s">
        <v>224</v>
      </c>
      <c r="D70" s="408">
        <f>VLOOKUP(A70,O$1:R$89,3,FALSE)</f>
        <v>4</v>
      </c>
      <c r="E70" s="429">
        <f>SUM(D70:D75)</f>
        <v>120</v>
      </c>
      <c r="F70" s="373" t="s">
        <v>113</v>
      </c>
      <c r="L70" s="102"/>
      <c r="M70" s="11"/>
      <c r="N70" s="11"/>
      <c r="O70" s="62" t="s">
        <v>87</v>
      </c>
      <c r="P70" s="28" t="s">
        <v>77</v>
      </c>
      <c r="Q70" s="150">
        <f>VLOOKUP(P70,Tallas!A$1:D$8,4,FALSE)</f>
        <v>4</v>
      </c>
      <c r="R70" s="397">
        <v>69</v>
      </c>
      <c r="S70" s="11"/>
      <c r="T70" s="11"/>
      <c r="U70" s="11"/>
      <c r="V70" s="11"/>
    </row>
    <row r="71" spans="1:22" ht="57" customHeight="1">
      <c r="A71" s="398" t="str">
        <f t="shared" si="1"/>
        <v>HU64</v>
      </c>
      <c r="B71" s="404" t="str">
        <f>VLOOKUP(A71,'Product Backlog HUs(1)'!A$1:M$99,2,FALSE)</f>
        <v>Registrar Información del Servicio Realizado</v>
      </c>
      <c r="C71" s="401" t="s">
        <v>224</v>
      </c>
      <c r="D71" s="408">
        <f>VLOOKUP(A71,O$1:R$89,3,FALSE)</f>
        <v>32</v>
      </c>
      <c r="E71" s="430"/>
      <c r="F71" s="373" t="s">
        <v>113</v>
      </c>
      <c r="L71" s="102"/>
      <c r="M71" s="11"/>
      <c r="N71" s="11"/>
      <c r="O71" s="62" t="s">
        <v>89</v>
      </c>
      <c r="P71" s="28" t="s">
        <v>69</v>
      </c>
      <c r="Q71" s="150">
        <f>VLOOKUP(P71,Tallas!A$1:D$8,4,FALSE)</f>
        <v>32</v>
      </c>
      <c r="R71" s="397">
        <v>70</v>
      </c>
      <c r="S71" s="11"/>
      <c r="T71" s="11"/>
      <c r="U71" s="11"/>
      <c r="V71" s="11"/>
    </row>
    <row r="72" spans="1:22" ht="57" customHeight="1">
      <c r="A72" s="398" t="str">
        <f t="shared" si="1"/>
        <v>HU65</v>
      </c>
      <c r="B72" s="404" t="str">
        <f>VLOOKUP(A72,'Product Backlog HUs(1)'!A$1:M$99,2,FALSE)</f>
        <v>Eliminar Información del Servicio Realizado</v>
      </c>
      <c r="C72" s="401" t="s">
        <v>224</v>
      </c>
      <c r="D72" s="400">
        <f>VLOOKUP(A72,O$1:R$89,3,FALSE)</f>
        <v>16</v>
      </c>
      <c r="E72" s="430"/>
      <c r="F72" s="373" t="s">
        <v>113</v>
      </c>
      <c r="G72" s="102"/>
      <c r="L72" s="102"/>
      <c r="M72" s="11"/>
      <c r="N72" s="11"/>
      <c r="O72" s="62" t="s">
        <v>174</v>
      </c>
      <c r="P72" s="28" t="s">
        <v>67</v>
      </c>
      <c r="Q72" s="150">
        <f>VLOOKUP(P72,Tallas!A$1:D$8,4,FALSE)</f>
        <v>16</v>
      </c>
      <c r="R72" s="397">
        <v>71</v>
      </c>
      <c r="S72" s="11"/>
      <c r="T72" s="11"/>
      <c r="U72" s="11"/>
      <c r="V72" s="11"/>
    </row>
    <row r="73" spans="1:22" ht="57" customHeight="1">
      <c r="A73" s="398" t="str">
        <f t="shared" si="1"/>
        <v>HU15</v>
      </c>
      <c r="B73" s="404" t="str">
        <f>VLOOKUP(A73,'Product Backlog HUs(1)'!A$1:M$99,2,FALSE)</f>
        <v>Consultar Información del  Estado del Servicio Realizado</v>
      </c>
      <c r="C73" s="401" t="s">
        <v>229</v>
      </c>
      <c r="D73" s="408">
        <f>VLOOKUP(A73,O$1:R$89,3,FALSE)</f>
        <v>32</v>
      </c>
      <c r="E73" s="430"/>
      <c r="F73" s="373" t="s">
        <v>113</v>
      </c>
      <c r="L73" s="102"/>
      <c r="M73" s="11"/>
      <c r="N73" s="11"/>
      <c r="O73" s="62" t="s">
        <v>115</v>
      </c>
      <c r="P73" s="28" t="s">
        <v>69</v>
      </c>
      <c r="Q73" s="150">
        <f>VLOOKUP(P73,Tallas!A$1:D$8,4,FALSE)</f>
        <v>32</v>
      </c>
      <c r="R73" s="397">
        <v>72</v>
      </c>
      <c r="S73" s="11"/>
      <c r="T73" s="11"/>
      <c r="U73" s="11"/>
      <c r="V73" s="11"/>
    </row>
    <row r="74" spans="1:22" ht="57" customHeight="1">
      <c r="A74" s="398" t="str">
        <f t="shared" si="1"/>
        <v>HU73</v>
      </c>
      <c r="B74" s="404" t="str">
        <f>VLOOKUP(A74,'Product Backlog HUs(1)'!A$1:M$99,2,FALSE)</f>
        <v>Consultar Información de la Transición Estado Servicio Realizado</v>
      </c>
      <c r="C74" s="401" t="s">
        <v>224</v>
      </c>
      <c r="D74" s="408">
        <f>VLOOKUP(A74,O$1:R$89,3,FALSE)</f>
        <v>4</v>
      </c>
      <c r="E74" s="430"/>
      <c r="F74" s="373" t="s">
        <v>113</v>
      </c>
      <c r="G74" s="102"/>
      <c r="L74" s="102"/>
      <c r="M74" s="11"/>
      <c r="N74" s="11"/>
      <c r="O74" s="62" t="s">
        <v>172</v>
      </c>
      <c r="P74" s="28" t="s">
        <v>77</v>
      </c>
      <c r="Q74" s="150">
        <f>VLOOKUP(P74,Tallas!A$1:D$8,4,FALSE)</f>
        <v>4</v>
      </c>
      <c r="R74" s="397">
        <v>73</v>
      </c>
      <c r="S74" s="11"/>
      <c r="T74" s="11"/>
      <c r="U74" s="11"/>
      <c r="V74" s="11"/>
    </row>
    <row r="75" spans="1:22" ht="57" customHeight="1">
      <c r="A75" s="398" t="str">
        <f t="shared" si="1"/>
        <v>HU74</v>
      </c>
      <c r="B75" s="404" t="str">
        <f>VLOOKUP(A75,'Product Backlog HUs(1)'!A$1:M$99,2,FALSE)</f>
        <v>Actualizar la Información de la Transición Estado Servicio Realizado</v>
      </c>
      <c r="C75" s="401" t="s">
        <v>224</v>
      </c>
      <c r="D75" s="408">
        <f>VLOOKUP(A75,O$1:R$89,3,FALSE)</f>
        <v>32</v>
      </c>
      <c r="E75" s="457"/>
      <c r="F75" s="373" t="s">
        <v>113</v>
      </c>
      <c r="L75" s="102"/>
      <c r="M75" s="11"/>
      <c r="N75" s="11"/>
      <c r="O75" s="62" t="s">
        <v>173</v>
      </c>
      <c r="P75" s="28" t="s">
        <v>69</v>
      </c>
      <c r="Q75" s="150">
        <f>VLOOKUP(P75,Tallas!A$1:D$8,4,FALSE)</f>
        <v>32</v>
      </c>
      <c r="R75" s="397">
        <v>74</v>
      </c>
      <c r="S75" s="11"/>
      <c r="T75" s="11"/>
      <c r="U75" s="11"/>
      <c r="V75" s="11"/>
    </row>
    <row r="76" spans="1:22" ht="57" customHeight="1">
      <c r="A76" s="281" t="str">
        <f t="shared" si="1"/>
        <v>HU2</v>
      </c>
      <c r="B76" s="306" t="str">
        <f>VLOOKUP(A76,'Product Backlog HUs(1)'!A$1:M$99,2,FALSE)</f>
        <v>Registrar Información de la Calificación</v>
      </c>
      <c r="C76" s="164" t="s">
        <v>230</v>
      </c>
      <c r="D76" s="294">
        <f>VLOOKUP(A76,O$1:R$89,3,FALSE)</f>
        <v>32</v>
      </c>
      <c r="E76" s="429">
        <f>SUM(D76:D77)</f>
        <v>40</v>
      </c>
      <c r="F76" s="373" t="s">
        <v>117</v>
      </c>
      <c r="L76" s="102"/>
      <c r="M76" s="11"/>
      <c r="N76" s="11"/>
      <c r="O76" s="62" t="s">
        <v>132</v>
      </c>
      <c r="P76" s="28" t="s">
        <v>69</v>
      </c>
      <c r="Q76" s="150">
        <f>VLOOKUP(P76,Tallas!A$1:D$8,4,FALSE)</f>
        <v>32</v>
      </c>
      <c r="R76" s="397">
        <v>75</v>
      </c>
      <c r="S76" s="11"/>
      <c r="T76" s="11"/>
      <c r="U76" s="11"/>
      <c r="V76" s="11"/>
    </row>
    <row r="77" spans="1:22" ht="57" customHeight="1">
      <c r="A77" s="281" t="str">
        <f t="shared" si="1"/>
        <v>HU3</v>
      </c>
      <c r="B77" s="306" t="str">
        <f>VLOOKUP(A77,'Product Backlog HUs(1)'!A$1:M$99,2,FALSE)</f>
        <v>Consultar Información de la Calificación</v>
      </c>
      <c r="C77" s="164" t="s">
        <v>230</v>
      </c>
      <c r="D77" s="294">
        <f>VLOOKUP(A77,O$1:R$89,3,FALSE)</f>
        <v>8</v>
      </c>
      <c r="E77" s="457"/>
      <c r="F77" s="373" t="s">
        <v>117</v>
      </c>
      <c r="G77" s="102"/>
      <c r="L77" s="102"/>
      <c r="M77" s="11"/>
      <c r="N77" s="11"/>
      <c r="O77" s="62" t="s">
        <v>134</v>
      </c>
      <c r="P77" s="28" t="s">
        <v>85</v>
      </c>
      <c r="Q77" s="151">
        <f>VLOOKUP(P77,Tallas!A$1:D$8,4,FALSE)</f>
        <v>8</v>
      </c>
      <c r="R77" s="397">
        <v>76</v>
      </c>
      <c r="S77" s="11"/>
      <c r="T77" s="11"/>
      <c r="U77" s="11"/>
      <c r="V77" s="11"/>
    </row>
    <row r="78" spans="1:22" ht="57" customHeight="1">
      <c r="A78" s="398" t="str">
        <f t="shared" si="1"/>
        <v>HU80</v>
      </c>
      <c r="B78" s="404" t="str">
        <f>VLOOKUP(A78,'Product Backlog HUs(1)'!A$1:M$99,2,FALSE)</f>
        <v>Consultar Información de la Ubicación</v>
      </c>
      <c r="C78" s="401" t="s">
        <v>231</v>
      </c>
      <c r="D78" s="408">
        <f>VLOOKUP(A78,O$1:R$89,3,FALSE)</f>
        <v>48</v>
      </c>
      <c r="E78" s="429">
        <f>SUM(D78:D81)</f>
        <v>144</v>
      </c>
      <c r="F78" s="373" t="s">
        <v>120</v>
      </c>
      <c r="G78" s="102"/>
      <c r="L78" s="102"/>
      <c r="M78" s="11"/>
      <c r="N78" s="11"/>
      <c r="O78" s="62" t="s">
        <v>73</v>
      </c>
      <c r="P78" s="28" t="s">
        <v>74</v>
      </c>
      <c r="Q78" s="150">
        <f>VLOOKUP(P78,Tallas!A$1:D$8,4,FALSE)</f>
        <v>48</v>
      </c>
      <c r="R78" s="397">
        <v>77</v>
      </c>
      <c r="S78" s="11"/>
      <c r="T78" s="11"/>
      <c r="U78" s="11"/>
      <c r="V78" s="11"/>
    </row>
    <row r="79" spans="1:22" ht="57" customHeight="1">
      <c r="A79" s="398" t="str">
        <f t="shared" si="1"/>
        <v>HU77</v>
      </c>
      <c r="B79" s="404" t="str">
        <f>VLOOKUP(A79,'Product Backlog HUs(1)'!A$1:M$99,2,FALSE)</f>
        <v>Crear Información de la Ubicación</v>
      </c>
      <c r="C79" s="401" t="s">
        <v>231</v>
      </c>
      <c r="D79" s="408">
        <f>VLOOKUP(A79,O$1:R$89,3,FALSE)</f>
        <v>48</v>
      </c>
      <c r="E79" s="430"/>
      <c r="F79" s="373" t="s">
        <v>120</v>
      </c>
      <c r="G79" s="102"/>
      <c r="L79" s="102"/>
      <c r="M79" s="11"/>
      <c r="N79" s="11"/>
      <c r="O79" s="62" t="s">
        <v>80</v>
      </c>
      <c r="P79" s="28" t="s">
        <v>74</v>
      </c>
      <c r="Q79" s="150">
        <f>VLOOKUP(P79,Tallas!A$1:D$8,4,FALSE)</f>
        <v>48</v>
      </c>
      <c r="R79" s="397">
        <v>78</v>
      </c>
      <c r="S79" s="11"/>
      <c r="T79" s="11"/>
      <c r="U79" s="11"/>
      <c r="V79" s="11"/>
    </row>
    <row r="80" spans="1:22" ht="57" customHeight="1">
      <c r="A80" s="398" t="str">
        <f t="shared" si="1"/>
        <v>HU78</v>
      </c>
      <c r="B80" s="404" t="str">
        <f>VLOOKUP(A80,'Product Backlog HUs(1)'!A$1:M$99,2,FALSE)</f>
        <v>Modificar Información de la Ubicación</v>
      </c>
      <c r="C80" s="401" t="s">
        <v>231</v>
      </c>
      <c r="D80" s="408">
        <f>VLOOKUP(A80,O$1:R$89,3,FALSE)</f>
        <v>32</v>
      </c>
      <c r="E80" s="430"/>
      <c r="F80" s="411" t="s">
        <v>120</v>
      </c>
      <c r="G80" s="102"/>
      <c r="L80" s="102"/>
      <c r="M80" s="11"/>
      <c r="N80" s="11"/>
      <c r="O80" s="62" t="s">
        <v>137</v>
      </c>
      <c r="P80" s="28" t="s">
        <v>69</v>
      </c>
      <c r="Q80" s="150">
        <f>VLOOKUP(P80,Tallas!A$1:D$8,4,FALSE)</f>
        <v>32</v>
      </c>
      <c r="R80" s="397">
        <v>79</v>
      </c>
      <c r="S80" s="11"/>
      <c r="T80" s="11"/>
      <c r="U80" s="11"/>
      <c r="V80" s="11"/>
    </row>
    <row r="81" spans="1:22" ht="57" customHeight="1">
      <c r="A81" s="398" t="str">
        <f t="shared" si="1"/>
        <v>HU79</v>
      </c>
      <c r="B81" s="404" t="str">
        <f>VLOOKUP(A81,'Product Backlog HUs(1)'!A$1:M$99,2,FALSE)</f>
        <v>Eliminar Información de la Ubicación</v>
      </c>
      <c r="C81" s="401" t="s">
        <v>231</v>
      </c>
      <c r="D81" s="408">
        <f>VLOOKUP(A81,O$1:R$89,3,FALSE)</f>
        <v>16</v>
      </c>
      <c r="E81" s="457"/>
      <c r="F81" s="411" t="s">
        <v>120</v>
      </c>
      <c r="G81" s="102"/>
      <c r="L81" s="102"/>
      <c r="M81" s="11"/>
      <c r="N81" s="11"/>
      <c r="O81" s="62" t="s">
        <v>180</v>
      </c>
      <c r="P81" s="28" t="s">
        <v>67</v>
      </c>
      <c r="Q81" s="150">
        <f>VLOOKUP(P81,Tallas!A$1:D$8,4,FALSE)</f>
        <v>16</v>
      </c>
      <c r="R81" s="397">
        <v>80</v>
      </c>
      <c r="S81" s="11"/>
      <c r="T81" s="11"/>
      <c r="U81" s="11"/>
      <c r="V81" s="11"/>
    </row>
    <row r="82" spans="1:22" ht="57" customHeight="1">
      <c r="A82" s="281" t="str">
        <f t="shared" si="1"/>
        <v>HU81</v>
      </c>
      <c r="B82" s="306" t="str">
        <f>VLOOKUP(A82,'Product Backlog HUs(1)'!A$1:M$99,2,FALSE)</f>
        <v>Registrar Información del  Usuario</v>
      </c>
      <c r="C82" s="164" t="s">
        <v>227</v>
      </c>
      <c r="D82" s="294">
        <f>VLOOKUP(A82,O$1:R$89,3,FALSE)</f>
        <v>32</v>
      </c>
      <c r="E82" s="429">
        <f>SUM(D82:D86)</f>
        <v>72</v>
      </c>
      <c r="F82" s="411" t="s">
        <v>127</v>
      </c>
      <c r="G82" s="102"/>
      <c r="L82" s="102"/>
      <c r="M82" s="11"/>
      <c r="N82" s="11"/>
      <c r="O82" s="62" t="s">
        <v>68</v>
      </c>
      <c r="P82" s="28" t="s">
        <v>69</v>
      </c>
      <c r="Q82" s="150">
        <f>VLOOKUP(P82,Tallas!A$1:D$8,4,FALSE)</f>
        <v>32</v>
      </c>
      <c r="R82" s="397">
        <v>81</v>
      </c>
      <c r="S82" s="11"/>
      <c r="T82" s="11"/>
      <c r="U82" s="11"/>
      <c r="V82" s="11"/>
    </row>
    <row r="83" spans="1:22" ht="57" customHeight="1">
      <c r="A83" s="281" t="str">
        <f t="shared" si="1"/>
        <v>HU84</v>
      </c>
      <c r="B83" s="306" t="str">
        <f>VLOOKUP(A83,'Product Backlog HUs(1)'!A$1:M$99,2,FALSE)</f>
        <v>Consultar Información Detallada  del Usuario</v>
      </c>
      <c r="C83" s="164" t="s">
        <v>227</v>
      </c>
      <c r="D83" s="294">
        <f>VLOOKUP(A83,O$1:R$89,3,FALSE)</f>
        <v>8</v>
      </c>
      <c r="E83" s="430"/>
      <c r="F83" s="411" t="s">
        <v>127</v>
      </c>
      <c r="G83" s="102"/>
      <c r="L83" s="102"/>
      <c r="M83" s="11"/>
      <c r="N83" s="11"/>
      <c r="O83" s="62" t="s">
        <v>116</v>
      </c>
      <c r="P83" s="28" t="s">
        <v>85</v>
      </c>
      <c r="Q83" s="150">
        <f>VLOOKUP(P83,Tallas!A$1:D$8,4,FALSE)</f>
        <v>8</v>
      </c>
      <c r="R83" s="397">
        <v>82</v>
      </c>
      <c r="S83" s="11"/>
      <c r="T83" s="11"/>
      <c r="U83" s="11"/>
      <c r="V83" s="11"/>
    </row>
    <row r="84" spans="1:22" ht="57" customHeight="1">
      <c r="A84" s="281" t="str">
        <f t="shared" si="1"/>
        <v>HU85</v>
      </c>
      <c r="B84" s="306" t="str">
        <f>VLOOKUP(A84,'Product Backlog HUs(1)'!A$1:M$99,2,FALSE)</f>
        <v>Consultar Información general del Usuario</v>
      </c>
      <c r="C84" s="164" t="s">
        <v>227</v>
      </c>
      <c r="D84" s="294">
        <f>VLOOKUP(A84,O$1:R$89,3,FALSE)</f>
        <v>8</v>
      </c>
      <c r="E84" s="430"/>
      <c r="F84" s="411" t="s">
        <v>127</v>
      </c>
      <c r="G84" s="102"/>
      <c r="L84" s="102"/>
      <c r="M84" s="11"/>
      <c r="N84" s="11"/>
      <c r="O84" s="62" t="s">
        <v>118</v>
      </c>
      <c r="P84" s="28" t="s">
        <v>85</v>
      </c>
      <c r="Q84" s="150">
        <f>VLOOKUP(P84,Tallas!A$1:D$8,4,FALSE)</f>
        <v>8</v>
      </c>
      <c r="R84" s="397">
        <v>83</v>
      </c>
      <c r="S84" s="11"/>
      <c r="T84" s="11"/>
      <c r="U84" s="11"/>
      <c r="V84" s="11"/>
    </row>
    <row r="85" spans="1:22" ht="57" customHeight="1">
      <c r="A85" s="281" t="str">
        <f t="shared" si="1"/>
        <v>HU82</v>
      </c>
      <c r="B85" s="306" t="str">
        <f>VLOOKUP(A85,'Product Backlog HUs(1)'!A$1:M$99,2,FALSE)</f>
        <v>Modificar Información del Usuario</v>
      </c>
      <c r="C85" s="164" t="s">
        <v>227</v>
      </c>
      <c r="D85" s="294">
        <f>VLOOKUP(A85,O$1:R$89,3,FALSE)</f>
        <v>16</v>
      </c>
      <c r="E85" s="430"/>
      <c r="F85" s="411" t="s">
        <v>127</v>
      </c>
      <c r="G85" s="102"/>
      <c r="L85" s="102"/>
      <c r="M85" s="11"/>
      <c r="N85" s="11"/>
      <c r="O85" s="62" t="s">
        <v>123</v>
      </c>
      <c r="P85" s="28" t="s">
        <v>67</v>
      </c>
      <c r="Q85" s="150">
        <f>VLOOKUP(P85,Tallas!A$1:D$8,4,FALSE)</f>
        <v>16</v>
      </c>
      <c r="R85" s="397">
        <v>84</v>
      </c>
      <c r="S85" s="11"/>
      <c r="T85" s="11"/>
      <c r="U85" s="11"/>
      <c r="V85" s="11"/>
    </row>
    <row r="86" spans="1:22" ht="57" customHeight="1">
      <c r="A86" s="281" t="str">
        <f t="shared" si="1"/>
        <v>HU83</v>
      </c>
      <c r="B86" s="306" t="str">
        <f>VLOOKUP(A86,'Product Backlog HUs(1)'!A$1:M$99,2,FALSE)</f>
        <v>Eliminar Información del Usuario</v>
      </c>
      <c r="C86" s="164" t="s">
        <v>227</v>
      </c>
      <c r="D86" s="294">
        <f>VLOOKUP(A86,O$1:R$89,3,FALSE)</f>
        <v>8</v>
      </c>
      <c r="E86" s="430"/>
      <c r="F86" s="411" t="s">
        <v>127</v>
      </c>
      <c r="G86" s="102"/>
      <c r="L86" s="102"/>
      <c r="M86" s="11"/>
      <c r="N86" s="11"/>
      <c r="O86" s="62" t="s">
        <v>176</v>
      </c>
      <c r="P86" s="28" t="s">
        <v>85</v>
      </c>
      <c r="Q86" s="150">
        <f>VLOOKUP(P86,Tallas!A$1:D$8,4,FALSE)</f>
        <v>8</v>
      </c>
      <c r="R86" s="397">
        <v>85</v>
      </c>
      <c r="S86" s="11"/>
      <c r="T86" s="11"/>
      <c r="U86" s="11"/>
      <c r="V86" s="11"/>
    </row>
    <row r="87" spans="1:22" ht="57" customHeight="1">
      <c r="A87" s="398" t="str">
        <f t="shared" si="1"/>
        <v>HU88</v>
      </c>
      <c r="B87" s="404" t="str">
        <f>VLOOKUP(A87,'Product Backlog HUs(1)'!A$1:M$99,2,FALSE)</f>
        <v>Autenticar el Usuario</v>
      </c>
      <c r="C87" s="401" t="s">
        <v>228</v>
      </c>
      <c r="D87" s="408">
        <f>VLOOKUP(A87,O$1:R$89,3,FALSE)</f>
        <v>16</v>
      </c>
      <c r="E87" s="367"/>
      <c r="F87" s="411" t="s">
        <v>127</v>
      </c>
      <c r="L87" s="102"/>
      <c r="M87" s="11"/>
      <c r="N87" s="11"/>
      <c r="O87" s="62" t="s">
        <v>66</v>
      </c>
      <c r="P87" s="28" t="s">
        <v>67</v>
      </c>
      <c r="Q87" s="150">
        <f>VLOOKUP(P87,Tallas!A$1:D$8,4,FALSE)</f>
        <v>16</v>
      </c>
      <c r="R87" s="397">
        <v>86</v>
      </c>
      <c r="S87" s="11"/>
      <c r="T87" s="11"/>
      <c r="U87" s="11"/>
      <c r="V87" s="11"/>
    </row>
    <row r="88" spans="1:22" ht="57" customHeight="1">
      <c r="A88" s="398" t="str">
        <f t="shared" si="1"/>
        <v>HU87</v>
      </c>
      <c r="B88" s="404" t="str">
        <f>VLOOKUP(A88,'Product Backlog HUs(1)'!A$1:M$99,2,FALSE)</f>
        <v>Modificar la Clave del Usuario</v>
      </c>
      <c r="C88" s="401" t="s">
        <v>228</v>
      </c>
      <c r="D88" s="408">
        <f>VLOOKUP(A88,O$1:R$89,3,FALSE)</f>
        <v>8</v>
      </c>
      <c r="E88" s="367"/>
      <c r="F88" s="369" t="s">
        <v>127</v>
      </c>
      <c r="G88" s="102"/>
      <c r="L88" s="102"/>
      <c r="M88" s="11"/>
      <c r="N88" s="11"/>
      <c r="O88" s="62" t="s">
        <v>149</v>
      </c>
      <c r="P88" s="28" t="s">
        <v>85</v>
      </c>
      <c r="Q88" s="150">
        <f>VLOOKUP(P88,Tallas!A$1:D$8,4,FALSE)</f>
        <v>8</v>
      </c>
      <c r="R88" s="397">
        <v>87</v>
      </c>
      <c r="S88" s="11"/>
      <c r="T88" s="11"/>
      <c r="U88" s="11"/>
      <c r="V88" s="11"/>
    </row>
    <row r="89" spans="1:22" ht="57" customHeight="1">
      <c r="A89" s="398" t="str">
        <f t="shared" si="1"/>
        <v>HU86</v>
      </c>
      <c r="B89" s="404" t="str">
        <f>VLOOKUP(A89,'Product Backlog HUs(1)'!A$1:M$99,2,FALSE)</f>
        <v>Restablecer la Clave del Usuario</v>
      </c>
      <c r="C89" s="401" t="s">
        <v>228</v>
      </c>
      <c r="D89" s="400">
        <f>VLOOKUP(A89,O$1:R$89,3,FALSE)</f>
        <v>16</v>
      </c>
      <c r="E89" s="326">
        <f>D89</f>
        <v>16</v>
      </c>
      <c r="F89" s="373" t="s">
        <v>133</v>
      </c>
      <c r="G89" s="102"/>
      <c r="L89" s="102"/>
      <c r="M89" s="11"/>
      <c r="N89" s="11"/>
      <c r="O89" s="62" t="s">
        <v>150</v>
      </c>
      <c r="P89" s="392" t="s">
        <v>67</v>
      </c>
      <c r="Q89" s="393">
        <f>VLOOKUP(P89,Tallas!A$1:D$8,4,FALSE)</f>
        <v>16</v>
      </c>
      <c r="R89" s="397">
        <v>88</v>
      </c>
      <c r="S89" s="11"/>
      <c r="T89" s="11"/>
      <c r="U89" s="11"/>
      <c r="V89" s="11"/>
    </row>
    <row r="90" spans="1:22" ht="48.75" customHeight="1">
      <c r="C90" s="104"/>
      <c r="E90" s="322"/>
      <c r="F90" s="104"/>
      <c r="G90" s="102"/>
      <c r="L90" s="102"/>
      <c r="M90" s="11"/>
      <c r="N90" s="11"/>
      <c r="O90" s="390" t="s">
        <v>200</v>
      </c>
      <c r="P90" s="391"/>
      <c r="Q90" s="389" t="e">
        <f>VLOOKUP(P90,Tallas!A$1:D$8,4,FALSE)</f>
        <v>#N/A</v>
      </c>
      <c r="R90" s="397">
        <v>89</v>
      </c>
      <c r="S90" s="11"/>
      <c r="T90" s="11"/>
      <c r="U90" s="11"/>
      <c r="V90" s="11"/>
    </row>
    <row r="91" spans="1:22" ht="48.75" customHeight="1">
      <c r="G91" s="102"/>
      <c r="L91" s="102"/>
      <c r="M91" s="11"/>
      <c r="N91" s="11"/>
      <c r="O91" s="390" t="s">
        <v>201</v>
      </c>
      <c r="P91" s="391"/>
      <c r="Q91" s="389" t="e">
        <f>VLOOKUP(P91,Tallas!A$1:D$8,4,FALSE)</f>
        <v>#N/A</v>
      </c>
      <c r="R91" s="397">
        <v>90</v>
      </c>
      <c r="S91" s="11"/>
      <c r="T91" s="11"/>
      <c r="U91" s="11"/>
      <c r="V91" s="11"/>
    </row>
    <row r="92" spans="1:22" ht="48.75" customHeight="1">
      <c r="G92" s="102"/>
      <c r="L92" s="102"/>
      <c r="M92" s="11"/>
      <c r="N92" s="11"/>
      <c r="O92" s="390" t="s">
        <v>202</v>
      </c>
      <c r="P92" s="391"/>
      <c r="Q92" s="389" t="e">
        <f>VLOOKUP(P92,Tallas!A$1:D$8,4,FALSE)</f>
        <v>#N/A</v>
      </c>
      <c r="R92" s="397">
        <v>91</v>
      </c>
      <c r="S92" s="11"/>
      <c r="T92" s="11"/>
      <c r="U92" s="11"/>
      <c r="V92" s="11"/>
    </row>
    <row r="93" spans="1:22" ht="48.75" customHeight="1">
      <c r="G93" s="102"/>
      <c r="L93" s="102"/>
      <c r="M93" s="11"/>
      <c r="N93" s="11"/>
      <c r="O93" s="390" t="s">
        <v>203</v>
      </c>
      <c r="P93" s="391"/>
      <c r="Q93" s="389" t="e">
        <f>VLOOKUP(P93,Tallas!A$1:D$8,4,FALSE)</f>
        <v>#N/A</v>
      </c>
      <c r="R93" s="397">
        <v>92</v>
      </c>
      <c r="S93" s="11"/>
      <c r="T93" s="11"/>
      <c r="U93" s="11"/>
      <c r="V93" s="11"/>
    </row>
    <row r="94" spans="1:22" ht="48.75" customHeight="1">
      <c r="G94" s="102"/>
      <c r="L94" s="102"/>
      <c r="M94" s="11"/>
      <c r="N94" s="11"/>
      <c r="O94" s="394" t="s">
        <v>194</v>
      </c>
      <c r="P94" s="395"/>
      <c r="Q94" s="149" t="e">
        <f>VLOOKUP(P94,Tallas!A$1:D$8,4,FALSE)</f>
        <v>#N/A</v>
      </c>
      <c r="R94" s="104"/>
      <c r="S94" s="11"/>
      <c r="T94" s="11"/>
      <c r="U94" s="11"/>
      <c r="V94" s="11"/>
    </row>
    <row r="95" spans="1:22" ht="48.75" customHeight="1">
      <c r="G95" s="102"/>
      <c r="L95" s="102"/>
      <c r="M95" s="11"/>
      <c r="N95" s="11"/>
      <c r="O95" s="141" t="s">
        <v>195</v>
      </c>
      <c r="P95" s="101"/>
      <c r="Q95" s="150" t="e">
        <f>VLOOKUP(P95,Tallas!A$1:D$8,4,FALSE)</f>
        <v>#N/A</v>
      </c>
      <c r="S95" s="11"/>
      <c r="T95" s="11"/>
      <c r="U95" s="11"/>
      <c r="V95" s="11"/>
    </row>
    <row r="96" spans="1:22" ht="48.75" customHeight="1">
      <c r="G96" s="102"/>
      <c r="L96" s="102"/>
      <c r="M96" s="11"/>
      <c r="N96" s="11"/>
      <c r="O96" s="141" t="s">
        <v>196</v>
      </c>
      <c r="P96" s="101"/>
      <c r="Q96" s="150" t="e">
        <f>VLOOKUP(P96,Tallas!A$1:D$8,4,FALSE)</f>
        <v>#N/A</v>
      </c>
      <c r="S96" s="11"/>
      <c r="T96" s="11"/>
      <c r="U96" s="11"/>
      <c r="V96" s="11"/>
    </row>
    <row r="97" spans="1:22" ht="48.75" customHeight="1">
      <c r="G97" s="102"/>
      <c r="L97" s="102"/>
      <c r="M97" s="11"/>
      <c r="N97" s="11"/>
      <c r="O97" s="141" t="s">
        <v>197</v>
      </c>
      <c r="P97" s="101"/>
      <c r="Q97" s="150" t="e">
        <f>VLOOKUP(P97,Tallas!A$1:D$8,4,FALSE)</f>
        <v>#N/A</v>
      </c>
      <c r="S97" s="11"/>
      <c r="T97" s="11"/>
      <c r="U97" s="11"/>
      <c r="V97" s="11"/>
    </row>
    <row r="98" spans="1:22" ht="40.5" customHeight="1">
      <c r="G98" s="102"/>
      <c r="L98" s="102"/>
      <c r="M98" s="11"/>
      <c r="N98" s="11"/>
      <c r="O98" s="141" t="s">
        <v>198</v>
      </c>
      <c r="P98" s="101"/>
      <c r="Q98" s="150" t="e">
        <f>VLOOKUP(P98,Tallas!A$1:D$8,4,FALSE)</f>
        <v>#N/A</v>
      </c>
      <c r="R98" s="152"/>
      <c r="S98" s="11"/>
      <c r="T98" s="11"/>
      <c r="U98" s="11"/>
      <c r="V98" s="11"/>
    </row>
    <row r="99" spans="1:22" ht="40.5" customHeight="1">
      <c r="G99" s="102"/>
      <c r="L99" s="102"/>
      <c r="M99" s="11"/>
      <c r="N99" s="11"/>
      <c r="O99" s="141" t="s">
        <v>199</v>
      </c>
      <c r="P99" s="101"/>
      <c r="Q99" s="150" t="e">
        <f>VLOOKUP(P99,Tallas!A$1:D$8,4,FALSE)</f>
        <v>#N/A</v>
      </c>
      <c r="R99" s="152"/>
      <c r="S99" s="11"/>
      <c r="T99" s="11"/>
      <c r="U99" s="11"/>
      <c r="V99" s="11"/>
    </row>
    <row r="100" spans="1:22">
      <c r="A100" s="11"/>
      <c r="B100" s="11"/>
      <c r="C100" s="11"/>
      <c r="D100" s="32"/>
      <c r="E100" s="32"/>
      <c r="F100" s="11"/>
      <c r="G100" s="11"/>
      <c r="L100" s="11"/>
      <c r="M100" s="11"/>
      <c r="N100" s="11"/>
      <c r="O100" s="144"/>
      <c r="R100" s="152"/>
      <c r="S100" s="11"/>
      <c r="T100" s="11"/>
      <c r="U100" s="11"/>
      <c r="V100" s="11"/>
    </row>
    <row r="101" spans="1:22">
      <c r="A101" s="102"/>
      <c r="B101" s="102"/>
      <c r="C101" s="102"/>
      <c r="D101" s="177"/>
      <c r="E101" s="177"/>
      <c r="F101" s="102"/>
      <c r="G101" s="11"/>
      <c r="L101" s="11"/>
      <c r="M101" s="11"/>
      <c r="N101" s="11"/>
      <c r="O101" s="1"/>
      <c r="R101" s="153"/>
      <c r="S101" s="11"/>
      <c r="T101" s="11"/>
      <c r="U101" s="11"/>
      <c r="V101" s="11"/>
    </row>
    <row r="102" spans="1:22">
      <c r="A102" s="176"/>
      <c r="B102" s="176"/>
      <c r="C102" s="424"/>
      <c r="D102" s="424"/>
      <c r="E102" s="177"/>
      <c r="F102" s="110"/>
      <c r="G102" s="11"/>
      <c r="H102" s="1"/>
      <c r="J102" s="11"/>
      <c r="K102" s="11"/>
      <c r="L102" s="11"/>
      <c r="M102" s="11"/>
      <c r="N102" s="11"/>
      <c r="O102" s="11"/>
      <c r="P102" s="57"/>
      <c r="Q102" s="102" t="s">
        <v>204</v>
      </c>
      <c r="R102" s="102"/>
      <c r="S102" s="11"/>
      <c r="T102" s="11"/>
      <c r="U102" s="11"/>
      <c r="V102" s="11"/>
    </row>
    <row r="103" spans="1:22">
      <c r="A103" s="176"/>
      <c r="B103" s="176"/>
      <c r="C103" s="424"/>
      <c r="D103" s="424"/>
      <c r="E103" s="177"/>
      <c r="F103" s="110"/>
      <c r="G103" s="11"/>
      <c r="H103" s="1"/>
      <c r="J103" s="11"/>
      <c r="K103" s="11"/>
      <c r="L103" s="11"/>
      <c r="M103" s="11"/>
      <c r="N103" s="11"/>
      <c r="O103" s="11"/>
      <c r="P103" s="13"/>
      <c r="Q103" s="11">
        <f>SUM(Q2:Q89)</f>
        <v>1112</v>
      </c>
      <c r="R103" s="11"/>
      <c r="S103" s="11"/>
      <c r="T103" s="11"/>
      <c r="U103" s="11"/>
      <c r="V103" s="11"/>
    </row>
    <row r="104" spans="1:22">
      <c r="A104" s="176"/>
      <c r="B104" s="176"/>
      <c r="C104" s="177"/>
      <c r="D104" s="177"/>
      <c r="E104" s="177"/>
      <c r="F104" s="111"/>
      <c r="G104" s="11"/>
      <c r="H104" s="1"/>
      <c r="J104" s="11"/>
      <c r="K104" s="11"/>
      <c r="L104" s="11"/>
      <c r="M104" s="11"/>
      <c r="N104" s="11"/>
      <c r="O104" s="11"/>
      <c r="P104" s="11"/>
      <c r="Q104" s="11"/>
      <c r="R104" s="11"/>
      <c r="S104" s="11"/>
      <c r="T104" s="11"/>
      <c r="U104" s="11"/>
      <c r="V104" s="11"/>
    </row>
    <row r="105" spans="1:22">
      <c r="A105" s="176"/>
      <c r="B105" s="176"/>
      <c r="C105" s="177"/>
      <c r="D105" s="177"/>
      <c r="E105" s="177"/>
      <c r="F105" s="111"/>
      <c r="G105" s="11"/>
      <c r="H105" s="1"/>
      <c r="J105" s="11"/>
      <c r="K105" s="11"/>
      <c r="L105" s="11"/>
      <c r="M105" s="11"/>
      <c r="N105" s="11"/>
      <c r="O105" s="11"/>
      <c r="P105" s="11"/>
      <c r="Q105" s="11"/>
      <c r="R105" s="11"/>
      <c r="S105" s="11"/>
      <c r="T105" s="11"/>
      <c r="U105" s="11"/>
      <c r="V105" s="11"/>
    </row>
    <row r="106" spans="1:22">
      <c r="A106" s="176"/>
      <c r="B106" s="176"/>
      <c r="C106" s="177"/>
      <c r="D106" s="177"/>
      <c r="E106" s="177"/>
      <c r="F106" s="111"/>
      <c r="G106" s="11"/>
      <c r="H106" s="1"/>
      <c r="J106" s="11"/>
      <c r="K106" s="11"/>
      <c r="L106" s="11"/>
      <c r="M106" s="11"/>
      <c r="N106" s="11"/>
      <c r="O106" s="11"/>
      <c r="P106" s="11"/>
      <c r="Q106" s="11"/>
      <c r="R106" s="11"/>
      <c r="S106" s="11"/>
      <c r="T106" s="11"/>
      <c r="U106" s="11"/>
      <c r="V106" s="11"/>
    </row>
    <row r="107" spans="1:22">
      <c r="A107" s="176"/>
      <c r="B107" s="176"/>
      <c r="C107" s="177"/>
      <c r="D107" s="177"/>
      <c r="E107" s="177"/>
      <c r="F107" s="111"/>
      <c r="G107" s="11"/>
      <c r="H107" s="1"/>
      <c r="J107" s="11"/>
      <c r="K107" s="11"/>
      <c r="L107" s="11"/>
      <c r="M107" s="11"/>
      <c r="N107" s="11"/>
      <c r="O107" s="11"/>
      <c r="P107" s="11"/>
      <c r="Q107" s="11"/>
      <c r="R107" s="11"/>
      <c r="S107" s="11"/>
      <c r="T107" s="11"/>
      <c r="U107" s="11"/>
      <c r="V107" s="11"/>
    </row>
    <row r="108" spans="1:22">
      <c r="A108" s="102"/>
      <c r="B108" s="102"/>
      <c r="C108" s="102"/>
      <c r="D108" s="177"/>
      <c r="E108" s="177"/>
      <c r="F108" s="102"/>
      <c r="G108" s="11"/>
      <c r="H108" s="1"/>
      <c r="J108" s="11"/>
      <c r="K108" s="11"/>
      <c r="L108" s="11"/>
      <c r="M108" s="11"/>
      <c r="N108" s="11"/>
      <c r="O108" s="11"/>
      <c r="P108" s="11"/>
      <c r="Q108" s="11"/>
      <c r="R108" s="11"/>
      <c r="S108" s="11"/>
      <c r="T108" s="11"/>
      <c r="U108" s="11"/>
      <c r="V108" s="11"/>
    </row>
    <row r="109" spans="1:22">
      <c r="A109" s="102"/>
      <c r="B109" s="102"/>
      <c r="C109" s="102"/>
      <c r="D109" s="177"/>
      <c r="E109" s="177"/>
      <c r="F109" s="102"/>
      <c r="G109" s="11"/>
      <c r="H109" s="1"/>
      <c r="J109" s="11"/>
      <c r="K109" s="11"/>
      <c r="L109" s="11"/>
      <c r="M109" s="11"/>
      <c r="N109" s="11"/>
      <c r="O109" s="11"/>
      <c r="P109" s="11"/>
      <c r="Q109" s="11"/>
      <c r="R109" s="11"/>
      <c r="S109" s="11"/>
      <c r="T109" s="11"/>
      <c r="U109" s="11"/>
      <c r="V109" s="11"/>
    </row>
    <row r="110" spans="1:22">
      <c r="A110" s="102"/>
      <c r="B110" s="102"/>
      <c r="C110" s="102"/>
      <c r="D110" s="177"/>
      <c r="E110" s="177"/>
      <c r="F110" s="102"/>
      <c r="G110" s="11"/>
      <c r="H110" s="1"/>
      <c r="J110" s="11"/>
      <c r="K110" s="11"/>
      <c r="L110" s="11"/>
      <c r="M110" s="11"/>
      <c r="N110" s="11"/>
      <c r="O110" s="136" t="s">
        <v>61</v>
      </c>
      <c r="P110" s="137" t="s">
        <v>62</v>
      </c>
      <c r="Q110" s="103" t="s">
        <v>63</v>
      </c>
      <c r="R110" s="138" t="s">
        <v>64</v>
      </c>
      <c r="S110" s="11"/>
      <c r="T110" s="11"/>
      <c r="U110" s="11"/>
      <c r="V110" s="11"/>
    </row>
    <row r="111" spans="1:22">
      <c r="A111" s="102"/>
      <c r="B111" s="102"/>
      <c r="C111" s="102"/>
      <c r="D111" s="177"/>
      <c r="E111" s="177"/>
      <c r="F111" s="102"/>
      <c r="G111" s="11"/>
      <c r="H111" s="1"/>
      <c r="J111" s="11"/>
      <c r="K111" s="11"/>
      <c r="L111" s="11"/>
      <c r="M111" s="11"/>
      <c r="N111" s="11"/>
      <c r="S111" s="11"/>
      <c r="T111" s="11"/>
      <c r="U111" s="11"/>
      <c r="V111" s="11"/>
    </row>
    <row r="112" spans="1:22">
      <c r="A112" s="102"/>
      <c r="B112" s="102"/>
      <c r="C112" s="102"/>
      <c r="D112" s="177"/>
      <c r="E112" s="177"/>
      <c r="F112" s="102"/>
      <c r="G112" s="11"/>
      <c r="H112" s="1"/>
      <c r="J112" s="11"/>
      <c r="K112" s="11"/>
      <c r="L112" s="11"/>
      <c r="M112" s="11"/>
      <c r="N112" s="11"/>
      <c r="S112" s="11"/>
      <c r="T112" s="11"/>
      <c r="U112" s="11"/>
      <c r="V112" s="11"/>
    </row>
    <row r="113" spans="1:22">
      <c r="A113" s="102"/>
      <c r="B113" s="102"/>
      <c r="C113" s="102"/>
      <c r="D113" s="177"/>
      <c r="E113" s="177"/>
      <c r="F113" s="102"/>
      <c r="G113" s="11"/>
      <c r="H113" s="1"/>
      <c r="J113" s="11"/>
      <c r="K113" s="11"/>
      <c r="L113" s="11"/>
      <c r="M113" s="11"/>
      <c r="N113" s="11"/>
      <c r="S113" s="11"/>
      <c r="T113" s="11"/>
      <c r="U113" s="11"/>
      <c r="V113" s="11"/>
    </row>
    <row r="114" spans="1:22">
      <c r="A114" s="102"/>
      <c r="B114" s="102"/>
      <c r="C114" s="102"/>
      <c r="D114" s="177"/>
      <c r="E114" s="177"/>
      <c r="F114" s="102"/>
      <c r="G114" s="11"/>
      <c r="H114" s="1"/>
      <c r="J114" s="11"/>
      <c r="K114" s="11"/>
      <c r="L114" s="11"/>
      <c r="M114" s="11"/>
      <c r="N114" s="11"/>
      <c r="S114" s="11"/>
      <c r="T114" s="11"/>
      <c r="U114" s="11"/>
      <c r="V114" s="11"/>
    </row>
    <row r="115" spans="1:22">
      <c r="A115" s="102"/>
      <c r="B115" s="102"/>
      <c r="C115" s="102"/>
      <c r="D115" s="177"/>
      <c r="E115" s="177"/>
      <c r="F115" s="102"/>
      <c r="G115" s="11"/>
      <c r="H115" s="1"/>
      <c r="J115" s="11"/>
      <c r="K115" s="11"/>
      <c r="L115" s="11"/>
      <c r="M115" s="11"/>
      <c r="N115" s="11"/>
      <c r="S115" s="11"/>
      <c r="T115" s="11"/>
      <c r="U115" s="11"/>
      <c r="V115" s="11"/>
    </row>
    <row r="116" spans="1:22">
      <c r="A116" s="11"/>
      <c r="B116" s="11"/>
      <c r="C116" s="11"/>
      <c r="D116" s="32"/>
      <c r="E116" s="32"/>
      <c r="F116" s="11"/>
      <c r="G116" s="11"/>
      <c r="H116" s="1"/>
      <c r="J116" s="11"/>
      <c r="K116" s="11"/>
      <c r="L116" s="11"/>
      <c r="M116" s="11"/>
      <c r="N116" s="11"/>
      <c r="S116" s="11"/>
      <c r="T116" s="11"/>
      <c r="U116" s="11"/>
      <c r="V116" s="11"/>
    </row>
    <row r="117" spans="1:22">
      <c r="A117" s="11"/>
      <c r="B117" s="11"/>
      <c r="C117" s="11"/>
      <c r="D117" s="32"/>
      <c r="E117" s="32"/>
      <c r="F117" s="11"/>
      <c r="G117" s="11"/>
      <c r="H117" s="1"/>
      <c r="J117" s="11"/>
      <c r="K117" s="11"/>
      <c r="L117" s="11"/>
      <c r="M117" s="11"/>
      <c r="N117" s="11"/>
      <c r="S117" s="11"/>
    </row>
    <row r="118" spans="1:22">
      <c r="A118" s="11"/>
      <c r="B118" s="11"/>
      <c r="C118" s="11"/>
      <c r="D118" s="32"/>
      <c r="E118" s="32"/>
      <c r="F118" s="11"/>
      <c r="G118" s="11"/>
      <c r="H118" s="1"/>
      <c r="J118" s="11"/>
      <c r="K118" s="11"/>
      <c r="L118" s="11"/>
      <c r="M118" s="11"/>
      <c r="N118" s="11"/>
      <c r="S118" s="11"/>
    </row>
    <row r="119" spans="1:22">
      <c r="A119" s="11"/>
      <c r="B119" s="11"/>
      <c r="C119" s="11"/>
      <c r="D119" s="32"/>
      <c r="E119" s="32"/>
      <c r="F119" s="11"/>
      <c r="G119" s="11"/>
      <c r="H119" s="1"/>
      <c r="J119" s="11"/>
      <c r="K119" s="11"/>
      <c r="L119" s="11"/>
      <c r="M119" s="11"/>
      <c r="N119" s="11"/>
      <c r="S119" s="11"/>
    </row>
    <row r="120" spans="1:22">
      <c r="A120" s="11"/>
      <c r="B120" s="11"/>
      <c r="C120" s="11"/>
      <c r="D120" s="32"/>
      <c r="E120" s="32"/>
      <c r="F120" s="11"/>
      <c r="G120" s="11"/>
      <c r="H120" s="1"/>
      <c r="J120" s="11"/>
      <c r="K120" s="11"/>
      <c r="L120" s="11"/>
      <c r="M120" s="11"/>
      <c r="N120" s="11"/>
      <c r="S120" s="11"/>
    </row>
    <row r="121" spans="1:22">
      <c r="A121" s="11"/>
      <c r="B121" s="11"/>
      <c r="C121" s="11"/>
      <c r="D121" s="32"/>
      <c r="E121" s="32"/>
      <c r="F121" s="11"/>
      <c r="G121" s="11"/>
      <c r="H121" s="1"/>
      <c r="J121" s="11"/>
      <c r="K121" s="11"/>
      <c r="L121" s="11"/>
      <c r="M121" s="11"/>
      <c r="N121" s="11"/>
      <c r="S121" s="11"/>
    </row>
    <row r="122" spans="1:22">
      <c r="A122" s="11"/>
      <c r="B122" s="11"/>
      <c r="C122" s="11"/>
      <c r="D122" s="32"/>
      <c r="E122" s="32"/>
      <c r="F122" s="11"/>
      <c r="G122" s="11"/>
      <c r="H122" s="1"/>
      <c r="J122" s="11"/>
      <c r="K122" s="11"/>
      <c r="L122" s="11"/>
      <c r="M122" s="11"/>
      <c r="N122" s="11"/>
      <c r="S122" s="11"/>
    </row>
    <row r="123" spans="1:22">
      <c r="A123" s="11"/>
      <c r="B123" s="11"/>
      <c r="C123" s="11"/>
      <c r="D123" s="32"/>
      <c r="E123" s="32"/>
      <c r="F123" s="11"/>
      <c r="G123" s="11"/>
      <c r="H123" s="1"/>
      <c r="J123" s="11"/>
      <c r="K123" s="11"/>
      <c r="L123" s="11"/>
      <c r="M123" s="11"/>
      <c r="N123" s="11"/>
      <c r="S123" s="11"/>
    </row>
    <row r="124" spans="1:22">
      <c r="A124" s="11"/>
      <c r="B124" s="11"/>
      <c r="C124" s="11"/>
      <c r="D124" s="32"/>
      <c r="E124" s="32"/>
      <c r="F124" s="11"/>
      <c r="G124" s="11"/>
      <c r="H124" s="1"/>
      <c r="J124" s="11"/>
      <c r="K124" s="11"/>
      <c r="L124" s="11"/>
      <c r="M124" s="11"/>
      <c r="N124" s="11"/>
      <c r="S124" s="11"/>
    </row>
    <row r="125" spans="1:22">
      <c r="A125" s="11"/>
      <c r="B125" s="11"/>
      <c r="C125" s="11"/>
      <c r="D125" s="32"/>
      <c r="E125" s="32"/>
      <c r="F125" s="11"/>
      <c r="G125" s="11"/>
      <c r="H125" s="1"/>
      <c r="J125" s="11"/>
      <c r="K125" s="11"/>
      <c r="L125" s="11"/>
      <c r="M125" s="11"/>
      <c r="N125" s="11"/>
      <c r="S125" s="11"/>
    </row>
    <row r="126" spans="1:22">
      <c r="A126" s="11"/>
      <c r="B126" s="11"/>
      <c r="C126" s="11"/>
      <c r="D126" s="32"/>
      <c r="E126" s="32"/>
      <c r="F126" s="11"/>
      <c r="G126" s="11"/>
      <c r="H126" s="1"/>
      <c r="J126" s="11"/>
      <c r="K126" s="11"/>
      <c r="L126" s="11"/>
      <c r="M126" s="11"/>
      <c r="N126" s="11"/>
      <c r="S126" s="11"/>
    </row>
    <row r="127" spans="1:22">
      <c r="A127" s="11"/>
      <c r="B127" s="11"/>
      <c r="C127" s="11"/>
      <c r="D127" s="32"/>
      <c r="E127" s="32"/>
      <c r="F127" s="11"/>
      <c r="G127" s="11"/>
      <c r="H127" s="1"/>
      <c r="J127" s="11"/>
      <c r="K127" s="11"/>
      <c r="L127" s="11"/>
      <c r="M127" s="11"/>
      <c r="N127" s="11"/>
      <c r="S127" s="11"/>
    </row>
    <row r="128" spans="1:22">
      <c r="A128" s="11"/>
      <c r="B128" s="11"/>
      <c r="C128" s="11"/>
      <c r="D128" s="32"/>
      <c r="E128" s="32"/>
      <c r="F128" s="11"/>
      <c r="G128" s="11"/>
      <c r="H128" s="1"/>
      <c r="J128" s="11"/>
      <c r="K128" s="11"/>
      <c r="L128" s="11"/>
      <c r="M128" s="11"/>
      <c r="N128" s="11"/>
      <c r="S128" s="11"/>
    </row>
    <row r="129" spans="1:19">
      <c r="A129" s="11"/>
      <c r="B129" s="11"/>
      <c r="C129" s="11"/>
      <c r="D129" s="32"/>
      <c r="E129" s="32"/>
      <c r="F129" s="11"/>
      <c r="G129" s="11"/>
      <c r="H129" s="1"/>
      <c r="J129" s="11"/>
      <c r="K129" s="11"/>
      <c r="L129" s="11"/>
      <c r="M129" s="11"/>
      <c r="N129" s="11"/>
      <c r="S129" s="11"/>
    </row>
    <row r="130" spans="1:19">
      <c r="A130" s="11"/>
      <c r="B130" s="11"/>
      <c r="C130" s="11"/>
      <c r="D130" s="32"/>
      <c r="E130" s="32"/>
      <c r="F130" s="11"/>
      <c r="G130" s="11"/>
      <c r="H130" s="1"/>
      <c r="J130" s="11"/>
      <c r="K130" s="11"/>
      <c r="L130" s="11"/>
      <c r="M130" s="11"/>
      <c r="N130" s="11"/>
      <c r="S130" s="11"/>
    </row>
    <row r="131" spans="1:19">
      <c r="A131" s="11"/>
      <c r="B131" s="11"/>
      <c r="C131" s="11"/>
      <c r="D131" s="32"/>
      <c r="E131" s="32"/>
      <c r="F131" s="11"/>
      <c r="G131" s="11"/>
      <c r="H131" s="1"/>
      <c r="J131" s="11"/>
      <c r="K131" s="11"/>
      <c r="L131" s="11"/>
      <c r="M131" s="11"/>
      <c r="N131" s="11"/>
    </row>
    <row r="132" spans="1:19">
      <c r="A132" s="11"/>
      <c r="B132" s="11"/>
      <c r="C132" s="11"/>
      <c r="D132" s="32"/>
      <c r="E132" s="32"/>
      <c r="F132" s="11"/>
      <c r="G132" s="11"/>
      <c r="H132" s="1"/>
      <c r="J132" s="11"/>
      <c r="K132" s="11"/>
      <c r="L132" s="11"/>
      <c r="M132" s="11"/>
      <c r="N132" s="11"/>
    </row>
    <row r="133" spans="1:19">
      <c r="A133" s="11"/>
      <c r="B133" s="11"/>
      <c r="C133" s="11"/>
      <c r="D133" s="32"/>
      <c r="E133" s="32"/>
      <c r="F133" s="11"/>
      <c r="G133" s="11"/>
      <c r="H133" s="1"/>
      <c r="J133" s="11"/>
      <c r="K133" s="11"/>
      <c r="L133" s="11"/>
      <c r="M133" s="11"/>
      <c r="N133" s="11"/>
      <c r="S133" s="11"/>
    </row>
    <row r="134" spans="1:19">
      <c r="A134" s="11"/>
      <c r="B134" s="11"/>
      <c r="C134" s="11"/>
      <c r="D134" s="32"/>
      <c r="E134" s="32"/>
      <c r="F134" s="11"/>
      <c r="G134" s="11"/>
      <c r="H134" s="1"/>
      <c r="J134" s="11"/>
      <c r="K134" s="11"/>
      <c r="L134" s="11"/>
      <c r="M134" s="11"/>
      <c r="N134" s="11"/>
      <c r="S134" s="11"/>
    </row>
    <row r="135" spans="1:19">
      <c r="A135" s="11"/>
      <c r="B135" s="11"/>
      <c r="C135" s="11"/>
      <c r="D135" s="32"/>
      <c r="E135" s="32"/>
      <c r="F135" s="11"/>
      <c r="G135" s="11"/>
      <c r="H135" s="1"/>
      <c r="J135" s="11"/>
      <c r="K135" s="11"/>
      <c r="L135" s="11"/>
      <c r="M135" s="11"/>
      <c r="N135" s="11"/>
      <c r="S135" s="11"/>
    </row>
    <row r="136" spans="1:19">
      <c r="A136" s="11"/>
      <c r="B136" s="11"/>
      <c r="C136" s="11"/>
      <c r="D136" s="32"/>
      <c r="E136" s="32"/>
      <c r="F136" s="11"/>
      <c r="G136" s="11"/>
      <c r="H136" s="1"/>
      <c r="J136" s="11"/>
      <c r="K136" s="11"/>
      <c r="L136" s="11"/>
      <c r="M136" s="11"/>
      <c r="N136" s="11"/>
      <c r="S136" s="11"/>
    </row>
    <row r="137" spans="1:19">
      <c r="A137" s="11"/>
      <c r="B137" s="11"/>
      <c r="C137" s="11"/>
      <c r="D137" s="32"/>
      <c r="E137" s="32"/>
      <c r="F137" s="11"/>
      <c r="G137" s="11"/>
      <c r="H137" s="1"/>
      <c r="J137" s="11"/>
      <c r="K137" s="11"/>
      <c r="L137" s="11"/>
      <c r="M137" s="11"/>
      <c r="N137" s="11"/>
      <c r="S137" s="11"/>
    </row>
    <row r="138" spans="1:19">
      <c r="A138" s="11"/>
      <c r="B138" s="11"/>
      <c r="C138" s="11"/>
      <c r="D138" s="32"/>
      <c r="E138" s="32"/>
      <c r="F138" s="11"/>
      <c r="G138" s="11"/>
      <c r="H138" s="1"/>
      <c r="J138" s="11"/>
      <c r="K138" s="11"/>
      <c r="L138" s="11"/>
      <c r="M138" s="11"/>
      <c r="N138" s="11"/>
      <c r="S138" s="11"/>
    </row>
    <row r="139" spans="1:19">
      <c r="A139" s="11"/>
      <c r="B139" s="11"/>
      <c r="C139" s="11"/>
      <c r="D139" s="32"/>
      <c r="E139" s="32"/>
      <c r="F139" s="11"/>
      <c r="G139" s="11"/>
      <c r="H139" s="1"/>
      <c r="J139" s="11"/>
      <c r="K139" s="11"/>
      <c r="L139" s="11"/>
      <c r="M139" s="11"/>
      <c r="N139" s="11"/>
      <c r="S139" s="11"/>
    </row>
    <row r="140" spans="1:19">
      <c r="A140" s="11"/>
      <c r="B140" s="11"/>
      <c r="C140" s="11"/>
      <c r="D140" s="32"/>
      <c r="E140" s="32"/>
      <c r="F140" s="11"/>
      <c r="G140" s="11"/>
      <c r="H140" s="1"/>
      <c r="J140" s="11"/>
      <c r="K140" s="11"/>
      <c r="L140" s="11"/>
      <c r="M140" s="11"/>
      <c r="N140" s="11"/>
      <c r="S140" s="11"/>
    </row>
    <row r="141" spans="1:19">
      <c r="A141" s="11"/>
      <c r="B141" s="11"/>
      <c r="C141" s="11"/>
      <c r="D141" s="32"/>
      <c r="E141" s="32"/>
      <c r="F141" s="11"/>
      <c r="G141" s="11"/>
      <c r="H141" s="1"/>
      <c r="J141" s="11"/>
      <c r="K141" s="11"/>
      <c r="L141" s="11"/>
      <c r="M141" s="11"/>
      <c r="N141" s="11"/>
      <c r="S141" s="11"/>
    </row>
    <row r="142" spans="1:19">
      <c r="A142" s="11"/>
      <c r="B142" s="11"/>
      <c r="C142" s="11"/>
      <c r="D142" s="32"/>
      <c r="E142" s="32"/>
      <c r="F142" s="11"/>
      <c r="G142" s="11"/>
      <c r="H142" s="1"/>
      <c r="J142" s="11"/>
      <c r="K142" s="11"/>
      <c r="L142" s="11"/>
      <c r="M142" s="11"/>
      <c r="N142" s="11"/>
      <c r="S142" s="11"/>
    </row>
    <row r="143" spans="1:19">
      <c r="A143" s="11"/>
      <c r="B143" s="11"/>
      <c r="C143" s="11"/>
      <c r="D143" s="32"/>
      <c r="E143" s="32"/>
      <c r="F143" s="11"/>
      <c r="G143" s="11"/>
      <c r="H143" s="1"/>
      <c r="J143" s="11"/>
      <c r="K143" s="11"/>
      <c r="L143" s="11"/>
      <c r="M143" s="11"/>
      <c r="N143" s="11"/>
      <c r="S143" s="11"/>
    </row>
    <row r="144" spans="1:19">
      <c r="A144" s="11"/>
      <c r="B144" s="11"/>
      <c r="C144" s="11"/>
      <c r="D144" s="32"/>
      <c r="E144" s="32"/>
      <c r="F144" s="11"/>
      <c r="G144" s="11"/>
      <c r="H144" s="1"/>
      <c r="J144" s="11"/>
      <c r="K144" s="11"/>
      <c r="L144" s="11"/>
      <c r="M144" s="11"/>
      <c r="N144" s="11"/>
    </row>
    <row r="145" spans="1:19">
      <c r="A145" s="11"/>
      <c r="B145" s="11"/>
      <c r="C145" s="11"/>
      <c r="D145" s="32"/>
      <c r="E145" s="32"/>
      <c r="F145" s="11"/>
      <c r="G145" s="11"/>
      <c r="H145" s="1"/>
      <c r="J145" s="11"/>
      <c r="K145" s="11"/>
      <c r="L145" s="11"/>
      <c r="M145" s="11"/>
      <c r="N145" s="11"/>
      <c r="S145" s="11"/>
    </row>
    <row r="146" spans="1:19">
      <c r="A146" s="11"/>
      <c r="B146" s="11"/>
      <c r="C146" s="11"/>
      <c r="D146" s="32"/>
      <c r="E146" s="32"/>
      <c r="F146" s="11"/>
      <c r="G146" s="11"/>
      <c r="H146" s="1"/>
      <c r="J146" s="11"/>
      <c r="K146" s="11"/>
      <c r="L146" s="11"/>
      <c r="M146" s="11"/>
      <c r="N146" s="11"/>
      <c r="S146" s="11"/>
    </row>
    <row r="147" spans="1:19">
      <c r="A147" s="11"/>
      <c r="B147" s="11"/>
      <c r="C147" s="11"/>
      <c r="D147" s="32"/>
      <c r="E147" s="32"/>
      <c r="F147" s="11"/>
      <c r="G147" s="11"/>
      <c r="H147" s="1"/>
      <c r="J147" s="11"/>
      <c r="K147" s="11"/>
      <c r="L147" s="11"/>
      <c r="M147" s="11"/>
      <c r="N147" s="11"/>
      <c r="S147" s="11"/>
    </row>
    <row r="148" spans="1:19">
      <c r="A148" s="11"/>
      <c r="B148" s="11"/>
      <c r="C148" s="11"/>
      <c r="D148" s="32"/>
      <c r="E148" s="32"/>
      <c r="F148" s="11"/>
      <c r="G148" s="11"/>
      <c r="H148" s="1"/>
      <c r="J148" s="11"/>
      <c r="K148" s="11"/>
      <c r="L148" s="11"/>
      <c r="M148" s="11"/>
      <c r="N148" s="11"/>
      <c r="S148" s="11"/>
    </row>
    <row r="149" spans="1:19">
      <c r="A149" s="11"/>
      <c r="B149" s="11"/>
      <c r="C149" s="11"/>
      <c r="D149" s="32"/>
      <c r="E149" s="32"/>
      <c r="F149" s="11"/>
      <c r="G149" s="11"/>
      <c r="H149" s="1"/>
      <c r="J149" s="11"/>
      <c r="K149" s="11"/>
      <c r="L149" s="11"/>
      <c r="M149" s="11"/>
      <c r="N149" s="11"/>
      <c r="S149" s="11"/>
    </row>
    <row r="150" spans="1:19">
      <c r="A150" s="11"/>
      <c r="B150" s="11"/>
      <c r="C150" s="11"/>
      <c r="D150" s="32"/>
      <c r="E150" s="32"/>
      <c r="F150" s="11"/>
      <c r="G150" s="11"/>
      <c r="H150" s="1"/>
      <c r="J150" s="11"/>
      <c r="K150" s="11"/>
      <c r="L150" s="11"/>
      <c r="M150" s="11"/>
      <c r="N150" s="11"/>
      <c r="S150" s="11"/>
    </row>
    <row r="151" spans="1:19">
      <c r="A151" s="11"/>
      <c r="B151" s="11"/>
      <c r="C151" s="11"/>
      <c r="D151" s="32"/>
      <c r="E151" s="32"/>
      <c r="F151" s="11"/>
      <c r="G151" s="11"/>
      <c r="H151" s="1"/>
      <c r="J151" s="11"/>
      <c r="K151" s="11"/>
      <c r="L151" s="11"/>
      <c r="M151" s="11"/>
      <c r="N151" s="11"/>
      <c r="S151" s="11"/>
    </row>
    <row r="152" spans="1:19">
      <c r="A152" s="11"/>
      <c r="B152" s="11"/>
      <c r="C152" s="11"/>
      <c r="D152" s="32"/>
      <c r="E152" s="32"/>
      <c r="F152" s="11"/>
      <c r="G152" s="11"/>
      <c r="H152" s="1"/>
      <c r="J152" s="11"/>
      <c r="K152" s="11"/>
      <c r="L152" s="11"/>
      <c r="M152" s="11"/>
      <c r="N152" s="11"/>
      <c r="S152" s="11"/>
    </row>
    <row r="153" spans="1:19">
      <c r="A153" s="11"/>
      <c r="B153" s="11"/>
      <c r="C153" s="11"/>
      <c r="D153" s="32"/>
      <c r="E153" s="32"/>
      <c r="F153" s="11"/>
      <c r="G153" s="11"/>
      <c r="H153" s="1"/>
      <c r="J153" s="11"/>
      <c r="K153" s="11"/>
      <c r="L153" s="11"/>
      <c r="M153" s="11"/>
      <c r="N153" s="11"/>
      <c r="S153" s="11"/>
    </row>
    <row r="154" spans="1:19">
      <c r="A154" s="11"/>
      <c r="B154" s="11"/>
      <c r="C154" s="11"/>
      <c r="D154" s="32"/>
      <c r="E154" s="32"/>
      <c r="F154" s="11"/>
      <c r="G154" s="11"/>
      <c r="H154" s="1"/>
      <c r="J154" s="11"/>
      <c r="K154" s="11"/>
      <c r="L154" s="11"/>
      <c r="M154" s="11"/>
      <c r="N154" s="11"/>
      <c r="S154" s="11"/>
    </row>
    <row r="155" spans="1:19">
      <c r="A155" s="11"/>
      <c r="B155" s="11"/>
      <c r="C155" s="11"/>
      <c r="D155" s="32"/>
      <c r="E155" s="32"/>
      <c r="F155" s="11"/>
      <c r="G155" s="11"/>
      <c r="H155" s="1"/>
      <c r="J155" s="11"/>
      <c r="K155" s="11"/>
      <c r="L155" s="11"/>
      <c r="M155" s="11"/>
      <c r="N155" s="11"/>
      <c r="S155" s="11"/>
    </row>
    <row r="156" spans="1:19">
      <c r="A156" s="11"/>
      <c r="B156" s="11"/>
      <c r="C156" s="11"/>
      <c r="D156" s="32"/>
      <c r="E156" s="32"/>
      <c r="F156" s="11"/>
      <c r="G156" s="11"/>
      <c r="H156" s="1"/>
      <c r="J156" s="11"/>
      <c r="K156" s="11"/>
      <c r="L156" s="11"/>
      <c r="M156" s="11"/>
      <c r="N156" s="11"/>
      <c r="S156" s="11"/>
    </row>
    <row r="157" spans="1:19">
      <c r="A157" s="11"/>
      <c r="B157" s="11"/>
      <c r="C157" s="11"/>
      <c r="D157" s="32"/>
      <c r="E157" s="32"/>
      <c r="F157" s="11"/>
      <c r="G157" s="11"/>
      <c r="H157" s="1"/>
      <c r="J157" s="11"/>
      <c r="K157" s="11"/>
      <c r="L157" s="11"/>
      <c r="M157" s="11"/>
      <c r="N157" s="11"/>
      <c r="S157" s="11"/>
    </row>
    <row r="158" spans="1:19">
      <c r="A158" s="11"/>
      <c r="B158" s="11"/>
      <c r="C158" s="11"/>
      <c r="D158" s="32"/>
      <c r="E158" s="32"/>
      <c r="F158" s="11"/>
      <c r="G158" s="11"/>
      <c r="H158" s="1"/>
      <c r="J158" s="11"/>
      <c r="K158" s="11"/>
      <c r="L158" s="11"/>
      <c r="M158" s="11"/>
      <c r="N158" s="11"/>
      <c r="S158" s="11"/>
    </row>
    <row r="159" spans="1:19">
      <c r="A159" s="11"/>
      <c r="B159" s="11"/>
      <c r="C159" s="11"/>
      <c r="D159" s="32"/>
      <c r="E159" s="32"/>
      <c r="F159" s="11"/>
      <c r="G159" s="11"/>
      <c r="H159" s="1"/>
      <c r="J159" s="11"/>
      <c r="K159" s="11"/>
      <c r="L159" s="11"/>
      <c r="M159" s="11"/>
      <c r="N159" s="11"/>
      <c r="S159" s="11"/>
    </row>
    <row r="160" spans="1:19">
      <c r="A160" s="11"/>
      <c r="B160" s="11"/>
      <c r="C160" s="11"/>
      <c r="D160" s="32"/>
      <c r="E160" s="32"/>
      <c r="F160" s="11"/>
      <c r="G160" s="11"/>
      <c r="H160" s="1"/>
      <c r="J160" s="11"/>
      <c r="K160" s="11"/>
      <c r="L160" s="11"/>
      <c r="M160" s="11"/>
      <c r="N160" s="11"/>
      <c r="S160" s="11"/>
    </row>
    <row r="161" spans="1:19">
      <c r="A161" s="11"/>
      <c r="B161" s="11"/>
      <c r="C161" s="11"/>
      <c r="D161" s="32"/>
      <c r="E161" s="32"/>
      <c r="F161" s="11"/>
      <c r="G161" s="11"/>
      <c r="H161" s="1"/>
      <c r="J161" s="11"/>
      <c r="K161" s="11"/>
      <c r="L161" s="11"/>
      <c r="M161" s="11"/>
      <c r="N161" s="11"/>
      <c r="S161" s="11"/>
    </row>
    <row r="162" spans="1:19">
      <c r="A162" s="11"/>
      <c r="B162" s="11"/>
      <c r="C162" s="11"/>
      <c r="D162" s="32"/>
      <c r="E162" s="32"/>
      <c r="F162" s="11"/>
      <c r="G162" s="11"/>
      <c r="H162" s="1"/>
      <c r="J162" s="11"/>
      <c r="K162" s="11"/>
      <c r="L162" s="11"/>
      <c r="M162" s="11"/>
      <c r="N162" s="11"/>
      <c r="S162" s="11"/>
    </row>
    <row r="163" spans="1:19">
      <c r="A163" s="11"/>
      <c r="B163" s="11"/>
      <c r="C163" s="11"/>
      <c r="D163" s="32"/>
      <c r="E163" s="32"/>
      <c r="F163" s="11"/>
      <c r="G163" s="11"/>
      <c r="H163" s="1"/>
      <c r="J163" s="11"/>
      <c r="K163" s="11"/>
      <c r="L163" s="11"/>
      <c r="M163" s="11"/>
      <c r="N163" s="11"/>
      <c r="S163" s="11"/>
    </row>
    <row r="164" spans="1:19">
      <c r="A164" s="11"/>
      <c r="B164" s="11"/>
      <c r="C164" s="11"/>
      <c r="D164" s="32"/>
      <c r="E164" s="32"/>
      <c r="F164" s="11"/>
      <c r="G164" s="11"/>
      <c r="H164" s="1"/>
      <c r="J164" s="11"/>
      <c r="K164" s="11"/>
      <c r="L164" s="11"/>
      <c r="M164" s="11"/>
      <c r="N164" s="11"/>
      <c r="S164" s="11"/>
    </row>
    <row r="165" spans="1:19">
      <c r="A165" s="11"/>
      <c r="B165" s="11"/>
      <c r="C165" s="11"/>
      <c r="D165" s="32"/>
      <c r="E165" s="32"/>
      <c r="F165" s="11"/>
      <c r="G165" s="11"/>
      <c r="H165" s="1"/>
      <c r="J165" s="11"/>
      <c r="K165" s="11"/>
      <c r="L165" s="11"/>
      <c r="M165" s="11"/>
      <c r="N165" s="11"/>
      <c r="S165" s="11"/>
    </row>
    <row r="166" spans="1:19">
      <c r="A166" s="11"/>
      <c r="B166" s="11"/>
      <c r="C166" s="11"/>
      <c r="D166" s="32"/>
      <c r="E166" s="32"/>
      <c r="F166" s="11"/>
      <c r="G166" s="11"/>
      <c r="H166" s="1"/>
      <c r="J166" s="11"/>
      <c r="K166" s="11"/>
      <c r="L166" s="11"/>
      <c r="M166" s="11"/>
      <c r="N166" s="11"/>
      <c r="S166" s="11"/>
    </row>
    <row r="167" spans="1:19">
      <c r="A167" s="11"/>
      <c r="B167" s="11"/>
      <c r="C167" s="11"/>
      <c r="D167" s="32"/>
      <c r="E167" s="32"/>
      <c r="F167" s="11"/>
      <c r="G167" s="11"/>
      <c r="H167" s="1"/>
      <c r="J167" s="11"/>
      <c r="K167" s="11"/>
      <c r="L167" s="11"/>
      <c r="M167" s="11"/>
      <c r="N167" s="11"/>
      <c r="S167" s="11"/>
    </row>
    <row r="168" spans="1:19">
      <c r="A168" s="11"/>
      <c r="B168" s="11"/>
      <c r="C168" s="11"/>
      <c r="D168" s="32"/>
      <c r="E168" s="32"/>
      <c r="F168" s="11"/>
      <c r="G168" s="11"/>
      <c r="H168" s="1"/>
      <c r="J168" s="11"/>
      <c r="K168" s="11"/>
      <c r="L168" s="11"/>
      <c r="M168" s="11"/>
      <c r="N168" s="11"/>
      <c r="S168" s="11"/>
    </row>
    <row r="169" spans="1:19">
      <c r="A169" s="11"/>
      <c r="B169" s="11"/>
      <c r="C169" s="11"/>
      <c r="D169" s="32"/>
      <c r="E169" s="32"/>
      <c r="F169" s="11"/>
      <c r="G169" s="11"/>
      <c r="H169" s="1"/>
      <c r="J169" s="11"/>
      <c r="K169" s="11"/>
      <c r="L169" s="11"/>
      <c r="M169" s="11"/>
      <c r="N169" s="11"/>
      <c r="S169" s="11"/>
    </row>
    <row r="170" spans="1:19">
      <c r="A170" s="11"/>
      <c r="B170" s="11"/>
      <c r="C170" s="11"/>
      <c r="D170" s="32"/>
      <c r="E170" s="32"/>
      <c r="F170" s="11"/>
      <c r="G170" s="11"/>
      <c r="H170" s="1"/>
      <c r="J170" s="11"/>
      <c r="K170" s="11"/>
      <c r="L170" s="11"/>
      <c r="M170" s="11"/>
      <c r="N170" s="11"/>
      <c r="S170" s="11"/>
    </row>
    <row r="171" spans="1:19">
      <c r="A171" s="11"/>
      <c r="B171" s="11"/>
      <c r="C171" s="11"/>
      <c r="D171" s="32"/>
      <c r="E171" s="32"/>
      <c r="F171" s="11"/>
      <c r="G171" s="11"/>
      <c r="H171" s="1"/>
      <c r="J171" s="11"/>
      <c r="K171" s="11"/>
      <c r="L171" s="11"/>
      <c r="M171" s="11"/>
      <c r="N171" s="11"/>
      <c r="S171" s="11"/>
    </row>
    <row r="172" spans="1:19">
      <c r="A172" s="11"/>
      <c r="B172" s="11"/>
      <c r="C172" s="11"/>
      <c r="D172" s="32"/>
      <c r="E172" s="32"/>
      <c r="F172" s="11"/>
      <c r="G172" s="11"/>
      <c r="H172" s="1"/>
      <c r="J172" s="11"/>
      <c r="K172" s="11"/>
      <c r="L172" s="11"/>
      <c r="M172" s="11"/>
      <c r="N172" s="11"/>
      <c r="S172" s="11"/>
    </row>
    <row r="173" spans="1:19">
      <c r="A173" s="11"/>
      <c r="B173" s="11"/>
      <c r="C173" s="11"/>
      <c r="D173" s="32"/>
      <c r="E173" s="32"/>
      <c r="F173" s="11"/>
      <c r="G173" s="11"/>
      <c r="H173" s="1"/>
      <c r="J173" s="11"/>
      <c r="K173" s="11"/>
      <c r="L173" s="11"/>
      <c r="M173" s="11"/>
      <c r="N173" s="11"/>
      <c r="S173" s="11"/>
    </row>
    <row r="174" spans="1:19">
      <c r="A174" s="11"/>
      <c r="B174" s="11"/>
      <c r="C174" s="11"/>
      <c r="D174" s="32"/>
      <c r="E174" s="32"/>
      <c r="F174" s="11"/>
      <c r="G174" s="11"/>
      <c r="H174" s="1"/>
      <c r="J174" s="11"/>
      <c r="K174" s="11"/>
      <c r="L174" s="11"/>
      <c r="M174" s="11"/>
      <c r="N174" s="11"/>
      <c r="S174" s="11"/>
    </row>
    <row r="175" spans="1:19">
      <c r="A175" s="11"/>
      <c r="B175" s="11"/>
      <c r="C175" s="11"/>
      <c r="D175" s="32"/>
      <c r="E175" s="32"/>
      <c r="F175" s="11"/>
      <c r="G175" s="11"/>
      <c r="H175" s="1"/>
      <c r="J175" s="11"/>
      <c r="K175" s="11"/>
      <c r="L175" s="11"/>
      <c r="M175" s="11"/>
      <c r="N175" s="11"/>
      <c r="S175" s="11"/>
    </row>
    <row r="176" spans="1:19">
      <c r="A176" s="11"/>
      <c r="B176" s="11"/>
      <c r="C176" s="11"/>
      <c r="D176" s="32"/>
      <c r="E176" s="32"/>
      <c r="F176" s="11"/>
      <c r="G176" s="11"/>
      <c r="H176" s="1"/>
      <c r="J176" s="11"/>
      <c r="K176" s="11"/>
      <c r="L176" s="11"/>
      <c r="M176" s="11"/>
      <c r="N176" s="11"/>
      <c r="S176" s="11"/>
    </row>
    <row r="177" spans="1:19">
      <c r="A177" s="11"/>
      <c r="B177" s="11"/>
      <c r="C177" s="11"/>
      <c r="D177" s="32"/>
      <c r="E177" s="32"/>
      <c r="F177" s="11"/>
      <c r="G177" s="11"/>
      <c r="H177" s="1"/>
      <c r="J177" s="11"/>
      <c r="K177" s="11"/>
      <c r="L177" s="11"/>
      <c r="M177" s="11"/>
      <c r="N177" s="11"/>
      <c r="S177" s="11"/>
    </row>
    <row r="178" spans="1:19">
      <c r="A178" s="11"/>
      <c r="B178" s="11"/>
      <c r="C178" s="11"/>
      <c r="D178" s="32"/>
      <c r="E178" s="32"/>
      <c r="F178" s="11"/>
      <c r="G178" s="11"/>
      <c r="H178" s="1"/>
      <c r="J178" s="11"/>
      <c r="K178" s="11"/>
      <c r="L178" s="11"/>
      <c r="M178" s="11"/>
      <c r="N178" s="11"/>
      <c r="S178" s="11"/>
    </row>
    <row r="179" spans="1:19">
      <c r="A179" s="11"/>
      <c r="B179" s="11"/>
      <c r="C179" s="11"/>
      <c r="D179" s="32"/>
      <c r="E179" s="32"/>
      <c r="F179" s="11"/>
      <c r="G179" s="11"/>
      <c r="H179" s="1"/>
      <c r="J179" s="11"/>
      <c r="K179" s="11"/>
      <c r="L179" s="11"/>
      <c r="M179" s="11"/>
      <c r="N179" s="11"/>
      <c r="S179" s="11"/>
    </row>
    <row r="180" spans="1:19">
      <c r="A180" s="11"/>
      <c r="B180" s="11"/>
      <c r="C180" s="11"/>
      <c r="D180" s="32"/>
      <c r="E180" s="32"/>
      <c r="F180" s="11"/>
      <c r="G180" s="11"/>
      <c r="H180" s="1"/>
      <c r="J180" s="11"/>
      <c r="K180" s="11"/>
      <c r="L180" s="11"/>
      <c r="M180" s="11"/>
      <c r="N180" s="11"/>
      <c r="S180" s="11"/>
    </row>
    <row r="181" spans="1:19">
      <c r="A181" s="11"/>
      <c r="B181" s="11"/>
      <c r="C181" s="11"/>
      <c r="D181" s="32"/>
      <c r="E181" s="32"/>
      <c r="F181" s="11"/>
      <c r="G181" s="11"/>
      <c r="H181" s="1"/>
      <c r="J181" s="11"/>
      <c r="K181" s="11"/>
      <c r="L181" s="11"/>
      <c r="M181" s="11"/>
      <c r="N181" s="11"/>
      <c r="S181" s="11"/>
    </row>
    <row r="182" spans="1:19">
      <c r="A182" s="11"/>
      <c r="B182" s="11"/>
      <c r="C182" s="11"/>
      <c r="D182" s="32"/>
      <c r="E182" s="32"/>
      <c r="F182" s="11"/>
      <c r="G182" s="11"/>
      <c r="H182" s="1"/>
      <c r="J182" s="11"/>
      <c r="K182" s="11"/>
      <c r="L182" s="11"/>
      <c r="M182" s="11"/>
      <c r="N182" s="11"/>
      <c r="S182" s="11"/>
    </row>
    <row r="183" spans="1:19">
      <c r="A183" s="11"/>
      <c r="B183" s="11"/>
      <c r="C183" s="11"/>
      <c r="D183" s="32"/>
      <c r="E183" s="32"/>
      <c r="F183" s="11"/>
      <c r="G183" s="11"/>
      <c r="H183" s="1"/>
      <c r="J183" s="11"/>
      <c r="K183" s="11"/>
      <c r="L183" s="11"/>
      <c r="M183" s="11"/>
      <c r="N183" s="11"/>
      <c r="S183" s="11"/>
    </row>
    <row r="184" spans="1:19">
      <c r="A184" s="11"/>
      <c r="B184" s="11"/>
      <c r="C184" s="11"/>
      <c r="D184" s="32"/>
      <c r="E184" s="32"/>
      <c r="F184" s="11"/>
      <c r="G184" s="11"/>
      <c r="H184" s="1"/>
      <c r="J184" s="11"/>
      <c r="K184" s="11"/>
      <c r="L184" s="11"/>
      <c r="M184" s="11"/>
      <c r="N184" s="11"/>
      <c r="S184" s="11"/>
    </row>
    <row r="185" spans="1:19">
      <c r="A185" s="11"/>
      <c r="B185" s="11"/>
      <c r="C185" s="11"/>
      <c r="D185" s="32"/>
      <c r="E185" s="32"/>
      <c r="F185" s="11"/>
      <c r="G185" s="11"/>
      <c r="H185" s="1"/>
      <c r="J185" s="11"/>
      <c r="K185" s="11"/>
      <c r="L185" s="11"/>
      <c r="M185" s="11"/>
      <c r="N185" s="11"/>
      <c r="S185" s="11"/>
    </row>
    <row r="186" spans="1:19">
      <c r="A186" s="11"/>
      <c r="B186" s="11"/>
      <c r="C186" s="11"/>
      <c r="D186" s="32"/>
      <c r="E186" s="32"/>
      <c r="F186" s="11"/>
      <c r="G186" s="11"/>
      <c r="H186" s="1"/>
      <c r="J186" s="11"/>
      <c r="K186" s="11"/>
      <c r="L186" s="11"/>
      <c r="M186" s="11"/>
      <c r="N186" s="11"/>
      <c r="S186" s="11"/>
    </row>
    <row r="187" spans="1:19">
      <c r="A187" s="11"/>
      <c r="B187" s="11"/>
      <c r="C187" s="11"/>
      <c r="D187" s="32"/>
      <c r="E187" s="32"/>
      <c r="F187" s="11"/>
      <c r="G187" s="11"/>
      <c r="H187" s="1"/>
      <c r="J187" s="11"/>
      <c r="K187" s="11"/>
      <c r="L187" s="11"/>
      <c r="M187" s="11"/>
      <c r="N187" s="11"/>
      <c r="S187" s="11"/>
    </row>
    <row r="188" spans="1:19">
      <c r="A188" s="11"/>
      <c r="B188" s="11"/>
      <c r="C188" s="11"/>
      <c r="D188" s="32"/>
      <c r="E188" s="32"/>
      <c r="F188" s="11"/>
      <c r="G188" s="11"/>
      <c r="H188" s="1"/>
      <c r="J188" s="11"/>
      <c r="K188" s="11"/>
      <c r="L188" s="11"/>
      <c r="M188" s="11"/>
      <c r="N188" s="11"/>
      <c r="S188" s="11"/>
    </row>
    <row r="189" spans="1:19">
      <c r="A189" s="11"/>
      <c r="B189" s="11"/>
      <c r="C189" s="11"/>
      <c r="D189" s="32"/>
      <c r="E189" s="32"/>
      <c r="F189" s="11"/>
      <c r="G189" s="11"/>
      <c r="H189" s="1"/>
      <c r="J189" s="11"/>
      <c r="K189" s="11"/>
      <c r="L189" s="11"/>
      <c r="M189" s="11"/>
      <c r="N189" s="11"/>
      <c r="S189" s="11"/>
    </row>
    <row r="190" spans="1:19">
      <c r="A190" s="11"/>
      <c r="B190" s="11"/>
      <c r="C190" s="11"/>
      <c r="D190" s="32"/>
      <c r="E190" s="32"/>
      <c r="F190" s="11"/>
      <c r="G190" s="11"/>
      <c r="H190" s="1"/>
      <c r="J190" s="11"/>
      <c r="K190" s="11"/>
      <c r="L190" s="11"/>
      <c r="M190" s="11"/>
      <c r="N190" s="11"/>
      <c r="S190" s="11"/>
    </row>
    <row r="191" spans="1:19">
      <c r="A191" s="11"/>
      <c r="B191" s="11"/>
      <c r="C191" s="11"/>
      <c r="D191" s="32"/>
      <c r="E191" s="32"/>
      <c r="F191" s="11"/>
      <c r="G191" s="11"/>
      <c r="H191" s="1"/>
      <c r="J191" s="11"/>
      <c r="K191" s="11"/>
      <c r="L191" s="11"/>
      <c r="M191" s="11"/>
      <c r="N191" s="11"/>
      <c r="S191" s="11"/>
    </row>
    <row r="192" spans="1:19">
      <c r="A192" s="11"/>
      <c r="B192" s="11"/>
      <c r="C192" s="11"/>
      <c r="D192" s="32"/>
      <c r="E192" s="32"/>
      <c r="F192" s="11"/>
      <c r="G192" s="11"/>
      <c r="H192" s="1"/>
      <c r="J192" s="11"/>
      <c r="K192" s="11"/>
      <c r="L192" s="11"/>
      <c r="M192" s="11"/>
      <c r="N192" s="11"/>
      <c r="S192" s="11"/>
    </row>
    <row r="193" spans="1:19">
      <c r="A193" s="11"/>
      <c r="B193" s="11"/>
      <c r="C193" s="11"/>
      <c r="D193" s="32"/>
      <c r="E193" s="32"/>
      <c r="F193" s="11"/>
      <c r="G193" s="11"/>
      <c r="H193" s="1"/>
      <c r="J193" s="11"/>
      <c r="K193" s="11"/>
      <c r="L193" s="11"/>
      <c r="M193" s="11"/>
      <c r="N193" s="11"/>
      <c r="S193" s="11"/>
    </row>
    <row r="194" spans="1:19">
      <c r="A194" s="11"/>
      <c r="B194" s="11"/>
      <c r="C194" s="11"/>
      <c r="D194" s="32"/>
      <c r="E194" s="32"/>
      <c r="F194" s="11"/>
      <c r="G194" s="11"/>
      <c r="H194" s="1"/>
      <c r="J194" s="11"/>
      <c r="K194" s="11"/>
      <c r="L194" s="11"/>
      <c r="M194" s="11"/>
      <c r="N194" s="11"/>
      <c r="S194" s="11"/>
    </row>
    <row r="195" spans="1:19">
      <c r="A195" s="11"/>
      <c r="B195" s="11"/>
      <c r="C195" s="11"/>
      <c r="D195" s="32"/>
      <c r="E195" s="32"/>
      <c r="F195" s="11"/>
      <c r="G195" s="11"/>
      <c r="H195" s="1"/>
      <c r="J195" s="11"/>
      <c r="K195" s="11"/>
      <c r="L195" s="11"/>
      <c r="M195" s="11"/>
      <c r="N195" s="11"/>
      <c r="S195" s="11"/>
    </row>
    <row r="196" spans="1:19">
      <c r="A196" s="11"/>
      <c r="B196" s="11"/>
      <c r="C196" s="11"/>
      <c r="D196" s="32"/>
      <c r="E196" s="32"/>
      <c r="F196" s="11"/>
      <c r="G196" s="11"/>
      <c r="H196" s="1"/>
      <c r="J196" s="11"/>
      <c r="K196" s="11"/>
      <c r="L196" s="11"/>
      <c r="M196" s="11"/>
      <c r="N196" s="11"/>
      <c r="S196" s="11"/>
    </row>
    <row r="197" spans="1:19">
      <c r="A197" s="11"/>
      <c r="B197" s="11"/>
      <c r="C197" s="11"/>
      <c r="D197" s="32"/>
      <c r="E197" s="32"/>
      <c r="F197" s="11"/>
      <c r="G197" s="11"/>
      <c r="H197" s="1"/>
      <c r="J197" s="11"/>
      <c r="K197" s="11"/>
      <c r="L197" s="11"/>
      <c r="M197" s="11"/>
      <c r="N197" s="11"/>
      <c r="S197" s="11"/>
    </row>
    <row r="198" spans="1:19">
      <c r="A198" s="11"/>
      <c r="B198" s="11"/>
      <c r="C198" s="11"/>
      <c r="D198" s="32"/>
      <c r="E198" s="32"/>
      <c r="F198" s="11"/>
      <c r="G198" s="11"/>
      <c r="H198" s="1"/>
      <c r="J198" s="11"/>
      <c r="K198" s="11"/>
      <c r="L198" s="11"/>
      <c r="M198" s="11"/>
      <c r="N198" s="11"/>
      <c r="S198" s="11"/>
    </row>
    <row r="199" spans="1:19">
      <c r="A199" s="11"/>
      <c r="B199" s="11"/>
      <c r="C199" s="11"/>
      <c r="D199" s="32"/>
      <c r="E199" s="32"/>
      <c r="F199" s="11"/>
      <c r="G199" s="11"/>
      <c r="H199" s="1"/>
      <c r="J199" s="11"/>
      <c r="K199" s="11"/>
      <c r="L199" s="11"/>
      <c r="M199" s="11"/>
      <c r="N199" s="102"/>
      <c r="S199" s="102"/>
    </row>
    <row r="200" spans="1:19">
      <c r="A200" s="11"/>
      <c r="B200" s="11"/>
      <c r="C200" s="11"/>
      <c r="D200" s="32"/>
      <c r="E200" s="32"/>
      <c r="F200" s="11"/>
      <c r="G200" s="11"/>
      <c r="H200" s="1"/>
      <c r="J200" s="11"/>
      <c r="K200" s="11"/>
      <c r="L200" s="11"/>
      <c r="M200" s="11"/>
      <c r="N200" s="102"/>
      <c r="S200" s="102"/>
    </row>
    <row r="201" spans="1:19">
      <c r="A201" s="11"/>
      <c r="B201" s="11"/>
      <c r="C201" s="11"/>
      <c r="D201" s="32"/>
      <c r="E201" s="32"/>
      <c r="F201" s="11"/>
      <c r="G201" s="11"/>
      <c r="H201" s="1"/>
      <c r="J201" s="11"/>
      <c r="K201" s="11"/>
      <c r="L201" s="11"/>
      <c r="M201" s="11"/>
      <c r="N201" s="102"/>
      <c r="S201" s="102"/>
    </row>
    <row r="202" spans="1:19">
      <c r="A202" s="11"/>
      <c r="B202" s="11"/>
      <c r="C202" s="11"/>
      <c r="D202" s="32"/>
      <c r="E202" s="32"/>
      <c r="F202" s="11"/>
      <c r="G202" s="11"/>
      <c r="H202" s="1"/>
      <c r="J202" s="11"/>
      <c r="K202" s="11"/>
      <c r="L202" s="11"/>
      <c r="M202" s="11"/>
      <c r="N202" s="102"/>
      <c r="S202" s="102"/>
    </row>
    <row r="203" spans="1:19">
      <c r="A203" s="11"/>
      <c r="B203" s="11"/>
      <c r="C203" s="11"/>
      <c r="D203" s="32"/>
      <c r="E203" s="32"/>
      <c r="F203" s="11"/>
      <c r="G203" s="11"/>
      <c r="H203" s="1"/>
      <c r="J203" s="11"/>
      <c r="K203" s="11"/>
      <c r="L203" s="11"/>
      <c r="M203" s="11"/>
      <c r="N203" s="11"/>
      <c r="S203" s="11"/>
    </row>
    <row r="204" spans="1:19">
      <c r="A204" s="11"/>
      <c r="B204" s="11"/>
      <c r="C204" s="11"/>
      <c r="D204" s="32"/>
      <c r="E204" s="32"/>
      <c r="F204" s="11"/>
      <c r="G204" s="11"/>
      <c r="H204" s="1"/>
      <c r="J204" s="11"/>
      <c r="K204" s="11"/>
      <c r="L204" s="11"/>
      <c r="M204" s="11"/>
      <c r="N204" s="11"/>
      <c r="S204" s="11"/>
    </row>
    <row r="205" spans="1:19">
      <c r="A205" s="11"/>
      <c r="B205" s="11"/>
      <c r="C205" s="11"/>
      <c r="D205" s="32"/>
      <c r="E205" s="32"/>
      <c r="F205" s="11"/>
      <c r="G205" s="11"/>
      <c r="H205" s="1"/>
      <c r="J205" s="11"/>
      <c r="K205" s="11"/>
      <c r="L205" s="11"/>
      <c r="M205" s="11"/>
      <c r="N205" s="11"/>
      <c r="S205" s="11"/>
    </row>
    <row r="206" spans="1:19">
      <c r="A206" s="11"/>
      <c r="B206" s="11"/>
      <c r="C206" s="11"/>
      <c r="D206" s="32"/>
      <c r="E206" s="32"/>
      <c r="F206" s="11"/>
      <c r="G206" s="11"/>
      <c r="H206" s="1"/>
      <c r="J206" s="11"/>
      <c r="K206" s="11"/>
      <c r="L206" s="11"/>
      <c r="M206" s="11"/>
      <c r="N206" s="11"/>
      <c r="S206" s="11"/>
    </row>
    <row r="207" spans="1:19">
      <c r="A207" s="11"/>
      <c r="B207" s="11"/>
      <c r="C207" s="11"/>
      <c r="D207" s="32"/>
      <c r="E207" s="32"/>
      <c r="F207" s="11"/>
      <c r="G207" s="11"/>
      <c r="H207" s="1"/>
      <c r="J207" s="11"/>
      <c r="K207" s="11"/>
      <c r="L207" s="11"/>
      <c r="M207" s="11"/>
      <c r="N207" s="11"/>
      <c r="S207" s="11"/>
    </row>
    <row r="208" spans="1:19">
      <c r="A208" s="11"/>
      <c r="B208" s="11"/>
      <c r="C208" s="11"/>
      <c r="D208" s="32"/>
      <c r="E208" s="32"/>
      <c r="F208" s="11"/>
      <c r="G208" s="11"/>
      <c r="H208" s="1"/>
      <c r="J208" s="11"/>
      <c r="K208" s="11"/>
      <c r="L208" s="11"/>
      <c r="M208" s="11"/>
      <c r="N208" s="11"/>
      <c r="S208" s="11"/>
    </row>
    <row r="209" spans="1:19">
      <c r="A209" s="11"/>
      <c r="B209" s="11"/>
      <c r="C209" s="11"/>
      <c r="D209" s="32"/>
      <c r="E209" s="32"/>
      <c r="F209" s="11"/>
      <c r="G209" s="11"/>
      <c r="H209" s="1"/>
      <c r="J209" s="11"/>
      <c r="K209" s="11"/>
      <c r="L209" s="11"/>
      <c r="M209" s="11"/>
      <c r="N209" s="11"/>
      <c r="S209" s="11"/>
    </row>
    <row r="210" spans="1:19">
      <c r="A210" s="11"/>
      <c r="B210" s="11"/>
      <c r="C210" s="11"/>
      <c r="D210" s="32"/>
      <c r="E210" s="32"/>
      <c r="F210" s="11"/>
      <c r="G210" s="11"/>
      <c r="H210" s="1"/>
      <c r="J210" s="11"/>
      <c r="K210" s="11"/>
      <c r="L210" s="11"/>
      <c r="M210" s="11"/>
      <c r="N210" s="11"/>
      <c r="S210" s="11"/>
    </row>
    <row r="211" spans="1:19">
      <c r="A211" s="11"/>
      <c r="B211" s="11"/>
      <c r="C211" s="11"/>
      <c r="D211" s="32"/>
      <c r="E211" s="32"/>
      <c r="F211" s="11"/>
      <c r="G211" s="11"/>
      <c r="H211" s="1"/>
      <c r="J211" s="11"/>
      <c r="K211" s="11"/>
      <c r="L211" s="11"/>
      <c r="M211" s="11"/>
      <c r="N211" s="11"/>
      <c r="S211" s="11"/>
    </row>
    <row r="212" spans="1:19">
      <c r="A212" s="11"/>
      <c r="B212" s="11"/>
      <c r="C212" s="11"/>
      <c r="D212" s="32"/>
      <c r="E212" s="32"/>
      <c r="F212" s="11"/>
      <c r="G212" s="11"/>
      <c r="H212" s="1"/>
      <c r="J212" s="11"/>
      <c r="K212" s="11"/>
      <c r="L212" s="11"/>
      <c r="M212" s="11"/>
      <c r="N212" s="11"/>
      <c r="S212" s="11"/>
    </row>
    <row r="213" spans="1:19">
      <c r="A213" s="11"/>
      <c r="B213" s="11"/>
      <c r="C213" s="11"/>
      <c r="D213" s="32"/>
      <c r="E213" s="32"/>
      <c r="F213" s="11"/>
      <c r="G213" s="11"/>
      <c r="H213" s="1"/>
      <c r="J213" s="11"/>
      <c r="K213" s="11"/>
      <c r="L213" s="11"/>
      <c r="M213" s="11"/>
      <c r="N213" s="11"/>
      <c r="P213" s="11"/>
      <c r="Q213" s="11"/>
      <c r="R213" s="11"/>
      <c r="S213" s="11"/>
    </row>
    <row r="214" spans="1:19">
      <c r="A214" s="11"/>
      <c r="B214" s="11"/>
      <c r="C214" s="11"/>
      <c r="D214" s="32"/>
      <c r="E214" s="32"/>
      <c r="F214" s="11"/>
      <c r="G214" s="11"/>
      <c r="H214" s="1"/>
      <c r="J214" s="11"/>
      <c r="K214" s="11"/>
      <c r="L214" s="11"/>
      <c r="M214" s="11"/>
      <c r="N214" s="11"/>
      <c r="P214" s="11"/>
      <c r="Q214" s="11"/>
      <c r="R214" s="11"/>
      <c r="S214" s="11"/>
    </row>
    <row r="215" spans="1:19">
      <c r="A215" s="11"/>
      <c r="B215" s="11"/>
      <c r="C215" s="11"/>
      <c r="D215" s="32"/>
      <c r="E215" s="32"/>
      <c r="F215" s="11"/>
      <c r="G215" s="11"/>
      <c r="H215" s="1"/>
      <c r="J215" s="11"/>
      <c r="K215" s="11"/>
      <c r="L215" s="11"/>
      <c r="M215" s="11"/>
      <c r="N215" s="11"/>
      <c r="S215" s="11"/>
    </row>
    <row r="216" spans="1:19">
      <c r="A216" s="11"/>
      <c r="B216" s="11"/>
      <c r="C216" s="11"/>
      <c r="D216" s="32"/>
      <c r="E216" s="32"/>
      <c r="F216" s="11"/>
      <c r="G216" s="11"/>
      <c r="H216" s="1"/>
      <c r="J216" s="11"/>
      <c r="K216" s="11"/>
      <c r="L216" s="11"/>
      <c r="M216" s="11"/>
      <c r="N216" s="11"/>
      <c r="S216" s="11"/>
    </row>
    <row r="217" spans="1:19">
      <c r="A217" s="11"/>
      <c r="B217" s="11"/>
      <c r="C217" s="11"/>
      <c r="D217" s="32"/>
      <c r="E217" s="32"/>
      <c r="F217" s="11"/>
      <c r="G217" s="11"/>
      <c r="H217" s="1"/>
      <c r="J217" s="11"/>
      <c r="K217" s="11"/>
      <c r="L217" s="11"/>
      <c r="M217" s="11"/>
      <c r="N217" s="11"/>
      <c r="O217" s="144"/>
      <c r="S217" s="11"/>
    </row>
    <row r="218" spans="1:19">
      <c r="A218" s="11"/>
      <c r="B218" s="11"/>
      <c r="C218" s="11"/>
      <c r="D218" s="32"/>
      <c r="E218" s="32"/>
      <c r="F218" s="11"/>
      <c r="G218" s="11"/>
      <c r="H218" s="1"/>
      <c r="J218" s="11"/>
      <c r="K218" s="11"/>
      <c r="L218" s="11"/>
      <c r="M218" s="11"/>
      <c r="N218" s="11"/>
      <c r="O218" s="1"/>
      <c r="S218" s="11"/>
    </row>
    <row r="219" spans="1:19">
      <c r="A219" s="11"/>
      <c r="B219" s="11"/>
      <c r="C219" s="11"/>
      <c r="D219" s="32"/>
      <c r="E219" s="32"/>
      <c r="F219" s="11"/>
      <c r="G219" s="11"/>
      <c r="H219" s="1"/>
      <c r="J219" s="11"/>
      <c r="K219" s="11"/>
      <c r="L219" s="11"/>
      <c r="M219" s="11"/>
      <c r="N219" s="11"/>
      <c r="O219" s="11"/>
      <c r="S219" s="11"/>
    </row>
    <row r="220" spans="1:19">
      <c r="A220" s="11"/>
      <c r="B220" s="11"/>
      <c r="C220" s="11"/>
      <c r="D220" s="32"/>
      <c r="E220" s="32"/>
      <c r="F220" s="11"/>
      <c r="G220" s="11"/>
      <c r="H220" s="1"/>
      <c r="J220" s="11"/>
      <c r="K220" s="11"/>
      <c r="L220" s="11"/>
      <c r="M220" s="11"/>
      <c r="N220" s="11"/>
      <c r="O220" s="11"/>
      <c r="S220" s="11"/>
    </row>
    <row r="221" spans="1:19">
      <c r="A221" s="11"/>
      <c r="B221" s="11"/>
      <c r="C221" s="11"/>
      <c r="D221" s="32"/>
      <c r="E221" s="32"/>
      <c r="F221" s="11"/>
      <c r="G221" s="11"/>
      <c r="H221" s="1"/>
      <c r="J221" s="11"/>
      <c r="K221" s="11"/>
      <c r="L221" s="11"/>
      <c r="M221" s="11"/>
      <c r="N221" s="11"/>
      <c r="O221" s="11"/>
      <c r="P221" s="11"/>
      <c r="Q221" s="11"/>
      <c r="R221" s="11"/>
      <c r="S221" s="11"/>
    </row>
    <row r="222" spans="1:19">
      <c r="A222" s="11"/>
      <c r="B222" s="11"/>
      <c r="C222" s="11"/>
      <c r="D222" s="32"/>
      <c r="E222" s="32"/>
      <c r="F222" s="11"/>
      <c r="G222" s="11"/>
      <c r="H222" s="1"/>
      <c r="J222" s="11"/>
      <c r="K222" s="11"/>
      <c r="L222" s="11"/>
      <c r="M222" s="11"/>
      <c r="N222" s="11"/>
      <c r="O222" s="11"/>
      <c r="P222" s="11"/>
      <c r="Q222" s="11"/>
      <c r="R222" s="11"/>
      <c r="S222" s="11"/>
    </row>
    <row r="223" spans="1:19">
      <c r="A223" s="11"/>
      <c r="B223" s="11"/>
      <c r="C223" s="11"/>
      <c r="D223" s="32"/>
      <c r="E223" s="32"/>
      <c r="F223" s="11"/>
      <c r="G223" s="11"/>
      <c r="H223" s="1"/>
      <c r="J223" s="11"/>
      <c r="K223" s="11"/>
      <c r="L223" s="11"/>
      <c r="M223" s="11"/>
      <c r="N223" s="11"/>
      <c r="O223" s="11"/>
      <c r="P223" s="11"/>
      <c r="Q223" s="11"/>
      <c r="R223" s="11"/>
      <c r="S223" s="11"/>
    </row>
    <row r="224" spans="1:19">
      <c r="A224" s="11"/>
      <c r="B224" s="11"/>
      <c r="C224" s="11"/>
      <c r="D224" s="32"/>
      <c r="E224" s="32"/>
      <c r="F224" s="11"/>
      <c r="G224" s="11"/>
      <c r="H224" s="1"/>
      <c r="J224" s="11"/>
      <c r="K224" s="11"/>
      <c r="L224" s="11"/>
      <c r="M224" s="11"/>
      <c r="N224" s="11"/>
      <c r="O224" s="11"/>
      <c r="P224" s="11"/>
      <c r="Q224" s="11"/>
      <c r="R224" s="11"/>
      <c r="S224" s="11"/>
    </row>
    <row r="225" spans="1:22">
      <c r="A225" s="11"/>
      <c r="B225" s="11"/>
      <c r="C225" s="11"/>
      <c r="D225" s="32"/>
      <c r="E225" s="32"/>
      <c r="F225" s="11"/>
      <c r="G225" s="11"/>
      <c r="H225" s="1"/>
      <c r="J225" s="11"/>
      <c r="K225" s="11"/>
      <c r="L225" s="11"/>
      <c r="M225" s="11"/>
      <c r="N225" s="11"/>
      <c r="O225" s="11"/>
      <c r="P225" s="11"/>
      <c r="Q225" s="11"/>
      <c r="R225" s="11"/>
      <c r="S225" s="11"/>
    </row>
    <row r="226" spans="1:22">
      <c r="A226" s="11"/>
      <c r="B226" s="11"/>
      <c r="C226" s="11"/>
      <c r="D226" s="32"/>
      <c r="E226" s="32"/>
      <c r="F226" s="11"/>
      <c r="G226" s="11"/>
      <c r="H226" s="1"/>
      <c r="J226" s="11"/>
      <c r="K226" s="11"/>
      <c r="L226" s="11"/>
      <c r="M226" s="11"/>
      <c r="N226" s="11"/>
      <c r="O226" s="11"/>
      <c r="P226" s="11"/>
      <c r="Q226" s="11"/>
      <c r="R226" s="11"/>
      <c r="S226" s="11"/>
    </row>
    <row r="227" spans="1:22">
      <c r="A227" s="11"/>
      <c r="B227" s="11"/>
      <c r="C227" s="11"/>
      <c r="D227" s="32"/>
      <c r="E227" s="32"/>
      <c r="F227" s="11"/>
      <c r="G227" s="11"/>
      <c r="H227" s="1"/>
      <c r="J227" s="11"/>
      <c r="K227" s="11"/>
      <c r="L227" s="11"/>
      <c r="M227" s="11"/>
      <c r="N227" s="11"/>
      <c r="O227" s="11"/>
      <c r="P227" s="11"/>
      <c r="Q227" s="11"/>
      <c r="R227" s="11"/>
      <c r="S227" s="11"/>
    </row>
    <row r="228" spans="1:22">
      <c r="A228" s="11"/>
      <c r="B228" s="11"/>
      <c r="C228" s="11"/>
      <c r="D228" s="32"/>
      <c r="E228" s="32"/>
      <c r="F228" s="11"/>
      <c r="G228" s="11"/>
      <c r="H228" s="1"/>
      <c r="J228" s="11"/>
      <c r="K228" s="11"/>
      <c r="L228" s="11"/>
      <c r="M228" s="11"/>
      <c r="N228" s="11"/>
      <c r="O228" s="11"/>
      <c r="P228" s="11"/>
      <c r="Q228" s="11"/>
      <c r="R228" s="11"/>
      <c r="S228" s="11"/>
    </row>
    <row r="229" spans="1:22">
      <c r="A229" s="11"/>
      <c r="B229" s="11"/>
      <c r="C229" s="11"/>
      <c r="D229" s="32"/>
      <c r="E229" s="32"/>
      <c r="F229" s="11"/>
      <c r="G229" s="11"/>
      <c r="H229" s="1"/>
      <c r="J229" s="11"/>
      <c r="K229" s="11"/>
      <c r="L229" s="11"/>
      <c r="M229" s="11"/>
      <c r="N229" s="11"/>
      <c r="O229" s="11"/>
      <c r="P229" s="11"/>
      <c r="Q229" s="11"/>
      <c r="R229" s="11"/>
      <c r="S229" s="11"/>
    </row>
    <row r="230" spans="1:22">
      <c r="A230" s="11"/>
      <c r="B230" s="11"/>
      <c r="C230" s="11"/>
      <c r="D230" s="32"/>
      <c r="E230" s="32"/>
      <c r="F230" s="11"/>
      <c r="G230" s="11"/>
      <c r="H230" s="1"/>
      <c r="J230" s="11"/>
      <c r="K230" s="11"/>
      <c r="L230" s="11"/>
      <c r="M230" s="11"/>
      <c r="N230" s="11"/>
      <c r="O230" s="11"/>
      <c r="P230" s="11"/>
      <c r="Q230" s="11"/>
      <c r="R230" s="11"/>
      <c r="S230" s="11"/>
    </row>
    <row r="231" spans="1:22">
      <c r="A231" s="11"/>
      <c r="B231" s="11"/>
      <c r="C231" s="11"/>
      <c r="D231" s="32"/>
      <c r="E231" s="32"/>
      <c r="F231" s="11"/>
      <c r="G231" s="11"/>
      <c r="H231" s="1"/>
      <c r="J231" s="11"/>
      <c r="K231" s="11"/>
      <c r="L231" s="11"/>
      <c r="M231" s="11"/>
      <c r="N231" s="11"/>
      <c r="O231" s="11"/>
      <c r="P231" s="11"/>
      <c r="Q231" s="11"/>
      <c r="R231" s="11"/>
      <c r="S231" s="11"/>
      <c r="T231" s="11"/>
      <c r="U231" s="11"/>
      <c r="V231" s="11"/>
    </row>
    <row r="232" spans="1:22">
      <c r="A232" s="11"/>
      <c r="B232" s="11"/>
      <c r="C232" s="11"/>
      <c r="D232" s="32"/>
      <c r="E232" s="32"/>
      <c r="F232" s="11"/>
      <c r="G232" s="11"/>
      <c r="H232" s="1"/>
      <c r="J232" s="11"/>
      <c r="K232" s="11"/>
      <c r="L232" s="11"/>
      <c r="M232" s="11"/>
      <c r="N232" s="11"/>
      <c r="O232" s="11"/>
      <c r="P232" s="11"/>
      <c r="Q232" s="11"/>
      <c r="R232" s="11"/>
      <c r="S232" s="11"/>
      <c r="T232" s="11"/>
      <c r="U232" s="11"/>
      <c r="V232" s="11"/>
    </row>
    <row r="233" spans="1:22">
      <c r="A233" s="11"/>
      <c r="B233" s="11"/>
      <c r="C233" s="11"/>
      <c r="D233" s="32"/>
      <c r="E233" s="32"/>
      <c r="F233" s="11"/>
      <c r="G233" s="11"/>
      <c r="H233" s="1"/>
      <c r="J233" s="11"/>
      <c r="K233" s="11"/>
      <c r="L233" s="11"/>
      <c r="M233" s="11"/>
      <c r="N233" s="11"/>
      <c r="O233" s="11"/>
      <c r="P233" s="11"/>
      <c r="Q233" s="11"/>
      <c r="R233" s="11"/>
      <c r="S233" s="11"/>
      <c r="T233" s="11"/>
      <c r="U233" s="11"/>
      <c r="V233" s="11"/>
    </row>
    <row r="234" spans="1:22">
      <c r="A234" s="11"/>
      <c r="B234" s="11"/>
      <c r="C234" s="11"/>
      <c r="D234" s="32"/>
      <c r="E234" s="32"/>
      <c r="F234" s="11"/>
      <c r="G234" s="11"/>
      <c r="H234" s="1"/>
      <c r="J234" s="11"/>
      <c r="K234" s="11"/>
      <c r="L234" s="11"/>
      <c r="M234" s="11"/>
      <c r="N234" s="11"/>
      <c r="O234" s="11"/>
      <c r="P234" s="11"/>
      <c r="Q234" s="11"/>
      <c r="R234" s="11"/>
      <c r="S234" s="11"/>
      <c r="T234" s="11"/>
      <c r="U234" s="11"/>
      <c r="V234" s="11"/>
    </row>
    <row r="235" spans="1:22">
      <c r="A235" s="11"/>
      <c r="B235" s="11"/>
      <c r="C235" s="11"/>
      <c r="D235" s="32"/>
      <c r="E235" s="32"/>
      <c r="F235" s="11"/>
      <c r="G235" s="11"/>
      <c r="H235" s="1"/>
      <c r="J235" s="11"/>
      <c r="K235" s="11"/>
      <c r="L235" s="11"/>
      <c r="M235" s="11"/>
      <c r="N235" s="11"/>
      <c r="O235" s="11"/>
      <c r="P235" s="11"/>
      <c r="Q235" s="11"/>
      <c r="R235" s="11"/>
      <c r="S235" s="11"/>
      <c r="T235" s="11"/>
      <c r="U235" s="11"/>
      <c r="V235" s="11"/>
    </row>
    <row r="236" spans="1:22">
      <c r="A236" s="11"/>
      <c r="B236" s="11"/>
      <c r="C236" s="11"/>
      <c r="D236" s="32"/>
      <c r="E236" s="32"/>
      <c r="F236" s="11"/>
      <c r="G236" s="11"/>
      <c r="H236" s="1"/>
      <c r="J236" s="11"/>
      <c r="K236" s="11"/>
      <c r="L236" s="11"/>
      <c r="M236" s="11"/>
      <c r="N236" s="11"/>
      <c r="O236" s="11"/>
      <c r="P236" s="11"/>
      <c r="Q236" s="11"/>
      <c r="R236" s="11"/>
      <c r="S236" s="11"/>
      <c r="T236" s="11"/>
      <c r="U236" s="11"/>
      <c r="V236" s="11"/>
    </row>
    <row r="237" spans="1:22">
      <c r="A237" s="11"/>
      <c r="B237" s="11"/>
      <c r="C237" s="11"/>
      <c r="D237" s="32"/>
      <c r="E237" s="32"/>
      <c r="F237" s="11"/>
      <c r="G237" s="11"/>
      <c r="H237" s="1"/>
      <c r="J237" s="11"/>
      <c r="K237" s="11"/>
      <c r="L237" s="11"/>
      <c r="M237" s="11"/>
      <c r="N237" s="11"/>
      <c r="O237" s="11"/>
      <c r="P237" s="11"/>
      <c r="Q237" s="11"/>
      <c r="R237" s="11"/>
      <c r="S237" s="11"/>
      <c r="T237" s="11"/>
      <c r="U237" s="11"/>
      <c r="V237" s="11"/>
    </row>
    <row r="238" spans="1:22">
      <c r="A238" s="11"/>
      <c r="B238" s="11"/>
      <c r="C238" s="11"/>
      <c r="D238" s="32"/>
      <c r="E238" s="32"/>
      <c r="F238" s="11"/>
      <c r="G238" s="11"/>
      <c r="H238" s="1"/>
      <c r="J238" s="11"/>
      <c r="K238" s="11"/>
      <c r="L238" s="11"/>
      <c r="M238" s="11"/>
      <c r="N238" s="11"/>
      <c r="O238" s="11"/>
      <c r="P238" s="11"/>
      <c r="Q238" s="11"/>
      <c r="R238" s="11"/>
      <c r="S238" s="11"/>
      <c r="T238" s="11"/>
      <c r="U238" s="11"/>
      <c r="V238" s="11"/>
    </row>
    <row r="239" spans="1:22">
      <c r="A239" s="11"/>
      <c r="B239" s="11"/>
      <c r="C239" s="11"/>
      <c r="D239" s="32"/>
      <c r="E239" s="32"/>
      <c r="F239" s="11"/>
      <c r="G239" s="11"/>
      <c r="H239" s="1"/>
      <c r="J239" s="11"/>
      <c r="K239" s="11"/>
      <c r="L239" s="11"/>
      <c r="M239" s="11"/>
      <c r="N239" s="11"/>
      <c r="O239" s="11"/>
      <c r="P239" s="11"/>
      <c r="Q239" s="11"/>
      <c r="R239" s="11"/>
      <c r="S239" s="11"/>
      <c r="T239" s="11"/>
      <c r="U239" s="11"/>
      <c r="V239" s="11"/>
    </row>
    <row r="240" spans="1:22">
      <c r="A240" s="11"/>
      <c r="B240" s="11"/>
      <c r="C240" s="11"/>
      <c r="D240" s="32"/>
      <c r="E240" s="32"/>
      <c r="F240" s="11"/>
      <c r="G240" s="11"/>
      <c r="H240" s="1"/>
      <c r="J240" s="11"/>
      <c r="K240" s="11"/>
      <c r="L240" s="11"/>
      <c r="M240" s="11"/>
      <c r="N240" s="11"/>
      <c r="O240" s="11"/>
      <c r="P240" s="11"/>
      <c r="Q240" s="11"/>
      <c r="R240" s="11"/>
      <c r="S240" s="11"/>
      <c r="T240" s="11"/>
      <c r="U240" s="11"/>
      <c r="V240" s="11"/>
    </row>
    <row r="241" spans="1:22">
      <c r="A241" s="11"/>
      <c r="B241" s="11"/>
      <c r="C241" s="11"/>
      <c r="D241" s="32"/>
      <c r="E241" s="32"/>
      <c r="F241" s="11"/>
      <c r="G241" s="11"/>
      <c r="H241" s="1"/>
      <c r="J241" s="11"/>
      <c r="K241" s="11"/>
      <c r="L241" s="11"/>
      <c r="M241" s="11"/>
      <c r="N241" s="11"/>
      <c r="O241" s="11"/>
      <c r="P241" s="11"/>
      <c r="Q241" s="11"/>
      <c r="R241" s="11"/>
      <c r="S241" s="11"/>
      <c r="T241" s="11"/>
      <c r="U241" s="11"/>
      <c r="V241" s="11"/>
    </row>
    <row r="242" spans="1:22">
      <c r="A242" s="11"/>
      <c r="B242" s="11"/>
      <c r="C242" s="11"/>
      <c r="D242" s="32"/>
      <c r="E242" s="32"/>
      <c r="F242" s="11"/>
      <c r="G242" s="11"/>
      <c r="H242" s="1"/>
      <c r="J242" s="11"/>
      <c r="K242" s="11"/>
      <c r="L242" s="11"/>
      <c r="M242" s="11"/>
      <c r="N242" s="11"/>
      <c r="O242" s="11"/>
      <c r="P242" s="11"/>
      <c r="Q242" s="11"/>
      <c r="R242" s="11"/>
      <c r="S242" s="11"/>
      <c r="T242" s="11"/>
      <c r="U242" s="11"/>
      <c r="V242" s="11"/>
    </row>
    <row r="243" spans="1:22">
      <c r="A243" s="11"/>
      <c r="B243" s="11"/>
      <c r="C243" s="11"/>
      <c r="D243" s="32"/>
      <c r="E243" s="32"/>
      <c r="F243" s="11"/>
      <c r="G243" s="11"/>
      <c r="H243" s="1"/>
      <c r="J243" s="11"/>
      <c r="K243" s="11"/>
      <c r="L243" s="11"/>
      <c r="M243" s="11"/>
      <c r="N243" s="11"/>
      <c r="O243" s="11"/>
      <c r="P243" s="11"/>
      <c r="Q243" s="11"/>
      <c r="R243" s="11"/>
      <c r="S243" s="11"/>
      <c r="T243" s="11"/>
      <c r="U243" s="11"/>
      <c r="V243" s="11"/>
    </row>
    <row r="244" spans="1:22">
      <c r="A244" s="11"/>
      <c r="B244" s="11"/>
      <c r="C244" s="11"/>
      <c r="D244" s="32"/>
      <c r="E244" s="32"/>
      <c r="F244" s="11"/>
      <c r="G244" s="11"/>
      <c r="H244" s="1"/>
      <c r="J244" s="11"/>
      <c r="K244" s="11"/>
      <c r="L244" s="11"/>
      <c r="M244" s="11"/>
      <c r="N244" s="11"/>
      <c r="O244" s="11"/>
      <c r="P244" s="11"/>
      <c r="Q244" s="11"/>
      <c r="R244" s="11"/>
      <c r="S244" s="11"/>
      <c r="T244" s="11"/>
      <c r="U244" s="11"/>
      <c r="V244" s="11"/>
    </row>
    <row r="245" spans="1:22">
      <c r="A245" s="11"/>
      <c r="B245" s="11"/>
      <c r="C245" s="11"/>
      <c r="D245" s="32"/>
      <c r="E245" s="32"/>
      <c r="F245" s="11"/>
      <c r="G245" s="11"/>
      <c r="H245" s="1"/>
      <c r="J245" s="11"/>
      <c r="K245" s="11"/>
      <c r="L245" s="11"/>
      <c r="M245" s="11"/>
      <c r="N245" s="11"/>
      <c r="O245" s="11"/>
      <c r="P245" s="11"/>
      <c r="Q245" s="11"/>
      <c r="R245" s="11"/>
      <c r="S245" s="11"/>
      <c r="T245" s="11"/>
      <c r="U245" s="11"/>
      <c r="V245" s="11"/>
    </row>
    <row r="246" spans="1:22">
      <c r="A246" s="11"/>
      <c r="B246" s="11"/>
      <c r="C246" s="11"/>
      <c r="D246" s="32"/>
      <c r="E246" s="32"/>
      <c r="F246" s="11"/>
      <c r="G246" s="11"/>
      <c r="H246" s="1"/>
      <c r="J246" s="11"/>
      <c r="K246" s="11"/>
      <c r="L246" s="11"/>
      <c r="M246" s="11"/>
      <c r="N246" s="11"/>
      <c r="O246" s="11"/>
      <c r="P246" s="11"/>
      <c r="Q246" s="11"/>
      <c r="R246" s="11"/>
      <c r="S246" s="11"/>
      <c r="T246" s="11"/>
      <c r="U246" s="11"/>
      <c r="V246" s="11"/>
    </row>
    <row r="247" spans="1:22">
      <c r="A247" s="11"/>
      <c r="B247" s="11"/>
      <c r="C247" s="11"/>
      <c r="D247" s="32"/>
      <c r="E247" s="32"/>
      <c r="F247" s="11"/>
      <c r="G247" s="11"/>
      <c r="H247" s="1"/>
      <c r="J247" s="11"/>
      <c r="K247" s="11"/>
      <c r="L247" s="11"/>
      <c r="M247" s="11"/>
      <c r="N247" s="11"/>
      <c r="O247" s="11"/>
      <c r="P247" s="11"/>
      <c r="Q247" s="11"/>
      <c r="R247" s="11"/>
      <c r="S247" s="11"/>
      <c r="T247" s="11"/>
      <c r="U247" s="11"/>
      <c r="V247" s="11"/>
    </row>
    <row r="248" spans="1:22">
      <c r="A248" s="11"/>
      <c r="B248" s="11"/>
      <c r="C248" s="11"/>
      <c r="D248" s="32"/>
      <c r="E248" s="32"/>
      <c r="F248" s="11"/>
      <c r="G248" s="11"/>
      <c r="H248" s="1"/>
      <c r="J248" s="11"/>
      <c r="K248" s="11"/>
      <c r="L248" s="11"/>
      <c r="M248" s="11"/>
      <c r="N248" s="11"/>
      <c r="O248" s="11"/>
      <c r="P248" s="11"/>
      <c r="Q248" s="11"/>
      <c r="R248" s="11"/>
      <c r="S248" s="11"/>
      <c r="T248" s="11"/>
      <c r="U248" s="11"/>
      <c r="V248" s="11"/>
    </row>
    <row r="249" spans="1:22">
      <c r="A249" s="11"/>
      <c r="B249" s="11"/>
      <c r="C249" s="11"/>
      <c r="D249" s="32"/>
      <c r="E249" s="32"/>
      <c r="F249" s="11"/>
      <c r="G249" s="11"/>
      <c r="H249" s="1"/>
      <c r="J249" s="11"/>
      <c r="K249" s="11"/>
      <c r="L249" s="11"/>
      <c r="M249" s="11"/>
      <c r="N249" s="11"/>
      <c r="O249" s="11"/>
      <c r="P249" s="11"/>
      <c r="Q249" s="11"/>
      <c r="R249" s="11"/>
      <c r="S249" s="11"/>
      <c r="T249" s="11"/>
      <c r="U249" s="11"/>
      <c r="V249" s="11"/>
    </row>
    <row r="250" spans="1:22">
      <c r="A250" s="11"/>
      <c r="B250" s="11"/>
      <c r="C250" s="11"/>
      <c r="D250" s="32"/>
      <c r="E250" s="32"/>
      <c r="F250" s="11"/>
      <c r="G250" s="11"/>
      <c r="H250" s="1"/>
      <c r="J250" s="11"/>
      <c r="K250" s="11"/>
      <c r="L250" s="11"/>
      <c r="M250" s="11"/>
      <c r="N250" s="11"/>
      <c r="O250" s="11"/>
      <c r="P250" s="11"/>
      <c r="Q250" s="11"/>
      <c r="R250" s="11"/>
      <c r="S250" s="11"/>
      <c r="T250" s="11"/>
      <c r="U250" s="11"/>
      <c r="V250" s="11"/>
    </row>
    <row r="251" spans="1:22">
      <c r="A251" s="11"/>
      <c r="B251" s="11"/>
      <c r="C251" s="11"/>
      <c r="D251" s="32"/>
      <c r="E251" s="32"/>
      <c r="F251" s="11"/>
      <c r="G251" s="11"/>
      <c r="H251" s="1"/>
      <c r="J251" s="11"/>
      <c r="K251" s="11"/>
      <c r="L251" s="11"/>
      <c r="M251" s="11"/>
      <c r="N251" s="11"/>
      <c r="O251" s="11"/>
      <c r="P251" s="11"/>
      <c r="Q251" s="11"/>
      <c r="R251" s="11"/>
      <c r="S251" s="11"/>
      <c r="T251" s="11"/>
      <c r="U251" s="11"/>
      <c r="V251" s="11"/>
    </row>
    <row r="252" spans="1:22">
      <c r="A252" s="11"/>
      <c r="B252" s="11"/>
      <c r="C252" s="11"/>
      <c r="D252" s="32"/>
      <c r="E252" s="32"/>
      <c r="F252" s="11"/>
      <c r="G252" s="11"/>
      <c r="H252" s="1"/>
      <c r="J252" s="11"/>
      <c r="K252" s="11"/>
      <c r="L252" s="11"/>
      <c r="M252" s="11"/>
      <c r="N252" s="11"/>
      <c r="O252" s="11"/>
      <c r="P252" s="11"/>
      <c r="Q252" s="11"/>
      <c r="R252" s="11"/>
      <c r="S252" s="11"/>
      <c r="T252" s="11"/>
      <c r="U252" s="11"/>
      <c r="V252" s="11"/>
    </row>
    <row r="253" spans="1:22">
      <c r="A253" s="11"/>
      <c r="B253" s="11"/>
      <c r="C253" s="11"/>
      <c r="D253" s="32"/>
      <c r="E253" s="32"/>
      <c r="F253" s="11"/>
      <c r="G253" s="11"/>
      <c r="H253" s="1"/>
      <c r="J253" s="11"/>
      <c r="K253" s="11"/>
      <c r="L253" s="11"/>
      <c r="M253" s="11"/>
      <c r="N253" s="11"/>
      <c r="O253" s="11"/>
      <c r="P253" s="11"/>
      <c r="Q253" s="11"/>
      <c r="R253" s="11"/>
      <c r="S253" s="11"/>
      <c r="T253" s="11"/>
      <c r="U253" s="11"/>
      <c r="V253" s="11"/>
    </row>
    <row r="254" spans="1:22">
      <c r="A254" s="11"/>
      <c r="B254" s="11"/>
      <c r="C254" s="11"/>
      <c r="D254" s="32"/>
      <c r="E254" s="32"/>
      <c r="F254" s="11"/>
      <c r="G254" s="11"/>
      <c r="H254" s="1"/>
      <c r="J254" s="11"/>
      <c r="K254" s="11"/>
      <c r="L254" s="11"/>
      <c r="M254" s="11"/>
      <c r="N254" s="11"/>
      <c r="O254" s="11"/>
      <c r="P254" s="11"/>
      <c r="Q254" s="11"/>
      <c r="R254" s="11"/>
      <c r="S254" s="11"/>
      <c r="T254" s="11"/>
      <c r="U254" s="11"/>
      <c r="V254" s="11"/>
    </row>
    <row r="255" spans="1:22">
      <c r="A255" s="11"/>
      <c r="B255" s="11"/>
      <c r="C255" s="11"/>
      <c r="D255" s="32"/>
      <c r="E255" s="32"/>
      <c r="F255" s="11"/>
      <c r="G255" s="11"/>
      <c r="H255" s="1"/>
      <c r="J255" s="11"/>
      <c r="K255" s="11"/>
      <c r="L255" s="11"/>
      <c r="M255" s="11"/>
      <c r="N255" s="11"/>
      <c r="O255" s="11"/>
      <c r="P255" s="11"/>
      <c r="Q255" s="11"/>
      <c r="R255" s="11"/>
      <c r="S255" s="11"/>
      <c r="T255" s="11"/>
      <c r="U255" s="11"/>
      <c r="V255" s="11"/>
    </row>
    <row r="256" spans="1:22">
      <c r="A256" s="11"/>
      <c r="B256" s="11"/>
      <c r="C256" s="11"/>
      <c r="D256" s="32"/>
      <c r="E256" s="32"/>
      <c r="F256" s="11"/>
      <c r="G256" s="11"/>
      <c r="H256" s="1"/>
      <c r="J256" s="11"/>
      <c r="K256" s="11"/>
      <c r="L256" s="11"/>
      <c r="M256" s="11"/>
      <c r="N256" s="11"/>
      <c r="O256" s="11"/>
      <c r="P256" s="11"/>
      <c r="Q256" s="11"/>
      <c r="R256" s="11"/>
      <c r="S256" s="11"/>
      <c r="T256" s="11"/>
      <c r="U256" s="11"/>
      <c r="V256" s="11"/>
    </row>
    <row r="257" spans="1:22">
      <c r="A257" s="11"/>
      <c r="B257" s="11"/>
      <c r="C257" s="11"/>
      <c r="D257" s="32"/>
      <c r="E257" s="32"/>
      <c r="F257" s="11"/>
      <c r="G257" s="11"/>
      <c r="H257" s="1"/>
      <c r="J257" s="11"/>
      <c r="K257" s="11"/>
      <c r="L257" s="11"/>
      <c r="M257" s="11"/>
      <c r="N257" s="11"/>
      <c r="O257" s="11"/>
      <c r="P257" s="11"/>
      <c r="Q257" s="11"/>
      <c r="R257" s="11"/>
      <c r="S257" s="11"/>
      <c r="T257" s="11"/>
      <c r="U257" s="11"/>
      <c r="V257" s="11"/>
    </row>
    <row r="258" spans="1:22">
      <c r="A258" s="11"/>
      <c r="B258" s="11"/>
      <c r="C258" s="11"/>
      <c r="D258" s="32"/>
      <c r="E258" s="32"/>
      <c r="F258" s="11"/>
      <c r="G258" s="11"/>
      <c r="H258" s="1"/>
      <c r="J258" s="11"/>
      <c r="K258" s="11"/>
      <c r="L258" s="11"/>
      <c r="M258" s="11"/>
      <c r="N258" s="11"/>
      <c r="O258" s="11"/>
      <c r="P258" s="11"/>
      <c r="Q258" s="11"/>
      <c r="R258" s="11"/>
      <c r="S258" s="11"/>
      <c r="T258" s="11"/>
      <c r="U258" s="11"/>
      <c r="V258" s="11"/>
    </row>
    <row r="259" spans="1:22">
      <c r="A259" s="11"/>
      <c r="B259" s="11"/>
      <c r="C259" s="11"/>
      <c r="D259" s="32"/>
      <c r="E259" s="32"/>
      <c r="F259" s="11"/>
      <c r="G259" s="11"/>
      <c r="H259" s="1"/>
      <c r="J259" s="11"/>
      <c r="K259" s="11"/>
      <c r="L259" s="11"/>
      <c r="M259" s="11"/>
      <c r="N259" s="11"/>
      <c r="O259" s="11"/>
      <c r="P259" s="11"/>
      <c r="Q259" s="11"/>
      <c r="R259" s="11"/>
      <c r="S259" s="11"/>
      <c r="T259" s="11"/>
      <c r="U259" s="11"/>
      <c r="V259" s="11"/>
    </row>
    <row r="260" spans="1:22">
      <c r="A260" s="11"/>
      <c r="B260" s="11"/>
      <c r="C260" s="11"/>
      <c r="D260" s="32"/>
      <c r="E260" s="32"/>
      <c r="F260" s="11"/>
      <c r="G260" s="11"/>
      <c r="H260" s="1"/>
      <c r="J260" s="11"/>
      <c r="K260" s="11"/>
      <c r="L260" s="11"/>
      <c r="M260" s="11"/>
      <c r="N260" s="11"/>
      <c r="O260" s="11"/>
      <c r="P260" s="11"/>
      <c r="Q260" s="11"/>
      <c r="R260" s="11"/>
      <c r="S260" s="11"/>
      <c r="T260" s="11"/>
      <c r="U260" s="11"/>
      <c r="V260" s="11"/>
    </row>
    <row r="261" spans="1:22">
      <c r="A261" s="11"/>
      <c r="B261" s="11"/>
      <c r="C261" s="11"/>
      <c r="D261" s="32"/>
      <c r="E261" s="32"/>
      <c r="F261" s="11"/>
      <c r="G261" s="11"/>
      <c r="H261" s="1"/>
      <c r="J261" s="11"/>
      <c r="K261" s="11"/>
      <c r="L261" s="11"/>
      <c r="M261" s="11"/>
      <c r="N261" s="11"/>
      <c r="O261" s="11"/>
      <c r="P261" s="11"/>
      <c r="Q261" s="11"/>
      <c r="R261" s="11"/>
      <c r="S261" s="11"/>
      <c r="T261" s="11"/>
      <c r="U261" s="11"/>
      <c r="V261" s="11"/>
    </row>
    <row r="262" spans="1:22">
      <c r="A262" s="11"/>
      <c r="B262" s="11"/>
      <c r="C262" s="11"/>
      <c r="D262" s="32"/>
      <c r="E262" s="32"/>
      <c r="F262" s="11"/>
      <c r="G262" s="11"/>
      <c r="H262" s="1"/>
      <c r="J262" s="11"/>
      <c r="K262" s="11"/>
      <c r="L262" s="11"/>
      <c r="M262" s="11"/>
      <c r="N262" s="11"/>
      <c r="O262" s="11"/>
      <c r="P262" s="11"/>
      <c r="Q262" s="11"/>
      <c r="R262" s="11"/>
      <c r="S262" s="11"/>
      <c r="T262" s="11"/>
      <c r="U262" s="11"/>
      <c r="V262" s="11"/>
    </row>
    <row r="263" spans="1:22">
      <c r="A263" s="11"/>
      <c r="B263" s="11"/>
      <c r="C263" s="11"/>
      <c r="D263" s="32"/>
      <c r="E263" s="32"/>
      <c r="F263" s="11"/>
      <c r="G263" s="11"/>
      <c r="H263" s="1"/>
      <c r="J263" s="11"/>
      <c r="K263" s="11"/>
      <c r="L263" s="11"/>
      <c r="M263" s="11"/>
      <c r="N263" s="11"/>
      <c r="O263" s="11"/>
      <c r="P263" s="11"/>
      <c r="Q263" s="11"/>
      <c r="R263" s="11"/>
      <c r="S263" s="11"/>
      <c r="T263" s="11"/>
      <c r="U263" s="11"/>
      <c r="V263" s="11"/>
    </row>
    <row r="264" spans="1:22">
      <c r="A264" s="11"/>
      <c r="B264" s="11"/>
      <c r="C264" s="11"/>
      <c r="D264" s="32"/>
      <c r="E264" s="32"/>
      <c r="F264" s="11"/>
      <c r="G264" s="11"/>
      <c r="H264" s="1"/>
      <c r="J264" s="11"/>
      <c r="K264" s="11"/>
      <c r="L264" s="11"/>
      <c r="M264" s="11"/>
      <c r="N264" s="11"/>
      <c r="O264" s="11"/>
      <c r="P264" s="11"/>
      <c r="Q264" s="11"/>
      <c r="R264" s="11"/>
      <c r="S264" s="11"/>
      <c r="T264" s="11"/>
      <c r="U264" s="11"/>
      <c r="V264" s="11"/>
    </row>
    <row r="265" spans="1:22">
      <c r="A265" s="11"/>
      <c r="B265" s="11"/>
      <c r="C265" s="11"/>
      <c r="D265" s="32"/>
      <c r="E265" s="32"/>
      <c r="F265" s="11"/>
      <c r="G265" s="11"/>
      <c r="H265" s="1"/>
      <c r="J265" s="11"/>
      <c r="K265" s="11"/>
      <c r="L265" s="11"/>
      <c r="M265" s="11"/>
      <c r="N265" s="11"/>
      <c r="O265" s="11"/>
      <c r="P265" s="11"/>
      <c r="Q265" s="11"/>
      <c r="R265" s="11"/>
      <c r="S265" s="11"/>
      <c r="T265" s="11"/>
      <c r="U265" s="11"/>
      <c r="V265" s="11"/>
    </row>
    <row r="266" spans="1:22">
      <c r="A266" s="11"/>
      <c r="B266" s="11"/>
      <c r="C266" s="11"/>
      <c r="D266" s="32"/>
      <c r="E266" s="32"/>
      <c r="F266" s="11"/>
      <c r="G266" s="11"/>
      <c r="H266" s="1"/>
      <c r="J266" s="11"/>
      <c r="K266" s="11"/>
      <c r="L266" s="11"/>
      <c r="M266" s="11"/>
      <c r="N266" s="11"/>
      <c r="O266" s="11"/>
      <c r="P266" s="11"/>
      <c r="Q266" s="11"/>
      <c r="R266" s="11"/>
      <c r="S266" s="11"/>
      <c r="T266" s="11"/>
      <c r="U266" s="11"/>
      <c r="V266" s="11"/>
    </row>
    <row r="267" spans="1:22">
      <c r="A267" s="11"/>
      <c r="B267" s="11"/>
      <c r="C267" s="11"/>
      <c r="D267" s="32"/>
      <c r="E267" s="32"/>
      <c r="F267" s="11"/>
      <c r="G267" s="11"/>
      <c r="H267" s="1"/>
      <c r="J267" s="11"/>
      <c r="K267" s="11"/>
      <c r="L267" s="11"/>
      <c r="M267" s="11"/>
      <c r="N267" s="11"/>
      <c r="O267" s="11"/>
      <c r="P267" s="11"/>
      <c r="Q267" s="11"/>
      <c r="R267" s="11"/>
      <c r="S267" s="11"/>
      <c r="T267" s="11"/>
      <c r="U267" s="11"/>
      <c r="V267" s="11"/>
    </row>
    <row r="268" spans="1:22">
      <c r="A268" s="11"/>
      <c r="B268" s="11"/>
      <c r="C268" s="11"/>
      <c r="D268" s="32"/>
      <c r="E268" s="32"/>
      <c r="F268" s="11"/>
      <c r="G268" s="11"/>
      <c r="H268" s="1"/>
      <c r="J268" s="11"/>
      <c r="K268" s="11"/>
      <c r="L268" s="11"/>
      <c r="M268" s="11"/>
      <c r="N268" s="11"/>
      <c r="O268" s="11"/>
      <c r="P268" s="11"/>
      <c r="Q268" s="11"/>
      <c r="R268" s="11"/>
      <c r="S268" s="11"/>
      <c r="T268" s="11"/>
      <c r="U268" s="11"/>
      <c r="V268" s="11"/>
    </row>
    <row r="269" spans="1:22">
      <c r="A269" s="11"/>
      <c r="B269" s="11"/>
      <c r="C269" s="11"/>
      <c r="D269" s="32"/>
      <c r="E269" s="32"/>
      <c r="F269" s="11"/>
      <c r="G269" s="11"/>
      <c r="H269" s="1"/>
      <c r="J269" s="11"/>
      <c r="K269" s="11"/>
      <c r="L269" s="11"/>
      <c r="M269" s="11"/>
      <c r="N269" s="11"/>
      <c r="O269" s="11"/>
      <c r="P269" s="11"/>
      <c r="Q269" s="11"/>
      <c r="R269" s="11"/>
      <c r="S269" s="11"/>
      <c r="T269" s="11"/>
      <c r="U269" s="11"/>
      <c r="V269" s="11"/>
    </row>
    <row r="270" spans="1:22">
      <c r="A270" s="11"/>
      <c r="B270" s="11"/>
      <c r="C270" s="11"/>
      <c r="D270" s="32"/>
      <c r="E270" s="32"/>
      <c r="F270" s="11"/>
      <c r="G270" s="11"/>
      <c r="H270" s="1"/>
      <c r="J270" s="11"/>
      <c r="K270" s="11"/>
      <c r="L270" s="11"/>
      <c r="M270" s="11"/>
      <c r="N270" s="11"/>
      <c r="O270" s="11"/>
      <c r="P270" s="11"/>
      <c r="Q270" s="11"/>
      <c r="R270" s="11"/>
      <c r="S270" s="11"/>
      <c r="T270" s="11"/>
      <c r="U270" s="11"/>
      <c r="V270" s="11"/>
    </row>
    <row r="271" spans="1:22">
      <c r="A271" s="11"/>
      <c r="B271" s="11"/>
      <c r="C271" s="11"/>
      <c r="D271" s="32"/>
      <c r="E271" s="32"/>
      <c r="F271" s="11"/>
      <c r="G271" s="11"/>
      <c r="H271" s="1"/>
      <c r="J271" s="11"/>
      <c r="K271" s="11"/>
      <c r="L271" s="11"/>
      <c r="M271" s="11"/>
      <c r="N271" s="11"/>
      <c r="O271" s="11"/>
      <c r="P271" s="11"/>
      <c r="Q271" s="11"/>
      <c r="R271" s="11"/>
      <c r="S271" s="11"/>
      <c r="T271" s="11"/>
      <c r="U271" s="11"/>
      <c r="V271" s="11"/>
    </row>
    <row r="272" spans="1:22">
      <c r="A272" s="11"/>
      <c r="B272" s="11"/>
      <c r="C272" s="11"/>
      <c r="D272" s="32"/>
      <c r="E272" s="32"/>
      <c r="F272" s="11"/>
      <c r="G272" s="11"/>
      <c r="H272" s="1"/>
      <c r="J272" s="11"/>
      <c r="K272" s="11"/>
      <c r="L272" s="11"/>
      <c r="M272" s="11"/>
      <c r="N272" s="11"/>
      <c r="O272" s="11"/>
      <c r="P272" s="11"/>
      <c r="Q272" s="11"/>
      <c r="R272" s="11"/>
      <c r="S272" s="11"/>
      <c r="T272" s="11"/>
      <c r="U272" s="11"/>
      <c r="V272" s="11"/>
    </row>
    <row r="273" spans="1:22">
      <c r="A273" s="11"/>
      <c r="B273" s="11"/>
      <c r="C273" s="11"/>
      <c r="D273" s="32"/>
      <c r="E273" s="32"/>
      <c r="F273" s="11"/>
      <c r="G273" s="11"/>
      <c r="H273" s="1"/>
      <c r="J273" s="11"/>
      <c r="K273" s="11"/>
      <c r="L273" s="11"/>
      <c r="M273" s="11"/>
      <c r="N273" s="11"/>
      <c r="O273" s="11"/>
      <c r="P273" s="11"/>
      <c r="Q273" s="11"/>
      <c r="R273" s="11"/>
      <c r="S273" s="11"/>
      <c r="T273" s="11"/>
      <c r="U273" s="11"/>
      <c r="V273" s="11"/>
    </row>
    <row r="274" spans="1:22">
      <c r="A274" s="11"/>
      <c r="B274" s="11"/>
      <c r="C274" s="11"/>
      <c r="D274" s="32"/>
      <c r="E274" s="32"/>
      <c r="F274" s="11"/>
      <c r="G274" s="11"/>
      <c r="H274" s="1"/>
      <c r="J274" s="11"/>
      <c r="K274" s="11"/>
      <c r="L274" s="11"/>
      <c r="M274" s="11"/>
      <c r="N274" s="11"/>
      <c r="O274" s="11"/>
      <c r="P274" s="11"/>
      <c r="Q274" s="11"/>
      <c r="R274" s="11"/>
      <c r="S274" s="11"/>
      <c r="T274" s="11"/>
      <c r="U274" s="11"/>
      <c r="V274" s="11"/>
    </row>
    <row r="275" spans="1:22">
      <c r="A275" s="11"/>
      <c r="B275" s="11"/>
      <c r="C275" s="11"/>
      <c r="D275" s="32"/>
      <c r="E275" s="32"/>
      <c r="F275" s="11"/>
      <c r="G275" s="11"/>
      <c r="H275" s="1"/>
      <c r="J275" s="11"/>
      <c r="K275" s="11"/>
      <c r="L275" s="11"/>
      <c r="M275" s="11"/>
      <c r="N275" s="11"/>
      <c r="O275" s="11"/>
      <c r="P275" s="11"/>
      <c r="Q275" s="11"/>
      <c r="R275" s="11"/>
      <c r="S275" s="11"/>
      <c r="T275" s="11"/>
      <c r="U275" s="11"/>
      <c r="V275" s="11"/>
    </row>
    <row r="276" spans="1:22">
      <c r="A276" s="11"/>
      <c r="B276" s="11"/>
      <c r="C276" s="11"/>
      <c r="D276" s="32"/>
      <c r="E276" s="32"/>
      <c r="F276" s="11"/>
      <c r="G276" s="11"/>
      <c r="H276" s="1"/>
      <c r="J276" s="11"/>
      <c r="K276" s="11"/>
      <c r="L276" s="11"/>
      <c r="M276" s="11"/>
      <c r="N276" s="11"/>
      <c r="O276" s="11"/>
      <c r="P276" s="11"/>
      <c r="Q276" s="11"/>
      <c r="R276" s="11"/>
      <c r="S276" s="11"/>
      <c r="T276" s="11"/>
      <c r="U276" s="11"/>
      <c r="V276" s="11"/>
    </row>
    <row r="277" spans="1:22">
      <c r="A277" s="11"/>
      <c r="B277" s="11"/>
      <c r="C277" s="11"/>
      <c r="D277" s="32"/>
      <c r="E277" s="32"/>
      <c r="F277" s="11"/>
      <c r="G277" s="11"/>
      <c r="H277" s="1"/>
      <c r="J277" s="11"/>
      <c r="K277" s="11"/>
      <c r="L277" s="11"/>
      <c r="M277" s="11"/>
      <c r="N277" s="11"/>
      <c r="O277" s="11"/>
      <c r="P277" s="11"/>
      <c r="Q277" s="11"/>
      <c r="R277" s="11"/>
      <c r="S277" s="11"/>
      <c r="T277" s="11"/>
      <c r="U277" s="11"/>
      <c r="V277" s="11"/>
    </row>
    <row r="278" spans="1:22">
      <c r="A278" s="11"/>
      <c r="B278" s="11"/>
      <c r="C278" s="11"/>
      <c r="D278" s="32"/>
      <c r="E278" s="32"/>
      <c r="F278" s="11"/>
      <c r="G278" s="11"/>
      <c r="H278" s="1"/>
      <c r="J278" s="11"/>
      <c r="K278" s="11"/>
      <c r="L278" s="11"/>
      <c r="M278" s="11"/>
      <c r="N278" s="11"/>
      <c r="O278" s="11"/>
      <c r="P278" s="11"/>
      <c r="Q278" s="11"/>
      <c r="R278" s="11"/>
      <c r="S278" s="11"/>
      <c r="T278" s="11"/>
      <c r="U278" s="11"/>
      <c r="V278" s="11"/>
    </row>
    <row r="279" spans="1:22">
      <c r="A279" s="11"/>
      <c r="B279" s="11"/>
      <c r="C279" s="11"/>
      <c r="D279" s="32"/>
      <c r="E279" s="32"/>
      <c r="F279" s="11"/>
      <c r="G279" s="11"/>
      <c r="H279" s="1"/>
      <c r="J279" s="11"/>
      <c r="K279" s="11"/>
      <c r="L279" s="11"/>
      <c r="M279" s="11"/>
      <c r="N279" s="11"/>
      <c r="O279" s="11"/>
      <c r="P279" s="11"/>
      <c r="Q279" s="11"/>
      <c r="R279" s="11"/>
      <c r="S279" s="11"/>
      <c r="T279" s="11"/>
      <c r="U279" s="11"/>
      <c r="V279" s="11"/>
    </row>
    <row r="280" spans="1:22">
      <c r="A280" s="11"/>
      <c r="B280" s="11"/>
      <c r="C280" s="11"/>
      <c r="D280" s="32"/>
      <c r="E280" s="32"/>
      <c r="F280" s="11"/>
      <c r="G280" s="11"/>
      <c r="H280" s="1"/>
      <c r="J280" s="11"/>
      <c r="K280" s="11"/>
      <c r="L280" s="11"/>
      <c r="M280" s="11"/>
      <c r="N280" s="11"/>
      <c r="O280" s="11"/>
      <c r="P280" s="11"/>
      <c r="Q280" s="11"/>
      <c r="R280" s="11"/>
      <c r="S280" s="11"/>
      <c r="T280" s="11"/>
      <c r="U280" s="11"/>
      <c r="V280" s="11"/>
    </row>
    <row r="281" spans="1:22">
      <c r="A281" s="11"/>
      <c r="B281" s="11"/>
      <c r="C281" s="11"/>
      <c r="D281" s="32"/>
      <c r="E281" s="32"/>
      <c r="F281" s="11"/>
      <c r="G281" s="11"/>
      <c r="H281" s="1"/>
      <c r="J281" s="11"/>
      <c r="K281" s="11"/>
      <c r="L281" s="11"/>
      <c r="M281" s="11"/>
      <c r="N281" s="11"/>
      <c r="O281" s="11"/>
      <c r="P281" s="11"/>
      <c r="Q281" s="11"/>
      <c r="R281" s="11"/>
      <c r="S281" s="11"/>
      <c r="T281" s="11"/>
      <c r="U281" s="11"/>
      <c r="V281" s="11"/>
    </row>
    <row r="282" spans="1:22">
      <c r="A282" s="11"/>
      <c r="B282" s="11"/>
      <c r="C282" s="11"/>
      <c r="D282" s="32"/>
      <c r="E282" s="32"/>
      <c r="F282" s="11"/>
      <c r="G282" s="11"/>
      <c r="H282" s="1"/>
      <c r="J282" s="11"/>
      <c r="K282" s="11"/>
      <c r="L282" s="11"/>
      <c r="M282" s="11"/>
      <c r="N282" s="11"/>
      <c r="O282" s="11"/>
      <c r="P282" s="11"/>
      <c r="Q282" s="11"/>
      <c r="R282" s="11"/>
      <c r="S282" s="11"/>
      <c r="T282" s="11"/>
      <c r="U282" s="11"/>
      <c r="V282" s="11"/>
    </row>
    <row r="283" spans="1:22">
      <c r="A283" s="11"/>
      <c r="B283" s="11"/>
      <c r="C283" s="11"/>
      <c r="D283" s="32"/>
      <c r="E283" s="32"/>
      <c r="F283" s="11"/>
      <c r="G283" s="11"/>
      <c r="H283" s="1"/>
      <c r="J283" s="11"/>
      <c r="K283" s="11"/>
      <c r="L283" s="11"/>
      <c r="M283" s="11"/>
      <c r="N283" s="11"/>
      <c r="O283" s="11"/>
      <c r="P283" s="11"/>
      <c r="Q283" s="11"/>
      <c r="R283" s="11"/>
      <c r="S283" s="11"/>
      <c r="T283" s="11"/>
      <c r="U283" s="11"/>
      <c r="V283" s="11"/>
    </row>
    <row r="284" spans="1:22">
      <c r="A284" s="11"/>
      <c r="B284" s="11"/>
      <c r="C284" s="11"/>
      <c r="D284" s="32"/>
      <c r="E284" s="32"/>
      <c r="F284" s="11"/>
      <c r="G284" s="11"/>
      <c r="H284" s="1"/>
      <c r="J284" s="11"/>
      <c r="K284" s="11"/>
      <c r="L284" s="11"/>
      <c r="M284" s="11"/>
      <c r="N284" s="11"/>
      <c r="O284" s="11"/>
      <c r="P284" s="11"/>
      <c r="Q284" s="11"/>
      <c r="R284" s="11"/>
      <c r="S284" s="11"/>
      <c r="T284" s="11"/>
      <c r="U284" s="11"/>
      <c r="V284" s="11"/>
    </row>
    <row r="285" spans="1:22">
      <c r="A285" s="11"/>
      <c r="B285" s="11"/>
      <c r="C285" s="11"/>
      <c r="D285" s="32"/>
      <c r="E285" s="32"/>
      <c r="F285" s="11"/>
      <c r="G285" s="11"/>
      <c r="H285" s="1"/>
      <c r="J285" s="11"/>
      <c r="K285" s="11"/>
      <c r="L285" s="11"/>
      <c r="M285" s="11"/>
      <c r="N285" s="11"/>
      <c r="O285" s="11"/>
      <c r="P285" s="11"/>
      <c r="Q285" s="11"/>
      <c r="R285" s="11"/>
      <c r="S285" s="11"/>
      <c r="T285" s="11"/>
      <c r="U285" s="11"/>
      <c r="V285" s="11"/>
    </row>
    <row r="286" spans="1:22">
      <c r="A286" s="11"/>
      <c r="B286" s="11"/>
      <c r="C286" s="11"/>
      <c r="D286" s="32"/>
      <c r="E286" s="32"/>
      <c r="F286" s="11"/>
      <c r="G286" s="11"/>
      <c r="H286" s="1"/>
      <c r="J286" s="11"/>
      <c r="K286" s="11"/>
      <c r="L286" s="11"/>
      <c r="M286" s="11"/>
      <c r="N286" s="11"/>
      <c r="O286" s="11"/>
      <c r="P286" s="11"/>
      <c r="Q286" s="11"/>
      <c r="R286" s="11"/>
      <c r="S286" s="11"/>
      <c r="T286" s="11"/>
      <c r="U286" s="11"/>
      <c r="V286" s="11"/>
    </row>
    <row r="287" spans="1:22">
      <c r="A287" s="11"/>
      <c r="B287" s="11"/>
      <c r="C287" s="11"/>
      <c r="D287" s="32"/>
      <c r="E287" s="32"/>
      <c r="F287" s="11"/>
      <c r="G287" s="11"/>
      <c r="H287" s="1"/>
      <c r="J287" s="11"/>
      <c r="K287" s="11"/>
      <c r="L287" s="11"/>
      <c r="M287" s="11"/>
      <c r="N287" s="11"/>
      <c r="O287" s="11"/>
      <c r="P287" s="11"/>
      <c r="Q287" s="11"/>
      <c r="R287" s="11"/>
      <c r="S287" s="11"/>
      <c r="T287" s="11"/>
      <c r="U287" s="11"/>
      <c r="V287" s="11"/>
    </row>
    <row r="288" spans="1:22">
      <c r="A288" s="11"/>
      <c r="B288" s="11"/>
      <c r="C288" s="11"/>
      <c r="D288" s="32"/>
      <c r="E288" s="32"/>
      <c r="F288" s="11"/>
      <c r="G288" s="11"/>
      <c r="H288" s="1"/>
      <c r="J288" s="11"/>
      <c r="K288" s="11"/>
      <c r="L288" s="11"/>
      <c r="M288" s="11"/>
      <c r="N288" s="11"/>
      <c r="O288" s="11"/>
      <c r="P288" s="11"/>
      <c r="Q288" s="11"/>
      <c r="R288" s="11"/>
      <c r="S288" s="11"/>
      <c r="T288" s="11"/>
      <c r="U288" s="11"/>
      <c r="V288" s="11"/>
    </row>
    <row r="289" spans="1:22">
      <c r="A289" s="11"/>
      <c r="B289" s="11"/>
      <c r="C289" s="11"/>
      <c r="D289" s="32"/>
      <c r="E289" s="32"/>
      <c r="F289" s="11"/>
      <c r="G289" s="11"/>
      <c r="H289" s="1"/>
      <c r="J289" s="11"/>
      <c r="K289" s="11"/>
      <c r="L289" s="11"/>
      <c r="M289" s="11"/>
      <c r="N289" s="11"/>
      <c r="O289" s="11"/>
      <c r="P289" s="11"/>
      <c r="Q289" s="11"/>
      <c r="R289" s="11"/>
      <c r="S289" s="11"/>
      <c r="T289" s="11"/>
      <c r="U289" s="11"/>
      <c r="V289" s="11"/>
    </row>
    <row r="290" spans="1:22">
      <c r="A290" s="11"/>
      <c r="B290" s="11"/>
      <c r="C290" s="11"/>
      <c r="D290" s="32"/>
      <c r="E290" s="32"/>
      <c r="F290" s="11"/>
      <c r="G290" s="11"/>
      <c r="H290" s="1"/>
      <c r="J290" s="11"/>
      <c r="K290" s="11"/>
      <c r="L290" s="11"/>
      <c r="M290" s="11"/>
      <c r="N290" s="11"/>
      <c r="O290" s="11"/>
      <c r="P290" s="11"/>
      <c r="Q290" s="11"/>
      <c r="R290" s="11"/>
      <c r="S290" s="11"/>
      <c r="T290" s="11"/>
      <c r="U290" s="11"/>
      <c r="V290" s="11"/>
    </row>
    <row r="291" spans="1:22">
      <c r="A291" s="11"/>
      <c r="B291" s="11"/>
      <c r="C291" s="11"/>
      <c r="D291" s="32"/>
      <c r="E291" s="32"/>
      <c r="F291" s="11"/>
      <c r="G291" s="11"/>
      <c r="H291" s="1"/>
      <c r="J291" s="11"/>
      <c r="K291" s="11"/>
      <c r="L291" s="11"/>
      <c r="M291" s="11"/>
      <c r="N291" s="11"/>
      <c r="O291" s="11"/>
      <c r="P291" s="11"/>
      <c r="Q291" s="11"/>
      <c r="R291" s="11"/>
      <c r="S291" s="11"/>
      <c r="T291" s="11"/>
      <c r="U291" s="11"/>
      <c r="V291" s="11"/>
    </row>
    <row r="292" spans="1:22">
      <c r="A292" s="11"/>
      <c r="B292" s="11"/>
      <c r="C292" s="11"/>
      <c r="D292" s="32"/>
      <c r="E292" s="32"/>
      <c r="F292" s="11"/>
      <c r="G292" s="11"/>
      <c r="H292" s="1"/>
      <c r="J292" s="11"/>
      <c r="K292" s="11"/>
      <c r="L292" s="11"/>
      <c r="M292" s="11"/>
      <c r="N292" s="11"/>
      <c r="O292" s="11"/>
      <c r="P292" s="11"/>
      <c r="Q292" s="11"/>
      <c r="R292" s="11"/>
      <c r="S292" s="11"/>
      <c r="T292" s="11"/>
      <c r="U292" s="11"/>
      <c r="V292" s="11"/>
    </row>
    <row r="293" spans="1:22">
      <c r="A293" s="11"/>
      <c r="B293" s="11"/>
      <c r="C293" s="11"/>
      <c r="D293" s="32"/>
      <c r="E293" s="32"/>
      <c r="F293" s="11"/>
      <c r="G293" s="11"/>
      <c r="H293" s="1"/>
      <c r="J293" s="11"/>
      <c r="K293" s="11"/>
      <c r="L293" s="11"/>
      <c r="M293" s="11"/>
      <c r="N293" s="11"/>
      <c r="O293" s="11"/>
      <c r="P293" s="11"/>
      <c r="Q293" s="11"/>
      <c r="R293" s="11"/>
      <c r="S293" s="11"/>
      <c r="T293" s="11"/>
      <c r="U293" s="11"/>
      <c r="V293" s="11"/>
    </row>
    <row r="294" spans="1:22">
      <c r="A294" s="11"/>
      <c r="B294" s="11"/>
      <c r="C294" s="11"/>
      <c r="D294" s="32"/>
      <c r="E294" s="32"/>
      <c r="F294" s="11"/>
      <c r="G294" s="11"/>
      <c r="H294" s="1"/>
      <c r="J294" s="11"/>
      <c r="K294" s="11"/>
      <c r="L294" s="11"/>
      <c r="M294" s="11"/>
      <c r="N294" s="11"/>
      <c r="O294" s="11"/>
      <c r="P294" s="11"/>
      <c r="Q294" s="11"/>
      <c r="R294" s="11"/>
      <c r="S294" s="11"/>
      <c r="T294" s="11"/>
      <c r="U294" s="11"/>
      <c r="V294" s="11"/>
    </row>
    <row r="295" spans="1:22">
      <c r="A295" s="11"/>
      <c r="B295" s="11"/>
      <c r="C295" s="11"/>
      <c r="D295" s="32"/>
      <c r="E295" s="32"/>
      <c r="F295" s="11"/>
      <c r="G295" s="11"/>
      <c r="H295" s="1"/>
      <c r="J295" s="11"/>
      <c r="K295" s="11"/>
      <c r="L295" s="11"/>
      <c r="M295" s="11"/>
      <c r="N295" s="11"/>
      <c r="O295" s="11"/>
      <c r="P295" s="11"/>
      <c r="Q295" s="11"/>
      <c r="R295" s="11"/>
      <c r="S295" s="11"/>
      <c r="T295" s="11"/>
      <c r="U295" s="11"/>
      <c r="V295" s="11"/>
    </row>
    <row r="296" spans="1:22">
      <c r="A296" s="11"/>
      <c r="B296" s="11"/>
      <c r="C296" s="11"/>
      <c r="D296" s="32"/>
      <c r="E296" s="32"/>
      <c r="F296" s="11"/>
      <c r="G296" s="11"/>
      <c r="H296" s="1"/>
      <c r="J296" s="11"/>
      <c r="K296" s="11"/>
      <c r="L296" s="11"/>
      <c r="M296" s="11"/>
      <c r="N296" s="11"/>
      <c r="O296" s="11"/>
      <c r="P296" s="11"/>
      <c r="Q296" s="11"/>
      <c r="R296" s="11"/>
      <c r="S296" s="11"/>
      <c r="T296" s="11"/>
      <c r="U296" s="11"/>
      <c r="V296" s="11"/>
    </row>
    <row r="297" spans="1:22">
      <c r="A297" s="11"/>
      <c r="B297" s="11"/>
      <c r="C297" s="11"/>
      <c r="D297" s="32"/>
      <c r="E297" s="32"/>
      <c r="F297" s="11"/>
      <c r="G297" s="11"/>
      <c r="H297" s="1"/>
      <c r="J297" s="11"/>
      <c r="K297" s="11"/>
      <c r="L297" s="11"/>
      <c r="M297" s="11"/>
      <c r="N297" s="11"/>
      <c r="O297" s="11"/>
      <c r="P297" s="11"/>
      <c r="Q297" s="11"/>
      <c r="R297" s="11"/>
      <c r="S297" s="11"/>
      <c r="T297" s="11"/>
      <c r="U297" s="11"/>
      <c r="V297" s="11"/>
    </row>
    <row r="298" spans="1:22">
      <c r="A298" s="11"/>
      <c r="B298" s="11"/>
      <c r="C298" s="11"/>
      <c r="D298" s="32"/>
      <c r="E298" s="32"/>
      <c r="F298" s="11"/>
      <c r="G298" s="11"/>
      <c r="H298" s="1"/>
      <c r="J298" s="11"/>
      <c r="K298" s="11"/>
      <c r="L298" s="11"/>
      <c r="M298" s="11"/>
      <c r="N298" s="11"/>
      <c r="O298" s="11"/>
      <c r="P298" s="11"/>
      <c r="Q298" s="11"/>
      <c r="R298" s="11"/>
      <c r="S298" s="11"/>
      <c r="T298" s="11"/>
      <c r="U298" s="11"/>
      <c r="V298" s="11"/>
    </row>
    <row r="299" spans="1:22">
      <c r="A299" s="11"/>
      <c r="B299" s="11"/>
      <c r="C299" s="11"/>
      <c r="D299" s="32"/>
      <c r="E299" s="32"/>
      <c r="F299" s="11"/>
      <c r="G299" s="11"/>
      <c r="H299" s="1"/>
      <c r="J299" s="11"/>
      <c r="K299" s="11"/>
      <c r="L299" s="11"/>
      <c r="M299" s="11"/>
      <c r="N299" s="11"/>
      <c r="O299" s="11"/>
      <c r="P299" s="11"/>
      <c r="Q299" s="11"/>
      <c r="R299" s="11"/>
      <c r="S299" s="11"/>
      <c r="T299" s="11"/>
      <c r="U299" s="11"/>
      <c r="V299" s="11"/>
    </row>
    <row r="300" spans="1:22">
      <c r="A300" s="11"/>
      <c r="B300" s="11"/>
      <c r="C300" s="11"/>
      <c r="D300" s="32"/>
      <c r="E300" s="32"/>
      <c r="F300" s="11"/>
      <c r="G300" s="11"/>
      <c r="H300" s="1"/>
      <c r="J300" s="11"/>
      <c r="K300" s="11"/>
      <c r="L300" s="11"/>
      <c r="M300" s="11"/>
      <c r="N300" s="11"/>
      <c r="O300" s="11"/>
      <c r="P300" s="11"/>
      <c r="Q300" s="11"/>
      <c r="R300" s="11"/>
      <c r="S300" s="11"/>
      <c r="T300" s="11"/>
      <c r="U300" s="11"/>
      <c r="V300" s="11"/>
    </row>
    <row r="301" spans="1:22">
      <c r="A301" s="11"/>
      <c r="B301" s="11"/>
      <c r="C301" s="11"/>
      <c r="D301" s="32"/>
      <c r="E301" s="32"/>
      <c r="F301" s="11"/>
      <c r="G301" s="11"/>
      <c r="H301" s="1"/>
      <c r="J301" s="11"/>
      <c r="K301" s="11"/>
      <c r="L301" s="11"/>
      <c r="M301" s="11"/>
      <c r="N301" s="11"/>
      <c r="O301" s="11"/>
      <c r="P301" s="11"/>
      <c r="Q301" s="11"/>
      <c r="R301" s="11"/>
      <c r="S301" s="11"/>
      <c r="T301" s="11"/>
      <c r="U301" s="11"/>
      <c r="V301" s="11"/>
    </row>
    <row r="302" spans="1:22">
      <c r="A302" s="11"/>
      <c r="B302" s="11"/>
      <c r="C302" s="11"/>
      <c r="D302" s="32"/>
      <c r="E302" s="32"/>
      <c r="F302" s="11"/>
      <c r="G302" s="11"/>
      <c r="H302" s="1"/>
      <c r="J302" s="11"/>
      <c r="K302" s="11"/>
      <c r="L302" s="11"/>
      <c r="M302" s="11"/>
      <c r="N302" s="11"/>
      <c r="O302" s="11"/>
      <c r="P302" s="11"/>
      <c r="Q302" s="11"/>
      <c r="R302" s="11"/>
      <c r="S302" s="11"/>
      <c r="T302" s="11"/>
      <c r="U302" s="11"/>
      <c r="V302" s="11"/>
    </row>
    <row r="303" spans="1:22">
      <c r="A303" s="11"/>
      <c r="B303" s="11"/>
      <c r="C303" s="11"/>
      <c r="D303" s="32"/>
      <c r="E303" s="32"/>
      <c r="F303" s="11"/>
      <c r="G303" s="11"/>
      <c r="H303" s="1"/>
      <c r="J303" s="11"/>
      <c r="K303" s="11"/>
      <c r="L303" s="11"/>
      <c r="M303" s="11"/>
      <c r="N303" s="11"/>
      <c r="O303" s="11"/>
      <c r="P303" s="11"/>
      <c r="Q303" s="11"/>
      <c r="R303" s="11"/>
      <c r="S303" s="11"/>
      <c r="T303" s="11"/>
      <c r="U303" s="11"/>
      <c r="V303" s="11"/>
    </row>
    <row r="304" spans="1:22">
      <c r="A304" s="11"/>
      <c r="B304" s="11"/>
      <c r="C304" s="11"/>
      <c r="D304" s="32"/>
      <c r="E304" s="32"/>
      <c r="F304" s="11"/>
      <c r="G304" s="11"/>
      <c r="H304" s="1"/>
      <c r="J304" s="11"/>
      <c r="K304" s="11"/>
      <c r="L304" s="11"/>
      <c r="M304" s="11"/>
      <c r="N304" s="11"/>
      <c r="O304" s="11"/>
      <c r="P304" s="11"/>
      <c r="Q304" s="11"/>
      <c r="R304" s="11"/>
      <c r="S304" s="11"/>
      <c r="T304" s="11"/>
      <c r="U304" s="11"/>
      <c r="V304" s="11"/>
    </row>
    <row r="305" spans="1:22">
      <c r="A305" s="11"/>
      <c r="B305" s="11"/>
      <c r="C305" s="11"/>
      <c r="D305" s="32"/>
      <c r="E305" s="32"/>
      <c r="F305" s="11"/>
      <c r="G305" s="11"/>
      <c r="H305" s="1"/>
      <c r="J305" s="11"/>
      <c r="K305" s="11"/>
      <c r="L305" s="11"/>
      <c r="M305" s="11"/>
      <c r="N305" s="11"/>
      <c r="O305" s="11"/>
      <c r="P305" s="11"/>
      <c r="Q305" s="11"/>
      <c r="R305" s="11"/>
      <c r="S305" s="11"/>
      <c r="T305" s="11"/>
      <c r="U305" s="11"/>
      <c r="V305" s="11"/>
    </row>
    <row r="306" spans="1:22">
      <c r="A306" s="11"/>
      <c r="B306" s="11"/>
      <c r="C306" s="11"/>
      <c r="D306" s="32"/>
      <c r="E306" s="32"/>
      <c r="F306" s="11"/>
      <c r="G306" s="11"/>
      <c r="H306" s="1"/>
      <c r="J306" s="11"/>
      <c r="K306" s="11"/>
      <c r="L306" s="11"/>
      <c r="M306" s="11"/>
      <c r="N306" s="11"/>
      <c r="O306" s="11"/>
      <c r="P306" s="11"/>
      <c r="Q306" s="11"/>
      <c r="R306" s="11"/>
      <c r="S306" s="11"/>
      <c r="T306" s="11"/>
      <c r="U306" s="11"/>
      <c r="V306" s="11"/>
    </row>
    <row r="307" spans="1:22">
      <c r="A307" s="11"/>
      <c r="B307" s="11"/>
      <c r="C307" s="11"/>
      <c r="D307" s="32"/>
      <c r="E307" s="32"/>
      <c r="F307" s="11"/>
      <c r="G307" s="11"/>
      <c r="H307" s="1"/>
      <c r="J307" s="11"/>
      <c r="K307" s="11"/>
      <c r="L307" s="11"/>
      <c r="M307" s="11"/>
      <c r="N307" s="11"/>
      <c r="O307" s="11"/>
      <c r="P307" s="11"/>
      <c r="Q307" s="11"/>
      <c r="R307" s="11"/>
      <c r="S307" s="11"/>
      <c r="T307" s="11"/>
      <c r="U307" s="11"/>
      <c r="V307" s="11"/>
    </row>
    <row r="308" spans="1:22">
      <c r="A308" s="11"/>
      <c r="B308" s="11"/>
      <c r="C308" s="11"/>
      <c r="D308" s="32"/>
      <c r="E308" s="32"/>
      <c r="F308" s="11"/>
      <c r="G308" s="11"/>
      <c r="H308" s="1"/>
      <c r="J308" s="11"/>
      <c r="K308" s="11"/>
      <c r="L308" s="11"/>
      <c r="M308" s="11"/>
      <c r="N308" s="11"/>
      <c r="O308" s="11"/>
      <c r="P308" s="11"/>
      <c r="Q308" s="11"/>
      <c r="R308" s="11"/>
      <c r="S308" s="11"/>
      <c r="T308" s="11"/>
      <c r="U308" s="11"/>
      <c r="V308" s="11"/>
    </row>
    <row r="309" spans="1:22">
      <c r="A309" s="11"/>
      <c r="B309" s="11"/>
      <c r="C309" s="11"/>
      <c r="D309" s="32"/>
      <c r="E309" s="32"/>
      <c r="F309" s="11"/>
      <c r="G309" s="11"/>
      <c r="H309" s="1"/>
      <c r="J309" s="11"/>
      <c r="K309" s="11"/>
      <c r="L309" s="11"/>
      <c r="M309" s="11"/>
      <c r="N309" s="11"/>
      <c r="O309" s="11"/>
      <c r="P309" s="11"/>
      <c r="Q309" s="11"/>
      <c r="R309" s="11"/>
      <c r="S309" s="11"/>
      <c r="T309" s="11"/>
      <c r="U309" s="11"/>
      <c r="V309" s="11"/>
    </row>
    <row r="310" spans="1:22">
      <c r="A310" s="11"/>
      <c r="B310" s="11"/>
      <c r="C310" s="11"/>
      <c r="D310" s="32"/>
      <c r="E310" s="32"/>
      <c r="F310" s="11"/>
      <c r="G310" s="11"/>
      <c r="H310" s="1"/>
      <c r="J310" s="11"/>
      <c r="K310" s="11"/>
      <c r="L310" s="11"/>
      <c r="M310" s="11"/>
      <c r="N310" s="11"/>
      <c r="O310" s="11"/>
      <c r="P310" s="11"/>
      <c r="Q310" s="11"/>
      <c r="R310" s="11"/>
      <c r="S310" s="11"/>
      <c r="T310" s="11"/>
      <c r="U310" s="11"/>
      <c r="V310" s="11"/>
    </row>
    <row r="311" spans="1:22">
      <c r="A311" s="11"/>
      <c r="B311" s="11"/>
      <c r="C311" s="11"/>
      <c r="D311" s="32"/>
      <c r="E311" s="32"/>
      <c r="F311" s="11"/>
      <c r="G311" s="11"/>
      <c r="H311" s="1"/>
      <c r="J311" s="11"/>
      <c r="K311" s="11"/>
      <c r="L311" s="11"/>
      <c r="M311" s="11"/>
      <c r="N311" s="11"/>
      <c r="O311" s="11"/>
      <c r="P311" s="11"/>
      <c r="Q311" s="11"/>
      <c r="R311" s="11"/>
      <c r="S311" s="11"/>
      <c r="T311" s="11"/>
      <c r="U311" s="11"/>
      <c r="V311" s="11"/>
    </row>
    <row r="312" spans="1:22">
      <c r="A312" s="11"/>
      <c r="B312" s="11"/>
      <c r="C312" s="11"/>
      <c r="D312" s="32"/>
      <c r="E312" s="32"/>
      <c r="F312" s="11"/>
      <c r="G312" s="11"/>
      <c r="H312" s="1"/>
      <c r="J312" s="11"/>
      <c r="K312" s="11"/>
      <c r="L312" s="11"/>
      <c r="M312" s="11"/>
      <c r="N312" s="11"/>
      <c r="O312" s="11"/>
      <c r="P312" s="11"/>
      <c r="Q312" s="11"/>
      <c r="R312" s="11"/>
      <c r="S312" s="11"/>
      <c r="T312" s="11"/>
      <c r="U312" s="11"/>
      <c r="V312" s="11"/>
    </row>
    <row r="313" spans="1:22">
      <c r="A313" s="11"/>
      <c r="B313" s="11"/>
      <c r="C313" s="11"/>
      <c r="D313" s="32"/>
      <c r="E313" s="32"/>
      <c r="F313" s="11"/>
      <c r="G313" s="11"/>
      <c r="H313" s="1"/>
      <c r="J313" s="11"/>
      <c r="K313" s="11"/>
      <c r="L313" s="11"/>
      <c r="M313" s="11"/>
      <c r="N313" s="11"/>
      <c r="O313" s="11"/>
      <c r="P313" s="11"/>
      <c r="Q313" s="11"/>
      <c r="R313" s="11"/>
      <c r="S313" s="11"/>
      <c r="T313" s="11"/>
      <c r="U313" s="11"/>
      <c r="V313" s="11"/>
    </row>
    <row r="314" spans="1:22">
      <c r="A314" s="11"/>
      <c r="B314" s="11"/>
      <c r="C314" s="11"/>
      <c r="D314" s="32"/>
      <c r="E314" s="32"/>
      <c r="F314" s="11"/>
      <c r="G314" s="11"/>
      <c r="H314" s="1"/>
      <c r="J314" s="11"/>
      <c r="K314" s="11"/>
      <c r="L314" s="11"/>
      <c r="M314" s="11"/>
      <c r="N314" s="11"/>
      <c r="O314" s="11"/>
      <c r="P314" s="11"/>
      <c r="Q314" s="11"/>
      <c r="R314" s="11"/>
      <c r="S314" s="11"/>
      <c r="T314" s="11"/>
      <c r="U314" s="11"/>
      <c r="V314" s="11"/>
    </row>
    <row r="315" spans="1:22">
      <c r="A315" s="11"/>
      <c r="B315" s="11"/>
      <c r="C315" s="11"/>
      <c r="D315" s="32"/>
      <c r="E315" s="32"/>
      <c r="F315" s="11"/>
      <c r="G315" s="11"/>
      <c r="H315" s="1"/>
      <c r="J315" s="11"/>
      <c r="K315" s="11"/>
      <c r="L315" s="11"/>
      <c r="M315" s="11"/>
      <c r="N315" s="11"/>
      <c r="O315" s="11"/>
      <c r="P315" s="11"/>
      <c r="Q315" s="11"/>
      <c r="R315" s="11"/>
      <c r="S315" s="11"/>
      <c r="T315" s="11"/>
      <c r="U315" s="11"/>
      <c r="V315" s="11"/>
    </row>
    <row r="316" spans="1:22">
      <c r="A316" s="11"/>
      <c r="B316" s="11"/>
      <c r="C316" s="11"/>
      <c r="D316" s="32"/>
      <c r="E316" s="32"/>
      <c r="F316" s="11"/>
      <c r="G316" s="11"/>
      <c r="H316" s="1"/>
      <c r="J316" s="11"/>
      <c r="K316" s="11"/>
      <c r="L316" s="11"/>
      <c r="M316" s="11"/>
      <c r="N316" s="11"/>
      <c r="O316" s="11"/>
      <c r="P316" s="11"/>
      <c r="Q316" s="11"/>
      <c r="R316" s="11"/>
      <c r="S316" s="11"/>
      <c r="T316" s="11"/>
      <c r="U316" s="11"/>
      <c r="V316" s="11"/>
    </row>
    <row r="317" spans="1:22">
      <c r="A317" s="11"/>
      <c r="B317" s="11"/>
      <c r="C317" s="11"/>
      <c r="D317" s="32"/>
      <c r="E317" s="32"/>
      <c r="F317" s="11"/>
      <c r="G317" s="11"/>
      <c r="H317" s="1"/>
      <c r="J317" s="11"/>
      <c r="K317" s="11"/>
      <c r="L317" s="11"/>
      <c r="M317" s="11"/>
      <c r="N317" s="11"/>
      <c r="O317" s="11"/>
      <c r="P317" s="11"/>
      <c r="Q317" s="11"/>
      <c r="R317" s="11"/>
      <c r="S317" s="11"/>
      <c r="T317" s="11"/>
      <c r="U317" s="11"/>
      <c r="V317" s="11"/>
    </row>
    <row r="318" spans="1:22">
      <c r="A318" s="11"/>
      <c r="B318" s="11"/>
      <c r="C318" s="11"/>
      <c r="D318" s="32"/>
      <c r="E318" s="32"/>
      <c r="F318" s="11"/>
      <c r="G318" s="11"/>
      <c r="H318" s="1"/>
      <c r="J318" s="11"/>
      <c r="K318" s="11"/>
      <c r="L318" s="11"/>
      <c r="M318" s="11"/>
      <c r="N318" s="11"/>
      <c r="O318" s="11"/>
      <c r="P318" s="11"/>
      <c r="Q318" s="11"/>
      <c r="R318" s="11"/>
      <c r="S318" s="11"/>
      <c r="T318" s="11"/>
      <c r="U318" s="11"/>
      <c r="V318" s="11"/>
    </row>
    <row r="319" spans="1:22">
      <c r="A319" s="11"/>
      <c r="B319" s="11"/>
      <c r="C319" s="11"/>
      <c r="D319" s="32"/>
      <c r="E319" s="32"/>
      <c r="F319" s="11"/>
      <c r="G319" s="11"/>
      <c r="H319" s="1"/>
      <c r="J319" s="11"/>
      <c r="K319" s="11"/>
      <c r="L319" s="11"/>
      <c r="M319" s="11"/>
      <c r="N319" s="11"/>
      <c r="O319" s="11"/>
      <c r="P319" s="11"/>
      <c r="Q319" s="11"/>
      <c r="R319" s="11"/>
      <c r="S319" s="11"/>
      <c r="T319" s="11"/>
      <c r="U319" s="11"/>
      <c r="V319" s="11"/>
    </row>
    <row r="320" spans="1:22">
      <c r="A320" s="11"/>
      <c r="B320" s="11"/>
      <c r="C320" s="11"/>
      <c r="D320" s="32"/>
      <c r="E320" s="32"/>
      <c r="F320" s="11"/>
      <c r="G320" s="11"/>
      <c r="H320" s="1"/>
      <c r="J320" s="11"/>
      <c r="K320" s="11"/>
      <c r="L320" s="11"/>
      <c r="M320" s="11"/>
      <c r="N320" s="11"/>
      <c r="O320" s="11"/>
      <c r="P320" s="11"/>
      <c r="Q320" s="11"/>
      <c r="R320" s="11"/>
      <c r="S320" s="11"/>
      <c r="T320" s="11"/>
      <c r="U320" s="11"/>
      <c r="V320" s="11"/>
    </row>
    <row r="321" spans="1:22">
      <c r="A321" s="11"/>
      <c r="B321" s="11"/>
      <c r="C321" s="11"/>
      <c r="D321" s="32"/>
      <c r="E321" s="32"/>
      <c r="F321" s="11"/>
      <c r="G321" s="11"/>
      <c r="H321" s="1"/>
      <c r="J321" s="11"/>
      <c r="K321" s="11"/>
      <c r="L321" s="11"/>
      <c r="M321" s="11"/>
      <c r="N321" s="11"/>
      <c r="O321" s="11"/>
      <c r="P321" s="11"/>
      <c r="Q321" s="11"/>
      <c r="R321" s="11"/>
      <c r="S321" s="11"/>
      <c r="T321" s="11"/>
      <c r="U321" s="11"/>
      <c r="V321" s="11"/>
    </row>
    <row r="322" spans="1:22">
      <c r="A322" s="11"/>
      <c r="B322" s="11"/>
      <c r="C322" s="11"/>
      <c r="D322" s="32"/>
      <c r="E322" s="32"/>
      <c r="F322" s="11"/>
      <c r="G322" s="11"/>
      <c r="H322" s="1"/>
      <c r="J322" s="11"/>
      <c r="K322" s="11"/>
      <c r="L322" s="11"/>
      <c r="M322" s="11"/>
      <c r="N322" s="11"/>
      <c r="O322" s="11"/>
      <c r="P322" s="11"/>
      <c r="Q322" s="11"/>
      <c r="R322" s="11"/>
      <c r="S322" s="11"/>
      <c r="T322" s="11"/>
      <c r="U322" s="11"/>
      <c r="V322" s="11"/>
    </row>
    <row r="323" spans="1:22">
      <c r="A323" s="11"/>
      <c r="B323" s="11"/>
      <c r="C323" s="11"/>
      <c r="D323" s="32"/>
      <c r="E323" s="32"/>
      <c r="F323" s="11"/>
      <c r="G323" s="11"/>
      <c r="H323" s="1"/>
      <c r="J323" s="11"/>
      <c r="K323" s="11"/>
      <c r="L323" s="11"/>
      <c r="M323" s="11"/>
      <c r="N323" s="11"/>
      <c r="O323" s="11"/>
      <c r="P323" s="11"/>
      <c r="Q323" s="11"/>
      <c r="R323" s="11"/>
      <c r="S323" s="11"/>
      <c r="T323" s="11"/>
      <c r="U323" s="11"/>
      <c r="V323" s="11"/>
    </row>
    <row r="324" spans="1:22">
      <c r="A324" s="11"/>
      <c r="B324" s="11"/>
      <c r="C324" s="11"/>
      <c r="D324" s="32"/>
      <c r="E324" s="32"/>
      <c r="F324" s="11"/>
      <c r="G324" s="11"/>
      <c r="H324" s="1"/>
      <c r="J324" s="11"/>
      <c r="K324" s="11"/>
      <c r="L324" s="11"/>
      <c r="M324" s="11"/>
      <c r="N324" s="11"/>
      <c r="O324" s="11"/>
      <c r="P324" s="11"/>
      <c r="Q324" s="11"/>
      <c r="R324" s="11"/>
      <c r="S324" s="11"/>
      <c r="T324" s="11"/>
      <c r="U324" s="11"/>
      <c r="V324" s="11"/>
    </row>
    <row r="325" spans="1:22">
      <c r="A325" s="11"/>
      <c r="B325" s="11"/>
      <c r="C325" s="11"/>
      <c r="D325" s="32"/>
      <c r="E325" s="32"/>
      <c r="F325" s="11"/>
      <c r="G325" s="11"/>
      <c r="H325" s="1"/>
      <c r="J325" s="11"/>
      <c r="K325" s="11"/>
      <c r="L325" s="11"/>
      <c r="M325" s="11"/>
      <c r="N325" s="11"/>
      <c r="O325" s="11"/>
      <c r="P325" s="11"/>
      <c r="Q325" s="11"/>
      <c r="R325" s="11"/>
      <c r="S325" s="11"/>
      <c r="T325" s="11"/>
      <c r="U325" s="11"/>
      <c r="V325" s="11"/>
    </row>
    <row r="326" spans="1:22">
      <c r="A326" s="11"/>
      <c r="B326" s="11"/>
      <c r="C326" s="11"/>
      <c r="D326" s="32"/>
      <c r="E326" s="32"/>
      <c r="F326" s="11"/>
      <c r="G326" s="11"/>
      <c r="H326" s="1"/>
      <c r="J326" s="11"/>
      <c r="K326" s="11"/>
      <c r="L326" s="11"/>
      <c r="M326" s="11"/>
      <c r="N326" s="11"/>
      <c r="O326" s="11"/>
      <c r="P326" s="11"/>
      <c r="Q326" s="11"/>
      <c r="R326" s="11"/>
      <c r="S326" s="11"/>
      <c r="T326" s="11"/>
      <c r="U326" s="11"/>
      <c r="V326" s="11"/>
    </row>
    <row r="327" spans="1:22">
      <c r="A327" s="11"/>
      <c r="B327" s="11"/>
      <c r="C327" s="11"/>
      <c r="D327" s="32"/>
      <c r="E327" s="32"/>
      <c r="F327" s="11"/>
      <c r="G327" s="11"/>
      <c r="H327" s="1"/>
      <c r="J327" s="11"/>
      <c r="K327" s="11"/>
      <c r="L327" s="11"/>
      <c r="M327" s="11"/>
      <c r="N327" s="11"/>
      <c r="O327" s="11"/>
      <c r="P327" s="11"/>
      <c r="Q327" s="11"/>
      <c r="R327" s="11"/>
      <c r="S327" s="11"/>
      <c r="T327" s="11"/>
      <c r="U327" s="11"/>
      <c r="V327" s="11"/>
    </row>
    <row r="328" spans="1:22">
      <c r="A328" s="11"/>
      <c r="B328" s="11"/>
      <c r="C328" s="11"/>
      <c r="D328" s="32"/>
      <c r="E328" s="32"/>
      <c r="F328" s="11"/>
      <c r="G328" s="11"/>
      <c r="H328" s="1"/>
      <c r="J328" s="11"/>
      <c r="K328" s="11"/>
      <c r="L328" s="11"/>
      <c r="M328" s="11"/>
      <c r="N328" s="11"/>
      <c r="O328" s="11"/>
      <c r="P328" s="11"/>
      <c r="Q328" s="11"/>
      <c r="R328" s="11"/>
      <c r="S328" s="11"/>
      <c r="T328" s="11"/>
      <c r="U328" s="11"/>
      <c r="V328" s="11"/>
    </row>
    <row r="329" spans="1:22">
      <c r="A329" s="11"/>
      <c r="B329" s="11"/>
      <c r="C329" s="11"/>
      <c r="D329" s="32"/>
      <c r="E329" s="32"/>
      <c r="F329" s="11"/>
      <c r="G329" s="11"/>
      <c r="H329" s="1"/>
      <c r="J329" s="11"/>
      <c r="K329" s="11"/>
      <c r="L329" s="11"/>
      <c r="M329" s="11"/>
      <c r="N329" s="11"/>
      <c r="O329" s="11"/>
      <c r="P329" s="11"/>
      <c r="Q329" s="11"/>
      <c r="R329" s="11"/>
      <c r="S329" s="11"/>
      <c r="T329" s="11"/>
      <c r="U329" s="11"/>
      <c r="V329" s="11"/>
    </row>
    <row r="330" spans="1:22">
      <c r="A330" s="11"/>
      <c r="B330" s="11"/>
      <c r="C330" s="11"/>
      <c r="D330" s="32"/>
      <c r="E330" s="32"/>
      <c r="F330" s="11"/>
      <c r="G330" s="11"/>
      <c r="H330" s="1"/>
      <c r="J330" s="11"/>
      <c r="K330" s="11"/>
      <c r="L330" s="11"/>
      <c r="M330" s="11"/>
      <c r="N330" s="11"/>
      <c r="O330" s="11"/>
      <c r="P330" s="11"/>
      <c r="Q330" s="11"/>
      <c r="R330" s="11"/>
      <c r="S330" s="11"/>
      <c r="T330" s="11"/>
      <c r="U330" s="11"/>
      <c r="V330" s="11"/>
    </row>
    <row r="331" spans="1:22">
      <c r="A331" s="11"/>
      <c r="B331" s="11"/>
      <c r="C331" s="11"/>
      <c r="D331" s="32"/>
      <c r="E331" s="32"/>
      <c r="F331" s="11"/>
      <c r="G331" s="11"/>
      <c r="H331" s="1"/>
      <c r="J331" s="11"/>
      <c r="K331" s="11"/>
      <c r="L331" s="11"/>
      <c r="M331" s="11"/>
      <c r="N331" s="11"/>
      <c r="O331" s="11"/>
      <c r="P331" s="11"/>
      <c r="Q331" s="11"/>
      <c r="R331" s="11"/>
      <c r="S331" s="11"/>
      <c r="T331" s="11"/>
      <c r="U331" s="11"/>
      <c r="V331" s="11"/>
    </row>
    <row r="332" spans="1:22">
      <c r="A332" s="11"/>
      <c r="B332" s="11"/>
      <c r="C332" s="11"/>
      <c r="D332" s="32"/>
      <c r="E332" s="32"/>
      <c r="F332" s="11"/>
      <c r="G332" s="11"/>
      <c r="H332" s="1"/>
      <c r="J332" s="11"/>
      <c r="K332" s="11"/>
      <c r="L332" s="11"/>
      <c r="M332" s="11"/>
      <c r="N332" s="11"/>
      <c r="O332" s="11"/>
      <c r="P332" s="11"/>
      <c r="Q332" s="11"/>
      <c r="R332" s="11"/>
      <c r="S332" s="11"/>
      <c r="T332" s="11"/>
      <c r="U332" s="11"/>
      <c r="V332" s="11"/>
    </row>
    <row r="333" spans="1:22">
      <c r="A333" s="11"/>
      <c r="B333" s="11"/>
      <c r="C333" s="11"/>
      <c r="D333" s="32"/>
      <c r="E333" s="32"/>
      <c r="F333" s="11"/>
      <c r="G333" s="11"/>
      <c r="H333" s="1"/>
      <c r="J333" s="11"/>
      <c r="K333" s="11"/>
      <c r="L333" s="11"/>
      <c r="M333" s="11"/>
      <c r="N333" s="11"/>
      <c r="O333" s="11"/>
      <c r="P333" s="11"/>
      <c r="Q333" s="11"/>
      <c r="R333" s="11"/>
      <c r="S333" s="11"/>
      <c r="T333" s="11"/>
      <c r="U333" s="11"/>
      <c r="V333" s="11"/>
    </row>
    <row r="334" spans="1:22">
      <c r="A334" s="11"/>
      <c r="B334" s="11"/>
      <c r="C334" s="11"/>
      <c r="D334" s="32"/>
      <c r="E334" s="32"/>
      <c r="F334" s="11"/>
      <c r="G334" s="11"/>
      <c r="H334" s="1"/>
      <c r="J334" s="11"/>
      <c r="K334" s="11"/>
      <c r="L334" s="11"/>
      <c r="M334" s="11"/>
      <c r="N334" s="11"/>
      <c r="O334" s="11"/>
      <c r="P334" s="11"/>
      <c r="Q334" s="11"/>
      <c r="R334" s="11"/>
      <c r="S334" s="11"/>
      <c r="T334" s="11"/>
      <c r="U334" s="11"/>
      <c r="V334" s="11"/>
    </row>
    <row r="335" spans="1:22">
      <c r="A335" s="11"/>
      <c r="B335" s="11"/>
      <c r="C335" s="11"/>
      <c r="D335" s="32"/>
      <c r="E335" s="32"/>
      <c r="F335" s="11"/>
      <c r="G335" s="11"/>
      <c r="H335" s="1"/>
      <c r="J335" s="11"/>
      <c r="K335" s="11"/>
      <c r="L335" s="11"/>
      <c r="M335" s="11"/>
      <c r="N335" s="11"/>
      <c r="O335" s="11"/>
      <c r="P335" s="11"/>
      <c r="Q335" s="11"/>
      <c r="R335" s="11"/>
      <c r="S335" s="11"/>
      <c r="T335" s="11"/>
      <c r="U335" s="11"/>
      <c r="V335" s="11"/>
    </row>
    <row r="336" spans="1:22">
      <c r="A336" s="11"/>
      <c r="B336" s="11"/>
      <c r="C336" s="11"/>
      <c r="D336" s="32"/>
      <c r="E336" s="32"/>
      <c r="F336" s="11"/>
      <c r="G336" s="11"/>
      <c r="H336" s="1"/>
      <c r="J336" s="11"/>
      <c r="K336" s="11"/>
      <c r="L336" s="11"/>
      <c r="M336" s="11"/>
      <c r="N336" s="11"/>
      <c r="O336" s="11"/>
      <c r="P336" s="11"/>
      <c r="Q336" s="11"/>
      <c r="R336" s="11"/>
      <c r="S336" s="11"/>
      <c r="T336" s="11"/>
      <c r="U336" s="11"/>
      <c r="V336" s="11"/>
    </row>
    <row r="337" spans="1:22">
      <c r="A337" s="11"/>
      <c r="B337" s="11"/>
      <c r="C337" s="11"/>
      <c r="D337" s="32"/>
      <c r="E337" s="32"/>
      <c r="F337" s="11"/>
      <c r="G337" s="11"/>
      <c r="H337" s="1"/>
      <c r="J337" s="11"/>
      <c r="K337" s="11"/>
      <c r="L337" s="11"/>
      <c r="M337" s="11"/>
      <c r="N337" s="11"/>
      <c r="O337" s="11"/>
      <c r="P337" s="11"/>
      <c r="Q337" s="11"/>
      <c r="R337" s="11"/>
      <c r="S337" s="11"/>
      <c r="T337" s="11"/>
      <c r="U337" s="11"/>
      <c r="V337" s="11"/>
    </row>
    <row r="338" spans="1:22">
      <c r="A338" s="11"/>
      <c r="B338" s="11"/>
      <c r="C338" s="11"/>
      <c r="D338" s="32"/>
      <c r="E338" s="32"/>
      <c r="F338" s="11"/>
      <c r="G338" s="11"/>
      <c r="H338" s="1"/>
      <c r="J338" s="11"/>
      <c r="K338" s="11"/>
      <c r="L338" s="11"/>
      <c r="M338" s="11"/>
      <c r="N338" s="11"/>
      <c r="O338" s="11"/>
      <c r="P338" s="11"/>
      <c r="Q338" s="11"/>
      <c r="R338" s="11"/>
      <c r="S338" s="11"/>
      <c r="T338" s="11"/>
      <c r="U338" s="11"/>
      <c r="V338" s="11"/>
    </row>
    <row r="339" spans="1:22">
      <c r="A339" s="11"/>
      <c r="B339" s="11"/>
      <c r="C339" s="11"/>
      <c r="D339" s="32"/>
      <c r="E339" s="32"/>
      <c r="F339" s="11"/>
      <c r="G339" s="11"/>
      <c r="H339" s="1"/>
      <c r="J339" s="11"/>
      <c r="K339" s="11"/>
      <c r="L339" s="11"/>
      <c r="M339" s="11"/>
      <c r="N339" s="11"/>
      <c r="O339" s="11"/>
      <c r="P339" s="11"/>
      <c r="Q339" s="11"/>
      <c r="R339" s="11"/>
      <c r="S339" s="11"/>
      <c r="T339" s="11"/>
      <c r="U339" s="11"/>
      <c r="V339" s="11"/>
    </row>
    <row r="340" spans="1:22">
      <c r="A340" s="11"/>
      <c r="B340" s="11"/>
      <c r="C340" s="11"/>
      <c r="D340" s="32"/>
      <c r="E340" s="32"/>
      <c r="F340" s="11"/>
      <c r="G340" s="11"/>
      <c r="H340" s="1"/>
      <c r="J340" s="11"/>
      <c r="K340" s="11"/>
      <c r="L340" s="11"/>
      <c r="M340" s="11"/>
      <c r="N340" s="11"/>
      <c r="O340" s="11"/>
      <c r="P340" s="11"/>
      <c r="Q340" s="11"/>
      <c r="R340" s="11"/>
      <c r="S340" s="11"/>
      <c r="T340" s="11"/>
      <c r="U340" s="11"/>
      <c r="V340" s="11"/>
    </row>
    <row r="341" spans="1:22">
      <c r="A341" s="11"/>
      <c r="B341" s="11"/>
      <c r="C341" s="11"/>
      <c r="D341" s="32"/>
      <c r="E341" s="32"/>
      <c r="F341" s="11"/>
      <c r="G341" s="11"/>
      <c r="H341" s="1"/>
      <c r="J341" s="11"/>
      <c r="K341" s="11"/>
      <c r="L341" s="11"/>
      <c r="M341" s="11"/>
      <c r="N341" s="11"/>
      <c r="O341" s="11"/>
      <c r="P341" s="11"/>
      <c r="Q341" s="11"/>
      <c r="R341" s="11"/>
      <c r="S341" s="11"/>
      <c r="T341" s="11"/>
      <c r="U341" s="11"/>
      <c r="V341" s="11"/>
    </row>
    <row r="342" spans="1:22">
      <c r="A342" s="11"/>
      <c r="B342" s="11"/>
      <c r="C342" s="11"/>
      <c r="D342" s="32"/>
      <c r="E342" s="32"/>
      <c r="F342" s="11"/>
      <c r="G342" s="11"/>
      <c r="H342" s="1"/>
      <c r="J342" s="11"/>
      <c r="K342" s="11"/>
      <c r="L342" s="11"/>
      <c r="M342" s="11"/>
      <c r="N342" s="11"/>
      <c r="O342" s="11"/>
      <c r="P342" s="11"/>
      <c r="Q342" s="11"/>
      <c r="R342" s="11"/>
      <c r="S342" s="11"/>
      <c r="T342" s="11"/>
      <c r="U342" s="11"/>
      <c r="V342" s="11"/>
    </row>
    <row r="343" spans="1:22">
      <c r="A343" s="11"/>
      <c r="B343" s="11"/>
      <c r="C343" s="11"/>
      <c r="D343" s="32"/>
      <c r="E343" s="32"/>
      <c r="F343" s="11"/>
      <c r="G343" s="11"/>
      <c r="H343" s="1"/>
      <c r="J343" s="11"/>
      <c r="K343" s="11"/>
      <c r="L343" s="11"/>
      <c r="M343" s="11"/>
      <c r="N343" s="11"/>
      <c r="O343" s="11"/>
      <c r="P343" s="11"/>
      <c r="Q343" s="11"/>
      <c r="R343" s="11"/>
      <c r="S343" s="11"/>
      <c r="T343" s="11"/>
      <c r="U343" s="11"/>
      <c r="V343" s="11"/>
    </row>
    <row r="344" spans="1:22">
      <c r="A344" s="11"/>
      <c r="B344" s="11"/>
      <c r="C344" s="11"/>
      <c r="D344" s="32"/>
      <c r="E344" s="32"/>
      <c r="F344" s="11"/>
      <c r="G344" s="11"/>
      <c r="H344" s="1"/>
      <c r="J344" s="11"/>
      <c r="K344" s="11"/>
      <c r="L344" s="11"/>
      <c r="M344" s="11"/>
      <c r="N344" s="11"/>
      <c r="O344" s="11"/>
      <c r="P344" s="11"/>
      <c r="Q344" s="11"/>
      <c r="R344" s="11"/>
      <c r="S344" s="11"/>
      <c r="T344" s="11"/>
      <c r="U344" s="11"/>
      <c r="V344" s="11"/>
    </row>
    <row r="345" spans="1:22">
      <c r="A345" s="11"/>
      <c r="B345" s="11"/>
      <c r="C345" s="11"/>
      <c r="D345" s="32"/>
      <c r="E345" s="32"/>
      <c r="F345" s="11"/>
      <c r="G345" s="11"/>
      <c r="H345" s="1"/>
      <c r="J345" s="11"/>
      <c r="K345" s="11"/>
      <c r="L345" s="11"/>
      <c r="M345" s="11"/>
      <c r="N345" s="11"/>
      <c r="O345" s="11"/>
      <c r="P345" s="11"/>
      <c r="Q345" s="11"/>
      <c r="R345" s="11"/>
      <c r="S345" s="11"/>
      <c r="T345" s="11"/>
      <c r="U345" s="11"/>
      <c r="V345" s="11"/>
    </row>
    <row r="346" spans="1:22">
      <c r="A346" s="11"/>
      <c r="B346" s="11"/>
      <c r="C346" s="11"/>
      <c r="D346" s="32"/>
      <c r="E346" s="32"/>
      <c r="F346" s="11"/>
      <c r="G346" s="11"/>
      <c r="H346" s="1"/>
      <c r="J346" s="11"/>
      <c r="K346" s="11"/>
      <c r="L346" s="11"/>
      <c r="M346" s="11"/>
      <c r="N346" s="11"/>
      <c r="O346" s="11"/>
      <c r="P346" s="11"/>
      <c r="Q346" s="11"/>
      <c r="R346" s="11"/>
      <c r="S346" s="11"/>
      <c r="T346" s="11"/>
      <c r="U346" s="11"/>
      <c r="V346" s="11"/>
    </row>
    <row r="347" spans="1:22">
      <c r="A347" s="11"/>
      <c r="B347" s="11"/>
      <c r="C347" s="11"/>
      <c r="D347" s="32"/>
      <c r="E347" s="32"/>
      <c r="F347" s="11"/>
      <c r="G347" s="11"/>
      <c r="H347" s="1"/>
      <c r="J347" s="11"/>
      <c r="K347" s="11"/>
      <c r="L347" s="11"/>
      <c r="M347" s="11"/>
      <c r="N347" s="11"/>
      <c r="O347" s="11"/>
      <c r="P347" s="11"/>
      <c r="Q347" s="11"/>
      <c r="R347" s="11"/>
      <c r="S347" s="11"/>
      <c r="T347" s="11"/>
      <c r="U347" s="11"/>
      <c r="V347" s="11"/>
    </row>
    <row r="348" spans="1:22">
      <c r="A348" s="11"/>
      <c r="B348" s="11"/>
      <c r="C348" s="11"/>
      <c r="D348" s="32"/>
      <c r="E348" s="32"/>
      <c r="F348" s="11"/>
      <c r="G348" s="11"/>
      <c r="H348" s="1"/>
      <c r="J348" s="11"/>
      <c r="K348" s="11"/>
      <c r="L348" s="11"/>
      <c r="M348" s="11"/>
      <c r="N348" s="11"/>
      <c r="O348" s="11"/>
      <c r="P348" s="11"/>
      <c r="Q348" s="11"/>
      <c r="R348" s="11"/>
      <c r="S348" s="11"/>
      <c r="T348" s="11"/>
      <c r="U348" s="11"/>
      <c r="V348" s="11"/>
    </row>
    <row r="349" spans="1:22">
      <c r="A349" s="11"/>
      <c r="B349" s="11"/>
      <c r="C349" s="11"/>
      <c r="D349" s="32"/>
      <c r="E349" s="32"/>
      <c r="F349" s="11"/>
      <c r="G349" s="11"/>
      <c r="H349" s="1"/>
      <c r="J349" s="11"/>
      <c r="K349" s="11"/>
      <c r="L349" s="11"/>
      <c r="M349" s="11"/>
      <c r="N349" s="11"/>
      <c r="O349" s="11"/>
      <c r="P349" s="11"/>
      <c r="Q349" s="11"/>
      <c r="R349" s="11"/>
      <c r="S349" s="11"/>
      <c r="T349" s="11"/>
      <c r="U349" s="11"/>
      <c r="V349" s="11"/>
    </row>
    <row r="350" spans="1:22">
      <c r="A350" s="11"/>
      <c r="B350" s="11"/>
      <c r="C350" s="11"/>
      <c r="D350" s="32"/>
      <c r="E350" s="32"/>
      <c r="F350" s="11"/>
      <c r="G350" s="11"/>
      <c r="H350" s="1"/>
      <c r="J350" s="11"/>
      <c r="K350" s="11"/>
      <c r="L350" s="11"/>
      <c r="M350" s="11"/>
      <c r="N350" s="11"/>
      <c r="O350" s="11"/>
      <c r="P350" s="11"/>
      <c r="Q350" s="11"/>
      <c r="R350" s="11"/>
      <c r="S350" s="11"/>
      <c r="T350" s="11"/>
      <c r="U350" s="11"/>
      <c r="V350" s="11"/>
    </row>
    <row r="351" spans="1:22">
      <c r="A351" s="11"/>
      <c r="B351" s="11"/>
      <c r="C351" s="11"/>
      <c r="D351" s="32"/>
      <c r="E351" s="32"/>
      <c r="F351" s="11"/>
      <c r="G351" s="11"/>
      <c r="H351" s="1"/>
      <c r="J351" s="11"/>
      <c r="K351" s="11"/>
      <c r="L351" s="11"/>
      <c r="M351" s="11"/>
      <c r="N351" s="11"/>
      <c r="O351" s="11"/>
      <c r="P351" s="11"/>
      <c r="Q351" s="11"/>
      <c r="R351" s="11"/>
      <c r="S351" s="11"/>
      <c r="T351" s="11"/>
      <c r="U351" s="11"/>
      <c r="V351" s="11"/>
    </row>
    <row r="352" spans="1:22">
      <c r="A352" s="11"/>
      <c r="B352" s="11"/>
      <c r="C352" s="11"/>
      <c r="D352" s="32"/>
      <c r="E352" s="32"/>
      <c r="F352" s="11"/>
      <c r="G352" s="11"/>
      <c r="H352" s="1"/>
      <c r="J352" s="11"/>
      <c r="K352" s="11"/>
      <c r="L352" s="11"/>
      <c r="M352" s="11"/>
      <c r="N352" s="11"/>
      <c r="O352" s="11"/>
      <c r="P352" s="11"/>
      <c r="Q352" s="11"/>
      <c r="R352" s="11"/>
      <c r="S352" s="11"/>
      <c r="T352" s="11"/>
      <c r="U352" s="11"/>
      <c r="V352" s="11"/>
    </row>
    <row r="353" spans="1:22">
      <c r="A353" s="11"/>
      <c r="B353" s="11"/>
      <c r="C353" s="11"/>
      <c r="D353" s="32"/>
      <c r="E353" s="32"/>
      <c r="F353" s="11"/>
      <c r="G353" s="11"/>
      <c r="H353" s="1"/>
      <c r="J353" s="11"/>
      <c r="K353" s="11"/>
      <c r="L353" s="11"/>
      <c r="M353" s="11"/>
      <c r="N353" s="11"/>
      <c r="O353" s="11"/>
      <c r="P353" s="11"/>
      <c r="Q353" s="11"/>
      <c r="R353" s="11"/>
      <c r="S353" s="11"/>
      <c r="T353" s="11"/>
      <c r="U353" s="11"/>
      <c r="V353" s="11"/>
    </row>
    <row r="354" spans="1:22">
      <c r="A354" s="11"/>
      <c r="B354" s="11"/>
      <c r="C354" s="11"/>
      <c r="D354" s="32"/>
      <c r="E354" s="32"/>
      <c r="F354" s="11"/>
      <c r="G354" s="11"/>
      <c r="H354" s="1"/>
      <c r="J354" s="11"/>
      <c r="K354" s="11"/>
      <c r="L354" s="11"/>
      <c r="M354" s="11"/>
      <c r="N354" s="11"/>
      <c r="O354" s="11"/>
      <c r="P354" s="11"/>
      <c r="Q354" s="11"/>
      <c r="R354" s="11"/>
      <c r="S354" s="11"/>
      <c r="T354" s="11"/>
      <c r="U354" s="11"/>
      <c r="V354" s="11"/>
    </row>
    <row r="355" spans="1:22">
      <c r="A355" s="11"/>
      <c r="B355" s="11"/>
      <c r="C355" s="11"/>
      <c r="D355" s="32"/>
      <c r="E355" s="32"/>
      <c r="F355" s="11"/>
      <c r="G355" s="11"/>
      <c r="H355" s="1"/>
      <c r="J355" s="11"/>
      <c r="K355" s="11"/>
      <c r="L355" s="11"/>
      <c r="M355" s="11"/>
      <c r="N355" s="11"/>
      <c r="O355" s="11"/>
      <c r="P355" s="11"/>
      <c r="Q355" s="11"/>
      <c r="R355" s="11"/>
      <c r="S355" s="11"/>
      <c r="T355" s="11"/>
      <c r="U355" s="11"/>
      <c r="V355" s="11"/>
    </row>
    <row r="356" spans="1:22">
      <c r="A356" s="11"/>
      <c r="B356" s="11"/>
      <c r="C356" s="11"/>
      <c r="D356" s="32"/>
      <c r="E356" s="32"/>
      <c r="F356" s="11"/>
      <c r="G356" s="11"/>
      <c r="H356" s="1"/>
      <c r="J356" s="11"/>
      <c r="K356" s="11"/>
      <c r="L356" s="11"/>
      <c r="M356" s="11"/>
      <c r="N356" s="11"/>
      <c r="O356" s="11"/>
      <c r="P356" s="11"/>
      <c r="Q356" s="11"/>
      <c r="R356" s="11"/>
      <c r="S356" s="11"/>
      <c r="T356" s="11"/>
      <c r="U356" s="11"/>
      <c r="V356" s="11"/>
    </row>
    <row r="357" spans="1:22">
      <c r="A357" s="11"/>
      <c r="B357" s="11"/>
      <c r="C357" s="11"/>
      <c r="D357" s="32"/>
      <c r="E357" s="32"/>
      <c r="F357" s="11"/>
      <c r="G357" s="11"/>
      <c r="H357" s="1"/>
      <c r="J357" s="11"/>
      <c r="K357" s="11"/>
      <c r="L357" s="11"/>
      <c r="M357" s="11"/>
      <c r="N357" s="11"/>
      <c r="O357" s="11"/>
      <c r="P357" s="11"/>
      <c r="Q357" s="11"/>
      <c r="R357" s="11"/>
      <c r="S357" s="11"/>
      <c r="T357" s="11"/>
      <c r="U357" s="11"/>
      <c r="V357" s="11"/>
    </row>
    <row r="358" spans="1:22">
      <c r="A358" s="11"/>
      <c r="B358" s="11"/>
      <c r="C358" s="11"/>
      <c r="D358" s="32"/>
      <c r="E358" s="32"/>
      <c r="F358" s="11"/>
      <c r="G358" s="11"/>
      <c r="H358" s="1"/>
      <c r="J358" s="11"/>
      <c r="K358" s="11"/>
      <c r="L358" s="11"/>
      <c r="M358" s="11"/>
      <c r="N358" s="11"/>
      <c r="O358" s="11"/>
      <c r="P358" s="11"/>
      <c r="Q358" s="11"/>
      <c r="R358" s="11"/>
      <c r="S358" s="11"/>
      <c r="T358" s="11"/>
      <c r="U358" s="11"/>
      <c r="V358" s="11"/>
    </row>
    <row r="359" spans="1:22">
      <c r="A359" s="11"/>
      <c r="B359" s="11"/>
      <c r="C359" s="11"/>
      <c r="D359" s="32"/>
      <c r="E359" s="32"/>
      <c r="F359" s="11"/>
      <c r="G359" s="11"/>
      <c r="H359" s="1"/>
      <c r="J359" s="11"/>
      <c r="K359" s="11"/>
      <c r="L359" s="11"/>
      <c r="M359" s="11"/>
      <c r="N359" s="11"/>
      <c r="O359" s="11"/>
      <c r="P359" s="11"/>
      <c r="Q359" s="11"/>
      <c r="R359" s="11"/>
      <c r="S359" s="11"/>
      <c r="T359" s="11"/>
      <c r="U359" s="11"/>
      <c r="V359" s="11"/>
    </row>
    <row r="360" spans="1:22">
      <c r="A360" s="11"/>
      <c r="B360" s="11"/>
      <c r="C360" s="11"/>
      <c r="D360" s="32"/>
      <c r="E360" s="32"/>
      <c r="F360" s="11"/>
      <c r="G360" s="11"/>
      <c r="H360" s="1"/>
      <c r="J360" s="11"/>
      <c r="K360" s="11"/>
      <c r="L360" s="11"/>
      <c r="M360" s="11"/>
      <c r="N360" s="11"/>
      <c r="O360" s="11"/>
      <c r="P360" s="11"/>
      <c r="Q360" s="11"/>
      <c r="R360" s="11"/>
      <c r="S360" s="11"/>
      <c r="T360" s="11"/>
      <c r="U360" s="11"/>
      <c r="V360" s="11"/>
    </row>
    <row r="361" spans="1:22">
      <c r="A361" s="11"/>
      <c r="B361" s="11"/>
      <c r="C361" s="11"/>
      <c r="D361" s="32"/>
      <c r="E361" s="32"/>
      <c r="F361" s="11"/>
      <c r="G361" s="11"/>
      <c r="H361" s="1"/>
      <c r="J361" s="11"/>
      <c r="K361" s="11"/>
      <c r="L361" s="11"/>
      <c r="M361" s="11"/>
      <c r="N361" s="11"/>
      <c r="O361" s="11"/>
      <c r="P361" s="11"/>
      <c r="Q361" s="11"/>
      <c r="R361" s="11"/>
      <c r="S361" s="11"/>
      <c r="T361" s="11"/>
      <c r="U361" s="11"/>
      <c r="V361" s="11"/>
    </row>
    <row r="362" spans="1:22">
      <c r="A362" s="11"/>
      <c r="B362" s="11"/>
      <c r="C362" s="11"/>
      <c r="D362" s="32"/>
      <c r="E362" s="32"/>
      <c r="F362" s="11"/>
      <c r="G362" s="11"/>
      <c r="H362" s="1"/>
      <c r="J362" s="11"/>
      <c r="K362" s="11"/>
      <c r="L362" s="11"/>
      <c r="M362" s="11"/>
      <c r="N362" s="11"/>
      <c r="O362" s="11"/>
      <c r="P362" s="11"/>
      <c r="Q362" s="11"/>
      <c r="R362" s="11"/>
      <c r="S362" s="11"/>
      <c r="T362" s="11"/>
      <c r="U362" s="11"/>
      <c r="V362" s="11"/>
    </row>
    <row r="363" spans="1:22">
      <c r="A363" s="11"/>
      <c r="B363" s="11"/>
      <c r="C363" s="11"/>
      <c r="D363" s="32"/>
      <c r="E363" s="32"/>
      <c r="F363" s="11"/>
      <c r="G363" s="11"/>
      <c r="H363" s="1"/>
      <c r="J363" s="11"/>
      <c r="K363" s="11"/>
      <c r="L363" s="11"/>
      <c r="M363" s="11"/>
      <c r="N363" s="11"/>
      <c r="O363" s="11"/>
      <c r="P363" s="11"/>
      <c r="Q363" s="11"/>
      <c r="R363" s="11"/>
      <c r="S363" s="11"/>
      <c r="T363" s="11"/>
      <c r="U363" s="11"/>
      <c r="V363" s="11"/>
    </row>
    <row r="364" spans="1:22">
      <c r="A364" s="11"/>
      <c r="B364" s="11"/>
      <c r="C364" s="11"/>
      <c r="D364" s="32"/>
      <c r="E364" s="32"/>
      <c r="F364" s="11"/>
      <c r="G364" s="11"/>
      <c r="H364" s="1"/>
      <c r="J364" s="11"/>
      <c r="K364" s="11"/>
      <c r="L364" s="11"/>
      <c r="M364" s="11"/>
      <c r="N364" s="11"/>
      <c r="O364" s="11"/>
      <c r="P364" s="11"/>
      <c r="Q364" s="11"/>
      <c r="R364" s="11"/>
      <c r="S364" s="11"/>
      <c r="T364" s="11"/>
      <c r="U364" s="11"/>
      <c r="V364" s="11"/>
    </row>
    <row r="365" spans="1:22">
      <c r="A365" s="11"/>
      <c r="B365" s="11"/>
      <c r="C365" s="11"/>
      <c r="D365" s="32"/>
      <c r="E365" s="32"/>
      <c r="F365" s="11"/>
      <c r="G365" s="11"/>
      <c r="H365" s="1"/>
      <c r="J365" s="11"/>
      <c r="K365" s="11"/>
      <c r="L365" s="11"/>
      <c r="M365" s="11"/>
      <c r="N365" s="11"/>
      <c r="O365" s="11"/>
      <c r="P365" s="11"/>
      <c r="Q365" s="11"/>
      <c r="R365" s="11"/>
      <c r="S365" s="11"/>
      <c r="T365" s="11"/>
      <c r="U365" s="11"/>
      <c r="V365" s="11"/>
    </row>
    <row r="366" spans="1:22">
      <c r="A366" s="11"/>
      <c r="B366" s="11"/>
      <c r="C366" s="11"/>
      <c r="D366" s="32"/>
      <c r="E366" s="32"/>
      <c r="F366" s="11"/>
      <c r="G366" s="11"/>
      <c r="H366" s="1"/>
      <c r="J366" s="11"/>
      <c r="K366" s="11"/>
      <c r="L366" s="11"/>
      <c r="M366" s="11"/>
      <c r="N366" s="11"/>
      <c r="O366" s="11"/>
      <c r="P366" s="11"/>
      <c r="Q366" s="11"/>
      <c r="R366" s="11"/>
      <c r="S366" s="11"/>
      <c r="T366" s="11"/>
      <c r="U366" s="11"/>
      <c r="V366" s="11"/>
    </row>
    <row r="367" spans="1:22">
      <c r="A367" s="11"/>
      <c r="B367" s="11"/>
      <c r="C367" s="11"/>
      <c r="D367" s="32"/>
      <c r="E367" s="32"/>
      <c r="F367" s="11"/>
      <c r="G367" s="11"/>
      <c r="H367" s="1"/>
      <c r="J367" s="11"/>
      <c r="K367" s="11"/>
      <c r="L367" s="11"/>
      <c r="M367" s="11"/>
      <c r="N367" s="11"/>
      <c r="O367" s="11"/>
      <c r="P367" s="11"/>
      <c r="Q367" s="11"/>
      <c r="R367" s="11"/>
      <c r="S367" s="11"/>
      <c r="T367" s="11"/>
      <c r="U367" s="11"/>
      <c r="V367" s="11"/>
    </row>
    <row r="368" spans="1:22">
      <c r="A368" s="11"/>
      <c r="B368" s="11"/>
      <c r="C368" s="11"/>
      <c r="D368" s="32"/>
      <c r="E368" s="32"/>
      <c r="F368" s="11"/>
      <c r="G368" s="11"/>
      <c r="H368" s="1"/>
      <c r="J368" s="11"/>
      <c r="K368" s="11"/>
      <c r="L368" s="11"/>
      <c r="M368" s="11"/>
      <c r="N368" s="11"/>
      <c r="O368" s="11"/>
      <c r="P368" s="11"/>
      <c r="Q368" s="11"/>
      <c r="R368" s="11"/>
      <c r="S368" s="11"/>
      <c r="T368" s="11"/>
      <c r="U368" s="11"/>
      <c r="V368" s="11"/>
    </row>
    <row r="369" spans="1:22">
      <c r="A369" s="11"/>
      <c r="B369" s="11"/>
      <c r="C369" s="11"/>
      <c r="D369" s="32"/>
      <c r="E369" s="32"/>
      <c r="F369" s="11"/>
      <c r="G369" s="11"/>
      <c r="H369" s="1"/>
      <c r="J369" s="11"/>
      <c r="K369" s="11"/>
      <c r="L369" s="11"/>
      <c r="M369" s="11"/>
      <c r="N369" s="11"/>
      <c r="O369" s="11"/>
      <c r="P369" s="11"/>
      <c r="Q369" s="11"/>
      <c r="R369" s="11"/>
      <c r="S369" s="11"/>
      <c r="T369" s="11"/>
      <c r="U369" s="11"/>
      <c r="V369" s="11"/>
    </row>
    <row r="370" spans="1:22">
      <c r="A370" s="11"/>
      <c r="B370" s="11"/>
      <c r="C370" s="11"/>
      <c r="D370" s="32"/>
      <c r="E370" s="32"/>
      <c r="F370" s="11"/>
      <c r="G370" s="11"/>
      <c r="H370" s="1"/>
      <c r="J370" s="11"/>
      <c r="K370" s="11"/>
      <c r="L370" s="11"/>
      <c r="M370" s="11"/>
      <c r="N370" s="11"/>
      <c r="O370" s="11"/>
      <c r="P370" s="11"/>
      <c r="Q370" s="11"/>
      <c r="R370" s="11"/>
      <c r="S370" s="11"/>
      <c r="T370" s="11"/>
      <c r="U370" s="11"/>
      <c r="V370" s="11"/>
    </row>
    <row r="371" spans="1:22">
      <c r="A371" s="11"/>
      <c r="B371" s="11"/>
      <c r="C371" s="11"/>
      <c r="D371" s="32"/>
      <c r="E371" s="32"/>
      <c r="F371" s="11"/>
      <c r="G371" s="11"/>
      <c r="H371" s="1"/>
      <c r="J371" s="11"/>
      <c r="K371" s="11"/>
      <c r="L371" s="11"/>
      <c r="M371" s="11"/>
      <c r="N371" s="11"/>
      <c r="O371" s="11"/>
      <c r="P371" s="11"/>
      <c r="Q371" s="11"/>
      <c r="R371" s="11"/>
      <c r="S371" s="11"/>
      <c r="T371" s="11"/>
      <c r="U371" s="11"/>
      <c r="V371" s="11"/>
    </row>
    <row r="372" spans="1:22">
      <c r="A372" s="11"/>
      <c r="B372" s="11"/>
      <c r="C372" s="11"/>
      <c r="D372" s="32"/>
      <c r="E372" s="32"/>
      <c r="F372" s="11"/>
      <c r="G372" s="11"/>
      <c r="H372" s="1"/>
      <c r="J372" s="11"/>
      <c r="K372" s="11"/>
      <c r="L372" s="11"/>
      <c r="M372" s="11"/>
      <c r="N372" s="11"/>
      <c r="O372" s="11"/>
      <c r="P372" s="11"/>
      <c r="Q372" s="11"/>
      <c r="R372" s="11"/>
      <c r="S372" s="11"/>
      <c r="T372" s="11"/>
      <c r="U372" s="11"/>
      <c r="V372" s="11"/>
    </row>
    <row r="373" spans="1:22">
      <c r="A373" s="11"/>
      <c r="B373" s="11"/>
      <c r="C373" s="11"/>
      <c r="D373" s="32"/>
      <c r="E373" s="32"/>
      <c r="F373" s="11"/>
      <c r="G373" s="11"/>
      <c r="H373" s="1"/>
      <c r="J373" s="11"/>
      <c r="K373" s="11"/>
      <c r="L373" s="11"/>
      <c r="M373" s="11"/>
      <c r="N373" s="11"/>
      <c r="O373" s="11"/>
      <c r="P373" s="11"/>
      <c r="Q373" s="11"/>
      <c r="R373" s="11"/>
      <c r="S373" s="11"/>
      <c r="T373" s="11"/>
      <c r="U373" s="11"/>
      <c r="V373" s="11"/>
    </row>
    <row r="374" spans="1:22">
      <c r="A374" s="11"/>
      <c r="B374" s="11"/>
      <c r="C374" s="11"/>
      <c r="D374" s="32"/>
      <c r="E374" s="32"/>
      <c r="F374" s="11"/>
      <c r="G374" s="11"/>
      <c r="H374" s="1"/>
      <c r="J374" s="11"/>
      <c r="K374" s="11"/>
      <c r="L374" s="11"/>
      <c r="M374" s="11"/>
      <c r="N374" s="11"/>
      <c r="O374" s="11"/>
      <c r="P374" s="11"/>
      <c r="Q374" s="11"/>
      <c r="R374" s="11"/>
      <c r="S374" s="11"/>
      <c r="T374" s="11"/>
      <c r="U374" s="11"/>
      <c r="V374" s="11"/>
    </row>
    <row r="375" spans="1:22">
      <c r="A375" s="11"/>
      <c r="B375" s="11"/>
      <c r="C375" s="11"/>
      <c r="D375" s="32"/>
      <c r="E375" s="32"/>
      <c r="F375" s="11"/>
      <c r="G375" s="11"/>
      <c r="H375" s="1"/>
      <c r="J375" s="11"/>
      <c r="K375" s="11"/>
      <c r="L375" s="11"/>
      <c r="M375" s="11"/>
      <c r="N375" s="11"/>
      <c r="O375" s="11"/>
      <c r="P375" s="11"/>
      <c r="Q375" s="11"/>
      <c r="R375" s="11"/>
      <c r="S375" s="11"/>
      <c r="T375" s="11"/>
      <c r="U375" s="11"/>
      <c r="V375" s="11"/>
    </row>
    <row r="376" spans="1:22">
      <c r="A376" s="11"/>
      <c r="B376" s="11"/>
      <c r="C376" s="11"/>
      <c r="D376" s="32"/>
      <c r="E376" s="32"/>
      <c r="F376" s="11"/>
      <c r="G376" s="11"/>
      <c r="H376" s="1"/>
      <c r="J376" s="11"/>
      <c r="K376" s="11"/>
      <c r="L376" s="11"/>
      <c r="M376" s="11"/>
      <c r="N376" s="11"/>
      <c r="O376" s="11"/>
      <c r="P376" s="11"/>
      <c r="Q376" s="11"/>
      <c r="R376" s="11"/>
      <c r="S376" s="11"/>
      <c r="T376" s="11"/>
      <c r="U376" s="11"/>
      <c r="V376" s="11"/>
    </row>
    <row r="377" spans="1:22">
      <c r="A377" s="11"/>
      <c r="B377" s="11"/>
      <c r="C377" s="11"/>
      <c r="D377" s="32"/>
      <c r="E377" s="32"/>
      <c r="F377" s="11"/>
      <c r="G377" s="11"/>
      <c r="H377" s="1"/>
      <c r="J377" s="11"/>
      <c r="K377" s="11"/>
      <c r="L377" s="11"/>
      <c r="M377" s="11"/>
      <c r="N377" s="11"/>
      <c r="O377" s="11"/>
      <c r="P377" s="11"/>
      <c r="Q377" s="11"/>
      <c r="R377" s="11"/>
      <c r="S377" s="11"/>
      <c r="T377" s="11"/>
      <c r="U377" s="11"/>
      <c r="V377" s="11"/>
    </row>
    <row r="378" spans="1:22">
      <c r="A378" s="11"/>
      <c r="B378" s="11"/>
      <c r="C378" s="11"/>
      <c r="D378" s="32"/>
      <c r="E378" s="32"/>
      <c r="F378" s="11"/>
      <c r="G378" s="11"/>
      <c r="H378" s="1"/>
      <c r="J378" s="11"/>
      <c r="K378" s="11"/>
      <c r="L378" s="11"/>
      <c r="M378" s="11"/>
      <c r="N378" s="11"/>
      <c r="O378" s="11"/>
      <c r="P378" s="11"/>
      <c r="Q378" s="11"/>
      <c r="R378" s="11"/>
      <c r="S378" s="11"/>
      <c r="T378" s="11"/>
      <c r="U378" s="11"/>
      <c r="V378" s="11"/>
    </row>
    <row r="379" spans="1:22">
      <c r="A379" s="11"/>
      <c r="B379" s="11"/>
      <c r="C379" s="11"/>
      <c r="D379" s="32"/>
      <c r="E379" s="32"/>
      <c r="F379" s="11"/>
      <c r="G379" s="11"/>
      <c r="H379" s="1"/>
      <c r="J379" s="11"/>
      <c r="K379" s="11"/>
      <c r="L379" s="11"/>
      <c r="M379" s="11"/>
      <c r="N379" s="11"/>
      <c r="O379" s="11"/>
      <c r="P379" s="11"/>
      <c r="Q379" s="11"/>
      <c r="R379" s="11"/>
      <c r="S379" s="11"/>
      <c r="T379" s="11"/>
      <c r="U379" s="11"/>
      <c r="V379" s="11"/>
    </row>
    <row r="380" spans="1:22">
      <c r="A380" s="11"/>
      <c r="B380" s="11"/>
      <c r="C380" s="11"/>
      <c r="D380" s="32"/>
      <c r="E380" s="32"/>
      <c r="F380" s="11"/>
      <c r="G380" s="11"/>
      <c r="H380" s="1"/>
      <c r="J380" s="11"/>
      <c r="K380" s="11"/>
      <c r="L380" s="11"/>
      <c r="M380" s="11"/>
      <c r="N380" s="11"/>
      <c r="O380" s="11"/>
      <c r="P380" s="11"/>
      <c r="Q380" s="11"/>
      <c r="R380" s="11"/>
      <c r="S380" s="11"/>
      <c r="T380" s="11"/>
      <c r="U380" s="11"/>
      <c r="V380" s="11"/>
    </row>
    <row r="381" spans="1:22">
      <c r="A381" s="11"/>
      <c r="B381" s="11"/>
      <c r="C381" s="11"/>
      <c r="D381" s="32"/>
      <c r="E381" s="32"/>
      <c r="F381" s="11"/>
      <c r="G381" s="11"/>
      <c r="H381" s="1"/>
      <c r="J381" s="11"/>
      <c r="K381" s="11"/>
      <c r="L381" s="11"/>
      <c r="M381" s="11"/>
      <c r="N381" s="11"/>
      <c r="O381" s="11"/>
      <c r="P381" s="11"/>
      <c r="Q381" s="11"/>
      <c r="R381" s="11"/>
      <c r="S381" s="11"/>
      <c r="T381" s="11"/>
      <c r="U381" s="11"/>
      <c r="V381" s="11"/>
    </row>
    <row r="382" spans="1:22">
      <c r="A382" s="11"/>
      <c r="B382" s="11"/>
      <c r="C382" s="11"/>
      <c r="D382" s="32"/>
      <c r="E382" s="32"/>
      <c r="F382" s="11"/>
      <c r="G382" s="11"/>
      <c r="H382" s="1"/>
      <c r="J382" s="11"/>
      <c r="K382" s="11"/>
      <c r="L382" s="11"/>
      <c r="M382" s="11"/>
      <c r="N382" s="11"/>
      <c r="O382" s="11"/>
      <c r="P382" s="11"/>
      <c r="Q382" s="11"/>
      <c r="R382" s="11"/>
      <c r="S382" s="11"/>
      <c r="T382" s="11"/>
      <c r="U382" s="11"/>
      <c r="V382" s="11"/>
    </row>
    <row r="383" spans="1:22">
      <c r="A383" s="11"/>
      <c r="B383" s="11"/>
      <c r="C383" s="11"/>
      <c r="D383" s="32"/>
      <c r="E383" s="32"/>
      <c r="F383" s="11"/>
      <c r="G383" s="11"/>
      <c r="H383" s="1"/>
      <c r="J383" s="11"/>
      <c r="K383" s="11"/>
      <c r="L383" s="11"/>
      <c r="M383" s="11"/>
      <c r="N383" s="11"/>
      <c r="O383" s="11"/>
      <c r="P383" s="11"/>
      <c r="Q383" s="11"/>
      <c r="R383" s="11"/>
      <c r="S383" s="11"/>
      <c r="T383" s="11"/>
      <c r="U383" s="11"/>
      <c r="V383" s="11"/>
    </row>
    <row r="384" spans="1:22">
      <c r="A384" s="11"/>
      <c r="B384" s="11"/>
      <c r="C384" s="11"/>
      <c r="D384" s="32"/>
      <c r="E384" s="32"/>
      <c r="F384" s="11"/>
      <c r="G384" s="11"/>
      <c r="H384" s="1"/>
      <c r="J384" s="11"/>
      <c r="K384" s="11"/>
      <c r="L384" s="11"/>
      <c r="M384" s="11"/>
      <c r="N384" s="11"/>
      <c r="O384" s="11"/>
      <c r="P384" s="11"/>
      <c r="Q384" s="11"/>
      <c r="R384" s="11"/>
      <c r="S384" s="11"/>
      <c r="T384" s="11"/>
      <c r="U384" s="11"/>
      <c r="V384" s="11"/>
    </row>
    <row r="385" spans="1:22">
      <c r="A385" s="11"/>
      <c r="B385" s="11"/>
      <c r="C385" s="11"/>
      <c r="D385" s="32"/>
      <c r="E385" s="32"/>
      <c r="F385" s="11"/>
      <c r="G385" s="11"/>
      <c r="H385" s="1"/>
      <c r="J385" s="11"/>
      <c r="K385" s="11"/>
      <c r="L385" s="11"/>
      <c r="M385" s="11"/>
      <c r="N385" s="11"/>
      <c r="O385" s="11"/>
      <c r="P385" s="11"/>
      <c r="Q385" s="11"/>
      <c r="R385" s="11"/>
      <c r="S385" s="11"/>
      <c r="T385" s="11"/>
      <c r="U385" s="11"/>
      <c r="V385" s="11"/>
    </row>
    <row r="386" spans="1:22">
      <c r="A386" s="11"/>
      <c r="B386" s="11"/>
      <c r="C386" s="11"/>
      <c r="D386" s="32"/>
      <c r="E386" s="32"/>
      <c r="F386" s="11"/>
      <c r="G386" s="11"/>
      <c r="H386" s="1"/>
      <c r="J386" s="11"/>
      <c r="K386" s="11"/>
      <c r="L386" s="11"/>
      <c r="M386" s="11"/>
      <c r="N386" s="11"/>
      <c r="O386" s="11"/>
      <c r="P386" s="11"/>
      <c r="Q386" s="11"/>
      <c r="R386" s="11"/>
      <c r="S386" s="11"/>
      <c r="T386" s="11"/>
      <c r="U386" s="11"/>
      <c r="V386" s="11"/>
    </row>
    <row r="387" spans="1:22">
      <c r="A387" s="11"/>
      <c r="B387" s="11"/>
      <c r="C387" s="11"/>
      <c r="D387" s="32"/>
      <c r="E387" s="32"/>
      <c r="F387" s="11"/>
      <c r="G387" s="11"/>
      <c r="H387" s="1"/>
      <c r="J387" s="11"/>
      <c r="K387" s="11"/>
      <c r="L387" s="11"/>
      <c r="M387" s="11"/>
      <c r="N387" s="11"/>
      <c r="O387" s="11"/>
      <c r="P387" s="11"/>
      <c r="Q387" s="11"/>
      <c r="R387" s="11"/>
      <c r="S387" s="11"/>
      <c r="T387" s="11"/>
      <c r="U387" s="11"/>
      <c r="V387" s="11"/>
    </row>
    <row r="388" spans="1:22">
      <c r="A388" s="11"/>
      <c r="B388" s="11"/>
      <c r="C388" s="11"/>
      <c r="D388" s="32"/>
      <c r="E388" s="32"/>
      <c r="F388" s="11"/>
      <c r="G388" s="11"/>
      <c r="H388" s="1"/>
      <c r="J388" s="11"/>
      <c r="K388" s="11"/>
      <c r="L388" s="11"/>
      <c r="M388" s="11"/>
      <c r="N388" s="11"/>
      <c r="O388" s="11"/>
      <c r="P388" s="11"/>
      <c r="Q388" s="11"/>
      <c r="R388" s="11"/>
      <c r="S388" s="11"/>
      <c r="T388" s="11"/>
      <c r="U388" s="11"/>
      <c r="V388" s="11"/>
    </row>
    <row r="389" spans="1:22">
      <c r="A389" s="11"/>
      <c r="B389" s="11"/>
      <c r="C389" s="11"/>
      <c r="D389" s="32"/>
      <c r="E389" s="32"/>
      <c r="F389" s="11"/>
      <c r="G389" s="11"/>
      <c r="H389" s="1"/>
      <c r="J389" s="11"/>
      <c r="K389" s="11"/>
      <c r="L389" s="11"/>
      <c r="M389" s="11"/>
      <c r="N389" s="11"/>
      <c r="O389" s="11"/>
      <c r="P389" s="11"/>
      <c r="Q389" s="11"/>
      <c r="R389" s="11"/>
      <c r="S389" s="11"/>
      <c r="T389" s="11"/>
      <c r="U389" s="11"/>
      <c r="V389" s="11"/>
    </row>
    <row r="390" spans="1:22">
      <c r="A390" s="11"/>
      <c r="B390" s="11"/>
      <c r="C390" s="11"/>
      <c r="D390" s="32"/>
      <c r="E390" s="32"/>
      <c r="F390" s="11"/>
      <c r="G390" s="11"/>
      <c r="H390" s="1"/>
      <c r="J390" s="11"/>
      <c r="K390" s="11"/>
      <c r="L390" s="11"/>
      <c r="M390" s="11"/>
      <c r="N390" s="11"/>
      <c r="O390" s="11"/>
      <c r="P390" s="11"/>
      <c r="Q390" s="11"/>
      <c r="R390" s="11"/>
      <c r="S390" s="11"/>
      <c r="T390" s="11"/>
      <c r="U390" s="11"/>
      <c r="V390" s="11"/>
    </row>
    <row r="391" spans="1:22">
      <c r="A391" s="11"/>
      <c r="B391" s="11"/>
      <c r="C391" s="11"/>
      <c r="D391" s="32"/>
      <c r="E391" s="32"/>
      <c r="F391" s="11"/>
      <c r="G391" s="11"/>
      <c r="H391" s="1"/>
      <c r="J391" s="11"/>
      <c r="K391" s="11"/>
      <c r="L391" s="11"/>
      <c r="M391" s="11"/>
      <c r="N391" s="11"/>
      <c r="O391" s="11"/>
      <c r="P391" s="11"/>
      <c r="Q391" s="11"/>
      <c r="R391" s="11"/>
      <c r="S391" s="11"/>
      <c r="T391" s="11"/>
      <c r="U391" s="11"/>
      <c r="V391" s="11"/>
    </row>
    <row r="392" spans="1:22">
      <c r="A392" s="11"/>
      <c r="B392" s="11"/>
      <c r="C392" s="11"/>
      <c r="D392" s="32"/>
      <c r="E392" s="32"/>
      <c r="F392" s="11"/>
      <c r="G392" s="11"/>
      <c r="H392" s="1"/>
      <c r="J392" s="11"/>
      <c r="K392" s="11"/>
      <c r="L392" s="11"/>
      <c r="M392" s="11"/>
      <c r="N392" s="11"/>
      <c r="O392" s="11"/>
      <c r="P392" s="11"/>
      <c r="Q392" s="11"/>
      <c r="R392" s="11"/>
      <c r="S392" s="11"/>
      <c r="T392" s="11"/>
      <c r="U392" s="11"/>
      <c r="V392" s="11"/>
    </row>
    <row r="393" spans="1:22">
      <c r="A393" s="11"/>
      <c r="B393" s="11"/>
      <c r="C393" s="11"/>
      <c r="D393" s="32"/>
      <c r="E393" s="32"/>
      <c r="F393" s="11"/>
      <c r="G393" s="11"/>
      <c r="H393" s="1"/>
      <c r="J393" s="11"/>
      <c r="K393" s="11"/>
      <c r="L393" s="11"/>
      <c r="M393" s="11"/>
      <c r="N393" s="11"/>
      <c r="O393" s="11"/>
      <c r="P393" s="11"/>
      <c r="Q393" s="11"/>
      <c r="R393" s="11"/>
      <c r="S393" s="11"/>
      <c r="T393" s="11"/>
      <c r="U393" s="11"/>
      <c r="V393" s="11"/>
    </row>
    <row r="394" spans="1:22">
      <c r="A394" s="11"/>
      <c r="B394" s="11"/>
      <c r="C394" s="11"/>
      <c r="D394" s="32"/>
      <c r="E394" s="32"/>
      <c r="F394" s="11"/>
      <c r="G394" s="11"/>
      <c r="H394" s="1"/>
      <c r="J394" s="11"/>
      <c r="K394" s="11"/>
      <c r="L394" s="11"/>
      <c r="M394" s="11"/>
      <c r="N394" s="11"/>
      <c r="O394" s="11"/>
      <c r="P394" s="11"/>
      <c r="Q394" s="11"/>
      <c r="R394" s="11"/>
      <c r="S394" s="11"/>
      <c r="T394" s="11"/>
      <c r="U394" s="11"/>
      <c r="V394" s="11"/>
    </row>
    <row r="395" spans="1:22">
      <c r="A395" s="11"/>
      <c r="B395" s="11"/>
      <c r="C395" s="11"/>
      <c r="D395" s="32"/>
      <c r="E395" s="32"/>
      <c r="F395" s="11"/>
      <c r="G395" s="11"/>
      <c r="H395" s="1"/>
      <c r="J395" s="11"/>
      <c r="K395" s="11"/>
      <c r="L395" s="11"/>
      <c r="M395" s="11"/>
      <c r="N395" s="11"/>
      <c r="O395" s="11"/>
      <c r="P395" s="11"/>
      <c r="Q395" s="11"/>
      <c r="R395" s="11"/>
      <c r="S395" s="11"/>
      <c r="T395" s="11"/>
      <c r="U395" s="11"/>
      <c r="V395" s="11"/>
    </row>
    <row r="396" spans="1:22">
      <c r="A396" s="11"/>
      <c r="B396" s="11"/>
      <c r="C396" s="11"/>
      <c r="D396" s="32"/>
      <c r="E396" s="32"/>
      <c r="F396" s="11"/>
      <c r="G396" s="11"/>
      <c r="H396" s="1"/>
      <c r="J396" s="11"/>
      <c r="K396" s="11"/>
      <c r="L396" s="11"/>
      <c r="M396" s="11"/>
      <c r="N396" s="11"/>
      <c r="O396" s="11"/>
      <c r="P396" s="11"/>
      <c r="Q396" s="11"/>
      <c r="R396" s="11"/>
      <c r="S396" s="11"/>
      <c r="T396" s="11"/>
      <c r="U396" s="11"/>
      <c r="V396" s="11"/>
    </row>
    <row r="397" spans="1:22">
      <c r="A397" s="11"/>
      <c r="B397" s="11"/>
      <c r="C397" s="11"/>
      <c r="D397" s="32"/>
      <c r="E397" s="32"/>
      <c r="F397" s="11"/>
      <c r="G397" s="11"/>
      <c r="H397" s="1"/>
      <c r="J397" s="11"/>
      <c r="K397" s="11"/>
      <c r="L397" s="11"/>
      <c r="M397" s="11"/>
      <c r="N397" s="11"/>
      <c r="O397" s="11"/>
      <c r="P397" s="11"/>
      <c r="Q397" s="11"/>
      <c r="R397" s="11"/>
      <c r="S397" s="11"/>
      <c r="T397" s="11"/>
      <c r="U397" s="11"/>
      <c r="V397" s="11"/>
    </row>
    <row r="398" spans="1:22">
      <c r="A398" s="11"/>
      <c r="B398" s="11"/>
      <c r="C398" s="11"/>
      <c r="D398" s="32"/>
      <c r="E398" s="32"/>
      <c r="F398" s="11"/>
      <c r="G398" s="11"/>
      <c r="H398" s="1"/>
      <c r="J398" s="11"/>
      <c r="K398" s="11"/>
      <c r="L398" s="11"/>
      <c r="M398" s="11"/>
      <c r="N398" s="11"/>
      <c r="O398" s="11"/>
      <c r="P398" s="11"/>
      <c r="Q398" s="11"/>
      <c r="R398" s="11"/>
      <c r="S398" s="11"/>
      <c r="T398" s="11"/>
      <c r="U398" s="11"/>
      <c r="V398" s="11"/>
    </row>
    <row r="399" spans="1:22">
      <c r="A399" s="11"/>
      <c r="B399" s="11"/>
      <c r="C399" s="11"/>
      <c r="D399" s="32"/>
      <c r="E399" s="32"/>
      <c r="F399" s="11"/>
      <c r="G399" s="11"/>
      <c r="H399" s="1"/>
      <c r="J399" s="11"/>
      <c r="K399" s="11"/>
      <c r="L399" s="11"/>
      <c r="M399" s="11"/>
      <c r="N399" s="11"/>
      <c r="O399" s="11"/>
      <c r="P399" s="11"/>
      <c r="Q399" s="11"/>
      <c r="R399" s="11"/>
      <c r="S399" s="11"/>
      <c r="T399" s="11"/>
      <c r="U399" s="11"/>
      <c r="V399" s="11"/>
    </row>
    <row r="400" spans="1:22">
      <c r="A400" s="11"/>
      <c r="B400" s="11"/>
      <c r="C400" s="11"/>
      <c r="D400" s="32"/>
      <c r="E400" s="32"/>
      <c r="F400" s="11"/>
      <c r="G400" s="11"/>
      <c r="H400" s="1"/>
      <c r="J400" s="11"/>
      <c r="K400" s="11"/>
      <c r="L400" s="11"/>
      <c r="M400" s="11"/>
      <c r="N400" s="11"/>
      <c r="O400" s="11"/>
      <c r="P400" s="11"/>
      <c r="Q400" s="11"/>
      <c r="R400" s="11"/>
      <c r="S400" s="11"/>
      <c r="T400" s="11"/>
      <c r="U400" s="11"/>
      <c r="V400" s="11"/>
    </row>
    <row r="401" spans="1:22">
      <c r="A401" s="11"/>
      <c r="B401" s="11"/>
      <c r="C401" s="11"/>
      <c r="D401" s="32"/>
      <c r="E401" s="32"/>
      <c r="F401" s="11"/>
      <c r="G401" s="11"/>
      <c r="H401" s="1"/>
      <c r="J401" s="11"/>
      <c r="K401" s="11"/>
      <c r="L401" s="11"/>
      <c r="M401" s="11"/>
      <c r="N401" s="11"/>
      <c r="O401" s="11"/>
      <c r="P401" s="11"/>
      <c r="Q401" s="11"/>
      <c r="R401" s="11"/>
      <c r="S401" s="11"/>
      <c r="T401" s="11"/>
      <c r="U401" s="11"/>
      <c r="V401" s="11"/>
    </row>
    <row r="402" spans="1:22">
      <c r="A402" s="11"/>
      <c r="B402" s="11"/>
      <c r="C402" s="11"/>
      <c r="D402" s="32"/>
      <c r="E402" s="32"/>
      <c r="F402" s="11"/>
      <c r="G402" s="11"/>
      <c r="H402" s="1"/>
      <c r="J402" s="11"/>
      <c r="K402" s="11"/>
      <c r="L402" s="11"/>
      <c r="M402" s="11"/>
      <c r="N402" s="11"/>
      <c r="O402" s="11"/>
      <c r="P402" s="11"/>
      <c r="Q402" s="11"/>
      <c r="R402" s="11"/>
      <c r="S402" s="11"/>
      <c r="T402" s="11"/>
      <c r="U402" s="11"/>
      <c r="V402" s="11"/>
    </row>
    <row r="403" spans="1:22">
      <c r="A403" s="11"/>
      <c r="B403" s="11"/>
      <c r="C403" s="11"/>
      <c r="D403" s="32"/>
      <c r="E403" s="32"/>
      <c r="F403" s="11"/>
      <c r="G403" s="11"/>
      <c r="H403" s="1"/>
      <c r="J403" s="11"/>
      <c r="K403" s="11"/>
      <c r="L403" s="11"/>
      <c r="M403" s="11"/>
      <c r="N403" s="11"/>
      <c r="O403" s="11"/>
      <c r="P403" s="11"/>
      <c r="Q403" s="11"/>
      <c r="R403" s="11"/>
      <c r="S403" s="11"/>
      <c r="T403" s="11"/>
      <c r="U403" s="11"/>
      <c r="V403" s="11"/>
    </row>
    <row r="404" spans="1:22">
      <c r="A404" s="11"/>
      <c r="B404" s="11"/>
      <c r="C404" s="11"/>
      <c r="D404" s="32"/>
      <c r="E404" s="32"/>
      <c r="F404" s="11"/>
      <c r="G404" s="11"/>
      <c r="H404" s="1"/>
      <c r="J404" s="11"/>
      <c r="K404" s="11"/>
      <c r="L404" s="11"/>
      <c r="M404" s="11"/>
      <c r="N404" s="11"/>
      <c r="O404" s="11"/>
      <c r="P404" s="11"/>
      <c r="Q404" s="11"/>
      <c r="R404" s="11"/>
      <c r="S404" s="11"/>
      <c r="T404" s="11"/>
      <c r="U404" s="11"/>
      <c r="V404" s="11"/>
    </row>
    <row r="405" spans="1:22">
      <c r="A405" s="11"/>
      <c r="B405" s="11"/>
      <c r="C405" s="11"/>
      <c r="D405" s="32"/>
      <c r="E405" s="32"/>
      <c r="F405" s="11"/>
      <c r="G405" s="11"/>
      <c r="H405" s="1"/>
      <c r="J405" s="11"/>
      <c r="K405" s="11"/>
      <c r="L405" s="11"/>
      <c r="M405" s="11"/>
      <c r="N405" s="11"/>
      <c r="O405" s="11"/>
      <c r="P405" s="11"/>
      <c r="Q405" s="11"/>
      <c r="R405" s="11"/>
      <c r="S405" s="11"/>
      <c r="T405" s="11"/>
      <c r="U405" s="11"/>
      <c r="V405" s="11"/>
    </row>
    <row r="406" spans="1:22">
      <c r="A406" s="11"/>
      <c r="B406" s="11"/>
      <c r="C406" s="11"/>
      <c r="D406" s="32"/>
      <c r="E406" s="32"/>
      <c r="F406" s="11"/>
      <c r="G406" s="11"/>
      <c r="H406" s="1"/>
      <c r="J406" s="11"/>
      <c r="K406" s="11"/>
      <c r="L406" s="11"/>
      <c r="M406" s="11"/>
      <c r="N406" s="11"/>
      <c r="O406" s="11"/>
      <c r="P406" s="11"/>
      <c r="Q406" s="11"/>
      <c r="R406" s="11"/>
      <c r="S406" s="11"/>
      <c r="T406" s="11"/>
      <c r="U406" s="11"/>
      <c r="V406" s="11"/>
    </row>
    <row r="407" spans="1:22">
      <c r="A407" s="11"/>
      <c r="B407" s="11"/>
      <c r="C407" s="11"/>
      <c r="D407" s="32"/>
      <c r="E407" s="32"/>
      <c r="F407" s="11"/>
      <c r="G407" s="11"/>
      <c r="H407" s="1"/>
      <c r="J407" s="11"/>
      <c r="K407" s="11"/>
      <c r="L407" s="11"/>
      <c r="M407" s="11"/>
      <c r="N407" s="11"/>
      <c r="O407" s="11"/>
      <c r="P407" s="11"/>
      <c r="Q407" s="11"/>
      <c r="R407" s="11"/>
      <c r="S407" s="11"/>
      <c r="T407" s="11"/>
      <c r="U407" s="11"/>
      <c r="V407" s="11"/>
    </row>
    <row r="408" spans="1:22">
      <c r="A408" s="11"/>
      <c r="B408" s="11"/>
      <c r="C408" s="11"/>
      <c r="D408" s="32"/>
      <c r="E408" s="32"/>
      <c r="F408" s="11"/>
      <c r="G408" s="11"/>
      <c r="H408" s="1"/>
      <c r="J408" s="11"/>
      <c r="K408" s="11"/>
      <c r="L408" s="11"/>
      <c r="M408" s="11"/>
      <c r="N408" s="11"/>
      <c r="O408" s="11"/>
      <c r="P408" s="11"/>
      <c r="Q408" s="11"/>
      <c r="R408" s="11"/>
      <c r="S408" s="11"/>
      <c r="T408" s="11"/>
      <c r="U408" s="11"/>
      <c r="V408" s="11"/>
    </row>
    <row r="409" spans="1:22">
      <c r="A409" s="11"/>
      <c r="B409" s="11"/>
      <c r="C409" s="11"/>
      <c r="D409" s="32"/>
      <c r="E409" s="32"/>
      <c r="F409" s="11"/>
      <c r="G409" s="11"/>
      <c r="H409" s="1"/>
      <c r="J409" s="11"/>
      <c r="K409" s="11"/>
      <c r="L409" s="11"/>
      <c r="M409" s="11"/>
      <c r="N409" s="11"/>
      <c r="O409" s="11"/>
      <c r="P409" s="11"/>
      <c r="Q409" s="11"/>
      <c r="R409" s="11"/>
      <c r="S409" s="11"/>
      <c r="T409" s="11"/>
      <c r="U409" s="11"/>
      <c r="V409" s="11"/>
    </row>
    <row r="410" spans="1:22">
      <c r="A410" s="11"/>
      <c r="B410" s="11"/>
      <c r="C410" s="11"/>
      <c r="D410" s="32"/>
      <c r="E410" s="32"/>
      <c r="F410" s="11"/>
      <c r="G410" s="11"/>
      <c r="H410" s="1"/>
      <c r="J410" s="11"/>
      <c r="K410" s="11"/>
      <c r="L410" s="11"/>
      <c r="M410" s="11"/>
      <c r="N410" s="11"/>
      <c r="O410" s="11"/>
      <c r="P410" s="11"/>
      <c r="Q410" s="11"/>
      <c r="R410" s="11"/>
      <c r="S410" s="11"/>
      <c r="T410" s="11"/>
      <c r="U410" s="11"/>
      <c r="V410" s="11"/>
    </row>
    <row r="411" spans="1:22">
      <c r="A411" s="11"/>
      <c r="B411" s="11"/>
      <c r="C411" s="11"/>
      <c r="D411" s="32"/>
      <c r="E411" s="32"/>
      <c r="F411" s="11"/>
      <c r="G411" s="11"/>
      <c r="H411" s="1"/>
      <c r="J411" s="11"/>
      <c r="K411" s="11"/>
      <c r="L411" s="11"/>
      <c r="M411" s="11"/>
      <c r="N411" s="11"/>
      <c r="O411" s="11"/>
      <c r="P411" s="11"/>
      <c r="Q411" s="11"/>
      <c r="R411" s="11"/>
      <c r="S411" s="11"/>
      <c r="T411" s="11"/>
      <c r="U411" s="11"/>
      <c r="V411" s="11"/>
    </row>
    <row r="412" spans="1:22">
      <c r="A412" s="11"/>
      <c r="B412" s="11"/>
      <c r="C412" s="11"/>
      <c r="D412" s="32"/>
      <c r="E412" s="32"/>
      <c r="F412" s="11"/>
      <c r="G412" s="11"/>
      <c r="H412" s="1"/>
      <c r="J412" s="11"/>
      <c r="K412" s="11"/>
      <c r="L412" s="11"/>
      <c r="M412" s="11"/>
      <c r="N412" s="11"/>
      <c r="O412" s="11"/>
      <c r="P412" s="11"/>
      <c r="Q412" s="11"/>
      <c r="R412" s="11"/>
      <c r="S412" s="11"/>
      <c r="T412" s="11"/>
      <c r="U412" s="11"/>
      <c r="V412" s="11"/>
    </row>
    <row r="413" spans="1:22">
      <c r="A413" s="11"/>
      <c r="B413" s="11"/>
      <c r="C413" s="11"/>
      <c r="D413" s="32"/>
      <c r="E413" s="32"/>
      <c r="F413" s="11"/>
      <c r="G413" s="11"/>
      <c r="H413" s="1"/>
      <c r="J413" s="11"/>
      <c r="K413" s="11"/>
      <c r="L413" s="11"/>
      <c r="M413" s="11"/>
      <c r="N413" s="11"/>
      <c r="O413" s="11"/>
      <c r="P413" s="11"/>
      <c r="Q413" s="11"/>
      <c r="R413" s="11"/>
      <c r="S413" s="11"/>
      <c r="T413" s="11"/>
      <c r="U413" s="11"/>
      <c r="V413" s="11"/>
    </row>
    <row r="414" spans="1:22">
      <c r="A414" s="11"/>
      <c r="B414" s="11"/>
      <c r="C414" s="11"/>
      <c r="D414" s="32"/>
      <c r="E414" s="32"/>
      <c r="F414" s="11"/>
      <c r="G414" s="11"/>
      <c r="H414" s="1"/>
      <c r="J414" s="11"/>
      <c r="K414" s="11"/>
      <c r="L414" s="11"/>
      <c r="M414" s="11"/>
      <c r="N414" s="11"/>
      <c r="O414" s="11"/>
      <c r="P414" s="11"/>
      <c r="Q414" s="11"/>
      <c r="R414" s="11"/>
      <c r="S414" s="11"/>
      <c r="T414" s="11"/>
      <c r="U414" s="11"/>
      <c r="V414" s="11"/>
    </row>
    <row r="415" spans="1:22">
      <c r="A415" s="11"/>
      <c r="B415" s="11"/>
      <c r="C415" s="11"/>
      <c r="D415" s="32"/>
      <c r="E415" s="32"/>
      <c r="F415" s="11"/>
      <c r="G415" s="11"/>
      <c r="H415" s="1"/>
      <c r="J415" s="11"/>
      <c r="K415" s="11"/>
      <c r="L415" s="11"/>
      <c r="M415" s="11"/>
      <c r="N415" s="11"/>
      <c r="O415" s="11"/>
      <c r="P415" s="11"/>
      <c r="Q415" s="11"/>
      <c r="R415" s="11"/>
      <c r="S415" s="11"/>
      <c r="T415" s="11"/>
      <c r="U415" s="11"/>
      <c r="V415" s="11"/>
    </row>
    <row r="416" spans="1:22">
      <c r="A416" s="11"/>
      <c r="B416" s="11"/>
      <c r="C416" s="11"/>
      <c r="D416" s="32"/>
      <c r="E416" s="32"/>
      <c r="F416" s="11"/>
      <c r="G416" s="11"/>
      <c r="H416" s="1"/>
      <c r="J416" s="11"/>
      <c r="K416" s="11"/>
      <c r="L416" s="11"/>
      <c r="M416" s="11"/>
      <c r="N416" s="11"/>
      <c r="O416" s="11"/>
      <c r="P416" s="11"/>
      <c r="Q416" s="11"/>
      <c r="R416" s="11"/>
      <c r="S416" s="11"/>
      <c r="T416" s="11"/>
      <c r="U416" s="11"/>
      <c r="V416" s="11"/>
    </row>
    <row r="417" spans="1:22">
      <c r="A417" s="11"/>
      <c r="B417" s="11"/>
      <c r="C417" s="11"/>
      <c r="D417" s="32"/>
      <c r="E417" s="32"/>
      <c r="F417" s="11"/>
      <c r="G417" s="11"/>
      <c r="H417" s="1"/>
      <c r="J417" s="11"/>
      <c r="K417" s="11"/>
      <c r="L417" s="11"/>
      <c r="M417" s="11"/>
      <c r="N417" s="11"/>
      <c r="O417" s="11"/>
      <c r="P417" s="11"/>
      <c r="Q417" s="11"/>
      <c r="R417" s="11"/>
      <c r="S417" s="11"/>
      <c r="T417" s="11"/>
      <c r="U417" s="11"/>
      <c r="V417" s="11"/>
    </row>
    <row r="418" spans="1:22">
      <c r="A418" s="11"/>
      <c r="B418" s="11"/>
      <c r="C418" s="11"/>
      <c r="D418" s="32"/>
      <c r="E418" s="32"/>
      <c r="F418" s="11"/>
      <c r="G418" s="11"/>
      <c r="H418" s="1"/>
      <c r="J418" s="11"/>
      <c r="K418" s="11"/>
      <c r="L418" s="11"/>
      <c r="M418" s="11"/>
      <c r="N418" s="11"/>
      <c r="O418" s="11"/>
      <c r="P418" s="11"/>
      <c r="Q418" s="11"/>
      <c r="R418" s="11"/>
      <c r="S418" s="11"/>
      <c r="T418" s="11"/>
      <c r="U418" s="11"/>
      <c r="V418" s="11"/>
    </row>
    <row r="419" spans="1:22">
      <c r="A419" s="11"/>
      <c r="B419" s="11"/>
      <c r="C419" s="11"/>
      <c r="D419" s="32"/>
      <c r="E419" s="32"/>
      <c r="F419" s="11"/>
      <c r="G419" s="11"/>
      <c r="H419" s="1"/>
      <c r="J419" s="11"/>
      <c r="K419" s="11"/>
      <c r="L419" s="11"/>
      <c r="M419" s="11"/>
      <c r="N419" s="11"/>
      <c r="O419" s="11"/>
      <c r="P419" s="11"/>
      <c r="Q419" s="11"/>
      <c r="R419" s="11"/>
      <c r="S419" s="11"/>
      <c r="T419" s="11"/>
      <c r="U419" s="11"/>
      <c r="V419" s="11"/>
    </row>
    <row r="420" spans="1:22">
      <c r="A420" s="11"/>
      <c r="B420" s="11"/>
      <c r="C420" s="11"/>
      <c r="D420" s="32"/>
      <c r="E420" s="32"/>
      <c r="F420" s="11"/>
      <c r="G420" s="11"/>
      <c r="H420" s="1"/>
      <c r="J420" s="11"/>
      <c r="K420" s="11"/>
      <c r="L420" s="11"/>
      <c r="M420" s="11"/>
      <c r="N420" s="11"/>
      <c r="O420" s="11"/>
      <c r="P420" s="11"/>
      <c r="Q420" s="11"/>
      <c r="R420" s="11"/>
      <c r="S420" s="11"/>
      <c r="T420" s="11"/>
      <c r="U420" s="11"/>
      <c r="V420" s="11"/>
    </row>
    <row r="421" spans="1:22">
      <c r="A421" s="11"/>
      <c r="B421" s="11"/>
      <c r="C421" s="11"/>
      <c r="D421" s="32"/>
      <c r="E421" s="32"/>
      <c r="F421" s="11"/>
      <c r="G421" s="11"/>
      <c r="H421" s="1"/>
      <c r="J421" s="11"/>
      <c r="K421" s="11"/>
      <c r="L421" s="11"/>
      <c r="M421" s="11"/>
      <c r="N421" s="11"/>
      <c r="O421" s="11"/>
      <c r="P421" s="11"/>
      <c r="Q421" s="11"/>
      <c r="R421" s="11"/>
      <c r="S421" s="11"/>
      <c r="T421" s="11"/>
      <c r="U421" s="11"/>
      <c r="V421" s="11"/>
    </row>
    <row r="422" spans="1:22">
      <c r="A422" s="11"/>
      <c r="B422" s="11"/>
      <c r="C422" s="11"/>
      <c r="D422" s="32"/>
      <c r="E422" s="32"/>
      <c r="F422" s="11"/>
      <c r="G422" s="11"/>
      <c r="H422" s="1"/>
      <c r="J422" s="11"/>
      <c r="K422" s="11"/>
      <c r="L422" s="11"/>
      <c r="M422" s="11"/>
      <c r="N422" s="11"/>
      <c r="O422" s="11"/>
      <c r="P422" s="11"/>
      <c r="Q422" s="11"/>
      <c r="R422" s="11"/>
      <c r="S422" s="11"/>
      <c r="T422" s="11"/>
      <c r="U422" s="11"/>
      <c r="V422" s="11"/>
    </row>
    <row r="423" spans="1:22">
      <c r="A423" s="11"/>
      <c r="B423" s="11"/>
      <c r="C423" s="11"/>
      <c r="D423" s="32"/>
      <c r="E423" s="32"/>
      <c r="F423" s="11"/>
      <c r="G423" s="11"/>
      <c r="H423" s="1"/>
      <c r="J423" s="11"/>
      <c r="K423" s="11"/>
      <c r="L423" s="11"/>
      <c r="M423" s="11"/>
      <c r="N423" s="11"/>
      <c r="O423" s="11"/>
      <c r="P423" s="11"/>
      <c r="Q423" s="11"/>
      <c r="R423" s="11"/>
      <c r="S423" s="11"/>
      <c r="T423" s="11"/>
      <c r="U423" s="11"/>
      <c r="V423" s="11"/>
    </row>
    <row r="424" spans="1:22">
      <c r="A424" s="11"/>
      <c r="B424" s="11"/>
      <c r="C424" s="11"/>
      <c r="D424" s="32"/>
      <c r="E424" s="32"/>
      <c r="F424" s="11"/>
      <c r="G424" s="11"/>
      <c r="H424" s="1"/>
      <c r="J424" s="11"/>
      <c r="K424" s="11"/>
      <c r="L424" s="11"/>
      <c r="M424" s="11"/>
      <c r="N424" s="11"/>
      <c r="O424" s="11"/>
      <c r="P424" s="11"/>
      <c r="Q424" s="11"/>
      <c r="R424" s="11"/>
      <c r="S424" s="11"/>
      <c r="T424" s="11"/>
      <c r="U424" s="11"/>
      <c r="V424" s="11"/>
    </row>
    <row r="425" spans="1:22">
      <c r="A425" s="11"/>
      <c r="B425" s="11"/>
      <c r="C425" s="11"/>
      <c r="D425" s="32"/>
      <c r="E425" s="32"/>
      <c r="F425" s="11"/>
      <c r="G425" s="11"/>
      <c r="H425" s="1"/>
      <c r="J425" s="11"/>
      <c r="K425" s="11"/>
      <c r="L425" s="11"/>
      <c r="M425" s="11"/>
      <c r="N425" s="11"/>
      <c r="O425" s="11"/>
      <c r="P425" s="11"/>
      <c r="Q425" s="11"/>
      <c r="R425" s="11"/>
      <c r="S425" s="11"/>
      <c r="T425" s="11"/>
      <c r="U425" s="11"/>
      <c r="V425" s="11"/>
    </row>
    <row r="426" spans="1:22">
      <c r="A426" s="11"/>
      <c r="B426" s="11"/>
      <c r="C426" s="11"/>
      <c r="D426" s="32"/>
      <c r="E426" s="32"/>
      <c r="F426" s="11"/>
      <c r="G426" s="11"/>
      <c r="H426" s="1"/>
      <c r="J426" s="11"/>
      <c r="K426" s="11"/>
      <c r="L426" s="11"/>
      <c r="M426" s="11"/>
      <c r="N426" s="11"/>
      <c r="O426" s="11"/>
      <c r="P426" s="11"/>
      <c r="Q426" s="11"/>
      <c r="R426" s="11"/>
      <c r="S426" s="11"/>
      <c r="T426" s="11"/>
      <c r="U426" s="11"/>
      <c r="V426" s="11"/>
    </row>
    <row r="427" spans="1:22">
      <c r="A427" s="11"/>
      <c r="B427" s="11"/>
      <c r="C427" s="11"/>
      <c r="D427" s="32"/>
      <c r="E427" s="32"/>
      <c r="F427" s="11"/>
      <c r="G427" s="11"/>
      <c r="H427" s="1"/>
      <c r="J427" s="11"/>
      <c r="K427" s="11"/>
      <c r="L427" s="11"/>
      <c r="M427" s="11"/>
      <c r="N427" s="11"/>
      <c r="O427" s="11"/>
      <c r="P427" s="11"/>
      <c r="Q427" s="11"/>
      <c r="R427" s="11"/>
      <c r="S427" s="11"/>
      <c r="T427" s="11"/>
      <c r="U427" s="11"/>
      <c r="V427" s="11"/>
    </row>
    <row r="428" spans="1:22">
      <c r="A428" s="11"/>
      <c r="B428" s="11"/>
      <c r="C428" s="11"/>
      <c r="D428" s="32"/>
      <c r="E428" s="32"/>
      <c r="F428" s="11"/>
      <c r="G428" s="11"/>
      <c r="H428" s="1"/>
      <c r="J428" s="11"/>
      <c r="K428" s="11"/>
      <c r="L428" s="11"/>
      <c r="M428" s="11"/>
      <c r="N428" s="11"/>
      <c r="O428" s="11"/>
      <c r="P428" s="11"/>
      <c r="Q428" s="11"/>
      <c r="R428" s="11"/>
      <c r="S428" s="11"/>
      <c r="T428" s="11"/>
      <c r="U428" s="11"/>
      <c r="V428" s="11"/>
    </row>
    <row r="429" spans="1:22">
      <c r="A429" s="11"/>
      <c r="B429" s="11"/>
      <c r="C429" s="11"/>
      <c r="D429" s="32"/>
      <c r="E429" s="32"/>
      <c r="F429" s="11"/>
      <c r="G429" s="11"/>
      <c r="H429" s="1"/>
      <c r="J429" s="11"/>
      <c r="K429" s="11"/>
      <c r="L429" s="11"/>
      <c r="M429" s="11"/>
      <c r="N429" s="11"/>
      <c r="O429" s="11"/>
      <c r="P429" s="11"/>
      <c r="Q429" s="11"/>
      <c r="R429" s="11"/>
      <c r="S429" s="11"/>
      <c r="T429" s="11"/>
      <c r="U429" s="11"/>
      <c r="V429" s="11"/>
    </row>
    <row r="430" spans="1:22">
      <c r="A430" s="11"/>
      <c r="B430" s="11"/>
      <c r="C430" s="11"/>
      <c r="D430" s="32"/>
      <c r="E430" s="32"/>
      <c r="F430" s="11"/>
      <c r="G430" s="11"/>
      <c r="H430" s="1"/>
      <c r="J430" s="11"/>
      <c r="K430" s="11"/>
      <c r="L430" s="11"/>
      <c r="M430" s="11"/>
      <c r="N430" s="11"/>
      <c r="O430" s="11"/>
      <c r="P430" s="11"/>
      <c r="Q430" s="11"/>
      <c r="R430" s="11"/>
      <c r="S430" s="11"/>
      <c r="T430" s="11"/>
      <c r="U430" s="11"/>
      <c r="V430" s="11"/>
    </row>
    <row r="431" spans="1:22">
      <c r="A431" s="11"/>
      <c r="B431" s="11"/>
      <c r="C431" s="11"/>
      <c r="D431" s="32"/>
      <c r="E431" s="32"/>
      <c r="F431" s="11"/>
      <c r="G431" s="11"/>
      <c r="H431" s="1"/>
      <c r="J431" s="11"/>
      <c r="K431" s="11"/>
      <c r="L431" s="11"/>
      <c r="M431" s="11"/>
      <c r="N431" s="11"/>
      <c r="O431" s="11"/>
      <c r="P431" s="11"/>
      <c r="Q431" s="11"/>
      <c r="R431" s="11"/>
      <c r="S431" s="11"/>
      <c r="T431" s="11"/>
      <c r="U431" s="11"/>
      <c r="V431" s="11"/>
    </row>
    <row r="432" spans="1:22">
      <c r="A432" s="11"/>
      <c r="B432" s="11"/>
      <c r="C432" s="11"/>
      <c r="D432" s="32"/>
      <c r="E432" s="32"/>
      <c r="F432" s="11"/>
      <c r="G432" s="11"/>
      <c r="H432" s="1"/>
      <c r="J432" s="11"/>
      <c r="K432" s="11"/>
      <c r="L432" s="11"/>
      <c r="M432" s="11"/>
      <c r="N432" s="11"/>
      <c r="O432" s="11"/>
      <c r="P432" s="11"/>
      <c r="Q432" s="11"/>
      <c r="R432" s="11"/>
      <c r="S432" s="11"/>
      <c r="T432" s="11"/>
      <c r="U432" s="11"/>
      <c r="V432" s="11"/>
    </row>
    <row r="433" spans="1:22">
      <c r="A433" s="11"/>
      <c r="B433" s="11"/>
      <c r="C433" s="11"/>
      <c r="D433" s="32"/>
      <c r="E433" s="32"/>
      <c r="F433" s="11"/>
      <c r="G433" s="11"/>
      <c r="H433" s="1"/>
      <c r="J433" s="11"/>
      <c r="K433" s="11"/>
      <c r="L433" s="11"/>
      <c r="M433" s="11"/>
      <c r="N433" s="11"/>
      <c r="O433" s="11"/>
      <c r="P433" s="11"/>
      <c r="Q433" s="11"/>
      <c r="R433" s="11"/>
      <c r="S433" s="11"/>
      <c r="T433" s="11"/>
      <c r="U433" s="11"/>
      <c r="V433" s="11"/>
    </row>
    <row r="434" spans="1:22">
      <c r="A434" s="11"/>
      <c r="B434" s="11"/>
      <c r="C434" s="11"/>
      <c r="D434" s="32"/>
      <c r="E434" s="32"/>
      <c r="F434" s="11"/>
      <c r="G434" s="11"/>
      <c r="H434" s="1"/>
      <c r="J434" s="11"/>
      <c r="K434" s="11"/>
      <c r="L434" s="11"/>
      <c r="M434" s="11"/>
      <c r="N434" s="11"/>
      <c r="O434" s="11"/>
      <c r="P434" s="11"/>
      <c r="Q434" s="11"/>
      <c r="R434" s="11"/>
      <c r="S434" s="11"/>
      <c r="T434" s="11"/>
      <c r="U434" s="11"/>
      <c r="V434" s="11"/>
    </row>
    <row r="435" spans="1:22">
      <c r="A435" s="11"/>
      <c r="B435" s="11"/>
      <c r="C435" s="11"/>
      <c r="D435" s="32"/>
      <c r="E435" s="32"/>
      <c r="F435" s="11"/>
      <c r="G435" s="11"/>
      <c r="H435" s="1"/>
      <c r="J435" s="11"/>
      <c r="K435" s="11"/>
      <c r="L435" s="11"/>
      <c r="M435" s="11"/>
      <c r="N435" s="11"/>
      <c r="O435" s="11"/>
      <c r="P435" s="11"/>
      <c r="Q435" s="11"/>
      <c r="R435" s="11"/>
      <c r="S435" s="11"/>
      <c r="T435" s="11"/>
      <c r="U435" s="11"/>
      <c r="V435" s="11"/>
    </row>
    <row r="436" spans="1:22">
      <c r="A436" s="11"/>
      <c r="B436" s="11"/>
      <c r="C436" s="11"/>
      <c r="D436" s="32"/>
      <c r="E436" s="32"/>
      <c r="F436" s="11"/>
      <c r="G436" s="11"/>
      <c r="H436" s="1"/>
      <c r="J436" s="11"/>
      <c r="K436" s="11"/>
      <c r="L436" s="11"/>
      <c r="M436" s="11"/>
      <c r="N436" s="11"/>
      <c r="O436" s="11"/>
      <c r="P436" s="11"/>
      <c r="Q436" s="11"/>
      <c r="R436" s="11"/>
      <c r="S436" s="11"/>
      <c r="T436" s="11"/>
      <c r="U436" s="11"/>
      <c r="V436" s="11"/>
    </row>
    <row r="437" spans="1:22">
      <c r="A437" s="11"/>
      <c r="B437" s="11"/>
      <c r="C437" s="11"/>
      <c r="D437" s="32"/>
      <c r="E437" s="32"/>
      <c r="F437" s="11"/>
      <c r="G437" s="11"/>
      <c r="H437" s="1"/>
      <c r="J437" s="11"/>
      <c r="K437" s="11"/>
      <c r="L437" s="11"/>
      <c r="M437" s="11"/>
      <c r="N437" s="11"/>
      <c r="O437" s="11"/>
      <c r="P437" s="11"/>
      <c r="Q437" s="11"/>
      <c r="R437" s="11"/>
      <c r="S437" s="11"/>
      <c r="T437" s="11"/>
      <c r="U437" s="11"/>
      <c r="V437" s="11"/>
    </row>
    <row r="438" spans="1:22">
      <c r="A438" s="11"/>
      <c r="B438" s="11"/>
      <c r="C438" s="11"/>
      <c r="D438" s="32"/>
      <c r="E438" s="32"/>
      <c r="F438" s="11"/>
      <c r="G438" s="11"/>
      <c r="H438" s="1"/>
      <c r="J438" s="11"/>
      <c r="K438" s="11"/>
      <c r="L438" s="11"/>
      <c r="M438" s="11"/>
      <c r="N438" s="11"/>
      <c r="O438" s="11"/>
      <c r="P438" s="11"/>
      <c r="Q438" s="11"/>
      <c r="R438" s="11"/>
      <c r="S438" s="11"/>
      <c r="T438" s="11"/>
      <c r="U438" s="11"/>
      <c r="V438" s="11"/>
    </row>
    <row r="439" spans="1:22">
      <c r="A439" s="11"/>
      <c r="B439" s="11"/>
      <c r="C439" s="11"/>
      <c r="D439" s="32"/>
      <c r="E439" s="32"/>
      <c r="F439" s="11"/>
      <c r="G439" s="11"/>
      <c r="H439" s="1"/>
      <c r="J439" s="11"/>
      <c r="K439" s="11"/>
      <c r="L439" s="11"/>
      <c r="M439" s="11"/>
      <c r="N439" s="11"/>
      <c r="O439" s="11"/>
      <c r="P439" s="11"/>
      <c r="Q439" s="11"/>
      <c r="R439" s="11"/>
      <c r="S439" s="11"/>
      <c r="T439" s="11"/>
      <c r="U439" s="11"/>
      <c r="V439" s="11"/>
    </row>
    <row r="440" spans="1:22">
      <c r="A440" s="11"/>
      <c r="B440" s="11"/>
      <c r="C440" s="11"/>
      <c r="D440" s="32"/>
      <c r="E440" s="32"/>
      <c r="F440" s="11"/>
      <c r="G440" s="11"/>
      <c r="H440" s="1"/>
      <c r="J440" s="11"/>
      <c r="K440" s="11"/>
      <c r="L440" s="11"/>
      <c r="M440" s="11"/>
      <c r="N440" s="11"/>
      <c r="O440" s="11"/>
      <c r="P440" s="11"/>
      <c r="Q440" s="11"/>
      <c r="R440" s="11"/>
      <c r="S440" s="11"/>
      <c r="T440" s="11"/>
      <c r="U440" s="11"/>
      <c r="V440" s="11"/>
    </row>
    <row r="441" spans="1:22">
      <c r="A441" s="11"/>
      <c r="B441" s="11"/>
      <c r="C441" s="11"/>
      <c r="D441" s="32"/>
      <c r="E441" s="32"/>
      <c r="F441" s="11"/>
      <c r="G441" s="11"/>
      <c r="H441" s="1"/>
      <c r="J441" s="11"/>
      <c r="K441" s="11"/>
      <c r="L441" s="11"/>
      <c r="M441" s="11"/>
      <c r="N441" s="11"/>
      <c r="O441" s="11"/>
      <c r="P441" s="11"/>
      <c r="Q441" s="11"/>
      <c r="R441" s="11"/>
      <c r="S441" s="11"/>
      <c r="T441" s="11"/>
      <c r="U441" s="11"/>
      <c r="V441" s="11"/>
    </row>
    <row r="442" spans="1:22">
      <c r="A442" s="11"/>
      <c r="B442" s="11"/>
      <c r="C442" s="11"/>
      <c r="D442" s="32"/>
      <c r="E442" s="32"/>
      <c r="F442" s="11"/>
      <c r="G442" s="11"/>
      <c r="H442" s="1"/>
      <c r="J442" s="11"/>
      <c r="K442" s="11"/>
      <c r="L442" s="11"/>
      <c r="M442" s="11"/>
      <c r="N442" s="11"/>
      <c r="O442" s="11"/>
      <c r="P442" s="11"/>
      <c r="Q442" s="11"/>
      <c r="R442" s="11"/>
      <c r="S442" s="11"/>
      <c r="T442" s="11"/>
      <c r="U442" s="11"/>
      <c r="V442" s="11"/>
    </row>
    <row r="443" spans="1:22">
      <c r="A443" s="11"/>
      <c r="B443" s="11"/>
      <c r="C443" s="11"/>
      <c r="D443" s="32"/>
      <c r="E443" s="32"/>
      <c r="F443" s="11"/>
      <c r="G443" s="11"/>
      <c r="H443" s="1"/>
      <c r="J443" s="11"/>
      <c r="K443" s="11"/>
      <c r="L443" s="11"/>
      <c r="M443" s="11"/>
      <c r="N443" s="11"/>
      <c r="O443" s="11"/>
      <c r="P443" s="11"/>
      <c r="Q443" s="11"/>
      <c r="R443" s="11"/>
      <c r="S443" s="11"/>
      <c r="T443" s="11"/>
      <c r="U443" s="11"/>
      <c r="V443" s="11"/>
    </row>
    <row r="444" spans="1:22">
      <c r="A444" s="11"/>
      <c r="B444" s="11"/>
      <c r="C444" s="11"/>
      <c r="D444" s="32"/>
      <c r="E444" s="32"/>
      <c r="F444" s="11"/>
      <c r="G444" s="11"/>
      <c r="H444" s="1"/>
      <c r="J444" s="11"/>
      <c r="K444" s="11"/>
      <c r="L444" s="11"/>
      <c r="M444" s="11"/>
      <c r="N444" s="11"/>
      <c r="O444" s="11"/>
      <c r="P444" s="11"/>
      <c r="Q444" s="11"/>
      <c r="R444" s="11"/>
      <c r="S444" s="11"/>
      <c r="T444" s="11"/>
      <c r="U444" s="11"/>
      <c r="V444" s="11"/>
    </row>
    <row r="445" spans="1:22">
      <c r="A445" s="11"/>
      <c r="B445" s="11"/>
      <c r="C445" s="11"/>
      <c r="D445" s="32"/>
      <c r="E445" s="32"/>
      <c r="F445" s="11"/>
      <c r="G445" s="11"/>
      <c r="H445" s="1"/>
      <c r="J445" s="11"/>
      <c r="K445" s="11"/>
      <c r="L445" s="11"/>
      <c r="M445" s="11"/>
      <c r="N445" s="11"/>
      <c r="O445" s="11"/>
      <c r="P445" s="11"/>
      <c r="Q445" s="11"/>
      <c r="R445" s="11"/>
      <c r="S445" s="11"/>
      <c r="T445" s="11"/>
      <c r="U445" s="11"/>
      <c r="V445" s="11"/>
    </row>
    <row r="446" spans="1:22">
      <c r="A446" s="11"/>
      <c r="B446" s="11"/>
      <c r="C446" s="11"/>
      <c r="D446" s="32"/>
      <c r="E446" s="32"/>
      <c r="F446" s="11"/>
      <c r="G446" s="11"/>
      <c r="H446" s="1"/>
      <c r="J446" s="11"/>
      <c r="K446" s="11"/>
      <c r="L446" s="11"/>
      <c r="M446" s="11"/>
      <c r="N446" s="11"/>
      <c r="O446" s="11"/>
      <c r="P446" s="11"/>
      <c r="Q446" s="11"/>
      <c r="R446" s="11"/>
      <c r="S446" s="11"/>
      <c r="T446" s="11"/>
      <c r="U446" s="11"/>
      <c r="V446" s="11"/>
    </row>
    <row r="447" spans="1:22">
      <c r="A447" s="11"/>
      <c r="B447" s="11"/>
      <c r="C447" s="11"/>
      <c r="D447" s="32"/>
      <c r="E447" s="32"/>
      <c r="F447" s="11"/>
      <c r="G447" s="11"/>
      <c r="H447" s="1"/>
      <c r="J447" s="11"/>
      <c r="K447" s="11"/>
      <c r="L447" s="11"/>
      <c r="M447" s="11"/>
      <c r="N447" s="11"/>
      <c r="O447" s="11"/>
      <c r="P447" s="11"/>
      <c r="Q447" s="11"/>
      <c r="R447" s="11"/>
      <c r="S447" s="11"/>
      <c r="T447" s="11"/>
      <c r="U447" s="11"/>
      <c r="V447" s="11"/>
    </row>
    <row r="448" spans="1:22">
      <c r="A448" s="11"/>
      <c r="B448" s="11"/>
      <c r="C448" s="11"/>
      <c r="D448" s="32"/>
      <c r="E448" s="32"/>
      <c r="F448" s="11"/>
      <c r="G448" s="11"/>
      <c r="H448" s="1"/>
      <c r="J448" s="11"/>
      <c r="K448" s="11"/>
      <c r="L448" s="11"/>
      <c r="M448" s="11"/>
      <c r="N448" s="11"/>
      <c r="O448" s="11"/>
      <c r="P448" s="11"/>
      <c r="Q448" s="11"/>
      <c r="R448" s="11"/>
      <c r="S448" s="11"/>
      <c r="T448" s="11"/>
      <c r="U448" s="11"/>
      <c r="V448" s="11"/>
    </row>
    <row r="449" spans="1:22">
      <c r="A449" s="11"/>
      <c r="B449" s="11"/>
      <c r="C449" s="11"/>
      <c r="D449" s="32"/>
      <c r="E449" s="32"/>
      <c r="F449" s="11"/>
      <c r="G449" s="11"/>
      <c r="H449" s="1"/>
      <c r="J449" s="11"/>
      <c r="K449" s="11"/>
      <c r="L449" s="11"/>
      <c r="M449" s="11"/>
      <c r="N449" s="11"/>
      <c r="O449" s="11"/>
      <c r="P449" s="11"/>
      <c r="Q449" s="11"/>
      <c r="R449" s="11"/>
      <c r="S449" s="11"/>
      <c r="T449" s="11"/>
      <c r="U449" s="11"/>
      <c r="V449" s="11"/>
    </row>
    <row r="450" spans="1:22">
      <c r="A450" s="11"/>
      <c r="B450" s="11"/>
      <c r="C450" s="11"/>
      <c r="D450" s="32"/>
      <c r="E450" s="32"/>
      <c r="F450" s="11"/>
      <c r="G450" s="11"/>
      <c r="H450" s="1"/>
      <c r="J450" s="11"/>
      <c r="K450" s="11"/>
      <c r="L450" s="11"/>
      <c r="M450" s="11"/>
      <c r="N450" s="11"/>
      <c r="O450" s="11"/>
      <c r="P450" s="11"/>
      <c r="Q450" s="11"/>
      <c r="R450" s="11"/>
      <c r="S450" s="11"/>
      <c r="T450" s="11"/>
      <c r="U450" s="11"/>
      <c r="V450" s="11"/>
    </row>
    <row r="451" spans="1:22">
      <c r="A451" s="11"/>
      <c r="B451" s="11"/>
      <c r="C451" s="11"/>
      <c r="D451" s="32"/>
      <c r="E451" s="32"/>
      <c r="F451" s="11"/>
      <c r="G451" s="11"/>
      <c r="H451" s="1"/>
      <c r="J451" s="11"/>
      <c r="K451" s="11"/>
      <c r="L451" s="11"/>
      <c r="M451" s="11"/>
      <c r="N451" s="11"/>
      <c r="O451" s="11"/>
      <c r="P451" s="11"/>
      <c r="Q451" s="11"/>
      <c r="R451" s="11"/>
      <c r="S451" s="11"/>
      <c r="T451" s="11"/>
      <c r="U451" s="11"/>
      <c r="V451" s="11"/>
    </row>
    <row r="452" spans="1:22">
      <c r="A452" s="11"/>
      <c r="B452" s="11"/>
      <c r="C452" s="11"/>
      <c r="D452" s="32"/>
      <c r="E452" s="32"/>
      <c r="F452" s="11"/>
      <c r="G452" s="11"/>
      <c r="H452" s="1"/>
      <c r="J452" s="11"/>
      <c r="K452" s="11"/>
      <c r="L452" s="11"/>
      <c r="M452" s="11"/>
      <c r="N452" s="11"/>
      <c r="O452" s="11"/>
      <c r="P452" s="11"/>
      <c r="Q452" s="11"/>
      <c r="R452" s="11"/>
      <c r="S452" s="11"/>
      <c r="T452" s="11"/>
      <c r="U452" s="11"/>
      <c r="V452" s="11"/>
    </row>
    <row r="453" spans="1:22">
      <c r="A453" s="11"/>
      <c r="B453" s="11"/>
      <c r="C453" s="11"/>
      <c r="D453" s="32"/>
      <c r="E453" s="32"/>
      <c r="F453" s="11"/>
      <c r="G453" s="11"/>
      <c r="H453" s="1"/>
      <c r="J453" s="11"/>
      <c r="K453" s="11"/>
      <c r="L453" s="11"/>
      <c r="M453" s="11"/>
      <c r="N453" s="11"/>
      <c r="O453" s="11"/>
      <c r="P453" s="11"/>
      <c r="Q453" s="11"/>
      <c r="R453" s="11"/>
      <c r="S453" s="11"/>
      <c r="T453" s="11"/>
      <c r="U453" s="11"/>
      <c r="V453" s="11"/>
    </row>
    <row r="454" spans="1:22">
      <c r="A454" s="11"/>
      <c r="B454" s="11"/>
      <c r="C454" s="11"/>
      <c r="D454" s="32"/>
      <c r="E454" s="32"/>
      <c r="F454" s="11"/>
      <c r="G454" s="11"/>
      <c r="H454" s="1"/>
      <c r="J454" s="11"/>
      <c r="K454" s="11"/>
      <c r="L454" s="11"/>
      <c r="M454" s="11"/>
      <c r="N454" s="11"/>
      <c r="O454" s="11"/>
      <c r="P454" s="11"/>
      <c r="Q454" s="11"/>
      <c r="R454" s="11"/>
      <c r="S454" s="11"/>
      <c r="T454" s="11"/>
      <c r="U454" s="11"/>
      <c r="V454" s="11"/>
    </row>
    <row r="455" spans="1:22">
      <c r="A455" s="11"/>
      <c r="B455" s="11"/>
      <c r="C455" s="11"/>
      <c r="D455" s="32"/>
      <c r="E455" s="32"/>
      <c r="F455" s="11"/>
      <c r="G455" s="11"/>
      <c r="H455" s="1"/>
      <c r="J455" s="11"/>
      <c r="K455" s="11"/>
      <c r="L455" s="11"/>
      <c r="M455" s="11"/>
      <c r="N455" s="11"/>
      <c r="O455" s="11"/>
      <c r="P455" s="11"/>
      <c r="Q455" s="11"/>
      <c r="R455" s="11"/>
      <c r="S455" s="11"/>
      <c r="T455" s="11"/>
      <c r="U455" s="11"/>
      <c r="V455" s="11"/>
    </row>
    <row r="456" spans="1:22">
      <c r="A456" s="11"/>
      <c r="B456" s="11"/>
      <c r="C456" s="11"/>
      <c r="D456" s="32"/>
      <c r="E456" s="32"/>
      <c r="F456" s="11"/>
      <c r="G456" s="11"/>
      <c r="H456" s="1"/>
      <c r="J456" s="11"/>
      <c r="K456" s="11"/>
      <c r="L456" s="11"/>
      <c r="M456" s="11"/>
      <c r="N456" s="11"/>
      <c r="O456" s="11"/>
      <c r="P456" s="11"/>
      <c r="Q456" s="11"/>
      <c r="R456" s="11"/>
      <c r="S456" s="11"/>
      <c r="T456" s="11"/>
      <c r="U456" s="11"/>
      <c r="V456" s="11"/>
    </row>
    <row r="457" spans="1:22">
      <c r="A457" s="11"/>
      <c r="B457" s="11"/>
      <c r="C457" s="11"/>
      <c r="D457" s="32"/>
      <c r="E457" s="32"/>
      <c r="F457" s="11"/>
      <c r="G457" s="11"/>
      <c r="H457" s="1"/>
      <c r="J457" s="11"/>
      <c r="K457" s="11"/>
      <c r="L457" s="11"/>
      <c r="M457" s="11"/>
      <c r="N457" s="11"/>
      <c r="O457" s="11"/>
      <c r="P457" s="11"/>
      <c r="Q457" s="11"/>
      <c r="R457" s="11"/>
      <c r="S457" s="11"/>
      <c r="T457" s="11"/>
      <c r="U457" s="11"/>
      <c r="V457" s="11"/>
    </row>
    <row r="458" spans="1:22">
      <c r="A458" s="11"/>
      <c r="B458" s="11"/>
      <c r="C458" s="11"/>
      <c r="D458" s="32"/>
      <c r="E458" s="32"/>
      <c r="F458" s="11"/>
      <c r="G458" s="11"/>
      <c r="H458" s="1"/>
      <c r="J458" s="11"/>
      <c r="K458" s="11"/>
      <c r="L458" s="11"/>
      <c r="M458" s="11"/>
      <c r="N458" s="11"/>
      <c r="O458" s="11"/>
      <c r="P458" s="11"/>
      <c r="Q458" s="11"/>
      <c r="R458" s="11"/>
      <c r="S458" s="11"/>
      <c r="T458" s="11"/>
      <c r="U458" s="11"/>
      <c r="V458" s="11"/>
    </row>
    <row r="459" spans="1:22">
      <c r="A459" s="11"/>
      <c r="B459" s="11"/>
      <c r="C459" s="11"/>
      <c r="D459" s="32"/>
      <c r="E459" s="32"/>
      <c r="F459" s="11"/>
      <c r="G459" s="11"/>
      <c r="H459" s="1"/>
      <c r="J459" s="11"/>
      <c r="K459" s="11"/>
      <c r="L459" s="11"/>
      <c r="M459" s="11"/>
      <c r="N459" s="11"/>
      <c r="O459" s="11"/>
      <c r="P459" s="11"/>
      <c r="Q459" s="11"/>
      <c r="R459" s="11"/>
      <c r="S459" s="11"/>
      <c r="T459" s="11"/>
      <c r="U459" s="11"/>
      <c r="V459" s="11"/>
    </row>
    <row r="460" spans="1:22">
      <c r="A460" s="11"/>
      <c r="B460" s="11"/>
      <c r="C460" s="11"/>
      <c r="D460" s="32"/>
      <c r="E460" s="32"/>
      <c r="F460" s="11"/>
      <c r="G460" s="11"/>
      <c r="H460" s="1"/>
      <c r="J460" s="11"/>
      <c r="K460" s="11"/>
      <c r="L460" s="11"/>
      <c r="M460" s="11"/>
      <c r="N460" s="11"/>
      <c r="O460" s="11"/>
      <c r="P460" s="11"/>
      <c r="Q460" s="11"/>
      <c r="R460" s="11"/>
      <c r="S460" s="11"/>
      <c r="T460" s="11"/>
      <c r="U460" s="11"/>
      <c r="V460" s="11"/>
    </row>
    <row r="461" spans="1:22">
      <c r="A461" s="11"/>
      <c r="B461" s="11"/>
      <c r="C461" s="11"/>
      <c r="D461" s="32"/>
      <c r="E461" s="32"/>
      <c r="F461" s="11"/>
      <c r="G461" s="11"/>
      <c r="H461" s="1"/>
      <c r="J461" s="11"/>
      <c r="K461" s="11"/>
      <c r="L461" s="11"/>
      <c r="M461" s="11"/>
      <c r="N461" s="11"/>
      <c r="O461" s="11"/>
      <c r="P461" s="11"/>
      <c r="Q461" s="11"/>
      <c r="R461" s="11"/>
      <c r="S461" s="11"/>
      <c r="T461" s="11"/>
      <c r="U461" s="11"/>
      <c r="V461" s="11"/>
    </row>
    <row r="462" spans="1:22">
      <c r="A462" s="11"/>
      <c r="B462" s="11"/>
      <c r="C462" s="11"/>
      <c r="D462" s="32"/>
      <c r="E462" s="32"/>
      <c r="F462" s="11"/>
      <c r="G462" s="11"/>
      <c r="H462" s="1"/>
      <c r="J462" s="11"/>
      <c r="K462" s="11"/>
      <c r="L462" s="11"/>
      <c r="M462" s="11"/>
      <c r="N462" s="11"/>
      <c r="O462" s="11"/>
      <c r="P462" s="11"/>
      <c r="Q462" s="11"/>
      <c r="R462" s="11"/>
      <c r="S462" s="11"/>
      <c r="T462" s="11"/>
      <c r="U462" s="11"/>
      <c r="V462" s="11"/>
    </row>
    <row r="463" spans="1:22">
      <c r="A463" s="11"/>
      <c r="B463" s="11"/>
      <c r="C463" s="11"/>
      <c r="D463" s="32"/>
      <c r="E463" s="32"/>
      <c r="F463" s="11"/>
      <c r="G463" s="11"/>
      <c r="H463" s="1"/>
      <c r="J463" s="11"/>
      <c r="K463" s="11"/>
      <c r="L463" s="11"/>
      <c r="M463" s="11"/>
      <c r="N463" s="11"/>
      <c r="O463" s="11"/>
      <c r="P463" s="11"/>
      <c r="Q463" s="11"/>
      <c r="R463" s="11"/>
      <c r="S463" s="11"/>
      <c r="T463" s="11"/>
      <c r="U463" s="11"/>
      <c r="V463" s="11"/>
    </row>
    <row r="464" spans="1:22">
      <c r="A464" s="11"/>
      <c r="B464" s="11"/>
      <c r="C464" s="11"/>
      <c r="D464" s="32"/>
      <c r="E464" s="32"/>
      <c r="F464" s="11"/>
      <c r="G464" s="11"/>
      <c r="H464" s="1"/>
      <c r="J464" s="11"/>
      <c r="K464" s="11"/>
      <c r="L464" s="11"/>
      <c r="M464" s="11"/>
      <c r="N464" s="11"/>
      <c r="O464" s="11"/>
      <c r="P464" s="11"/>
      <c r="Q464" s="11"/>
      <c r="R464" s="11"/>
      <c r="S464" s="11"/>
      <c r="T464" s="11"/>
      <c r="U464" s="11"/>
      <c r="V464" s="11"/>
    </row>
    <row r="465" spans="1:22">
      <c r="A465" s="11"/>
      <c r="B465" s="11"/>
      <c r="C465" s="11"/>
      <c r="D465" s="32"/>
      <c r="E465" s="32"/>
      <c r="F465" s="11"/>
      <c r="G465" s="11"/>
      <c r="H465" s="1"/>
      <c r="J465" s="11"/>
      <c r="K465" s="11"/>
      <c r="L465" s="11"/>
      <c r="M465" s="11"/>
      <c r="N465" s="11"/>
      <c r="O465" s="11"/>
      <c r="P465" s="11"/>
      <c r="Q465" s="11"/>
      <c r="R465" s="11"/>
      <c r="S465" s="11"/>
      <c r="T465" s="11"/>
      <c r="U465" s="11"/>
      <c r="V465" s="11"/>
    </row>
    <row r="466" spans="1:22">
      <c r="A466" s="11"/>
      <c r="B466" s="11"/>
      <c r="C466" s="11"/>
      <c r="D466" s="32"/>
      <c r="E466" s="32"/>
      <c r="F466" s="11"/>
      <c r="G466" s="11"/>
      <c r="H466" s="1"/>
      <c r="J466" s="11"/>
      <c r="K466" s="11"/>
      <c r="L466" s="11"/>
      <c r="M466" s="11"/>
      <c r="N466" s="11"/>
      <c r="O466" s="11"/>
      <c r="P466" s="11"/>
      <c r="Q466" s="11"/>
      <c r="R466" s="11"/>
      <c r="S466" s="11"/>
      <c r="T466" s="11"/>
      <c r="U466" s="11"/>
      <c r="V466" s="11"/>
    </row>
    <row r="467" spans="1:22">
      <c r="A467" s="11"/>
      <c r="B467" s="11"/>
      <c r="C467" s="11"/>
      <c r="D467" s="32"/>
      <c r="E467" s="32"/>
      <c r="F467" s="11"/>
      <c r="G467" s="11"/>
      <c r="H467" s="1"/>
      <c r="J467" s="11"/>
      <c r="K467" s="11"/>
      <c r="L467" s="11"/>
      <c r="M467" s="11"/>
      <c r="N467" s="11"/>
      <c r="O467" s="11"/>
      <c r="P467" s="11"/>
      <c r="Q467" s="11"/>
      <c r="R467" s="11"/>
      <c r="S467" s="11"/>
      <c r="T467" s="11"/>
      <c r="U467" s="11"/>
      <c r="V467" s="11"/>
    </row>
    <row r="468" spans="1:22">
      <c r="A468" s="11"/>
      <c r="B468" s="11"/>
      <c r="C468" s="11"/>
      <c r="D468" s="32"/>
      <c r="E468" s="32"/>
      <c r="F468" s="11"/>
      <c r="G468" s="11"/>
      <c r="H468" s="1"/>
      <c r="J468" s="11"/>
      <c r="K468" s="11"/>
      <c r="L468" s="11"/>
      <c r="M468" s="11"/>
      <c r="N468" s="11"/>
      <c r="O468" s="11"/>
      <c r="P468" s="11"/>
      <c r="Q468" s="11"/>
      <c r="R468" s="11"/>
      <c r="S468" s="11"/>
      <c r="T468" s="11"/>
      <c r="U468" s="11"/>
      <c r="V468" s="11"/>
    </row>
    <row r="469" spans="1:22">
      <c r="A469" s="11"/>
      <c r="B469" s="11"/>
      <c r="C469" s="11"/>
      <c r="D469" s="32"/>
      <c r="E469" s="32"/>
      <c r="F469" s="11"/>
      <c r="G469" s="11"/>
      <c r="H469" s="1"/>
      <c r="J469" s="11"/>
      <c r="K469" s="11"/>
      <c r="L469" s="11"/>
      <c r="M469" s="11"/>
      <c r="N469" s="11"/>
      <c r="O469" s="11"/>
      <c r="P469" s="11"/>
      <c r="Q469" s="11"/>
      <c r="R469" s="11"/>
      <c r="S469" s="11"/>
      <c r="T469" s="11"/>
      <c r="U469" s="11"/>
      <c r="V469" s="11"/>
    </row>
    <row r="470" spans="1:22">
      <c r="A470" s="11"/>
      <c r="B470" s="11"/>
      <c r="C470" s="11"/>
      <c r="D470" s="32"/>
      <c r="E470" s="32"/>
      <c r="F470" s="11"/>
      <c r="G470" s="11"/>
      <c r="H470" s="1"/>
      <c r="J470" s="11"/>
      <c r="K470" s="11"/>
      <c r="L470" s="11"/>
      <c r="M470" s="11"/>
      <c r="N470" s="11"/>
      <c r="O470" s="11"/>
      <c r="P470" s="11"/>
      <c r="Q470" s="11"/>
      <c r="R470" s="11"/>
      <c r="S470" s="11"/>
      <c r="T470" s="11"/>
      <c r="U470" s="11"/>
      <c r="V470" s="11"/>
    </row>
    <row r="471" spans="1:22">
      <c r="A471" s="11"/>
      <c r="B471" s="11"/>
      <c r="C471" s="11"/>
      <c r="D471" s="32"/>
      <c r="E471" s="32"/>
      <c r="F471" s="11"/>
      <c r="G471" s="11"/>
      <c r="H471" s="1"/>
      <c r="J471" s="11"/>
      <c r="K471" s="11"/>
      <c r="L471" s="11"/>
      <c r="M471" s="11"/>
      <c r="N471" s="11"/>
      <c r="O471" s="11"/>
      <c r="P471" s="11"/>
      <c r="Q471" s="11"/>
      <c r="R471" s="11"/>
      <c r="S471" s="11"/>
      <c r="T471" s="11"/>
      <c r="U471" s="11"/>
      <c r="V471" s="11"/>
    </row>
    <row r="472" spans="1:22">
      <c r="A472" s="11"/>
      <c r="B472" s="11"/>
      <c r="C472" s="11"/>
      <c r="D472" s="32"/>
      <c r="E472" s="32"/>
      <c r="F472" s="11"/>
      <c r="G472" s="11"/>
      <c r="H472" s="1"/>
      <c r="J472" s="11"/>
      <c r="K472" s="11"/>
      <c r="L472" s="11"/>
      <c r="M472" s="11"/>
      <c r="N472" s="11"/>
      <c r="O472" s="11"/>
      <c r="P472" s="11"/>
      <c r="Q472" s="11"/>
      <c r="R472" s="11"/>
      <c r="S472" s="11"/>
      <c r="T472" s="11"/>
      <c r="U472" s="11"/>
      <c r="V472" s="11"/>
    </row>
    <row r="473" spans="1:22">
      <c r="A473" s="11"/>
      <c r="B473" s="11"/>
      <c r="C473" s="11"/>
      <c r="D473" s="32"/>
      <c r="E473" s="32"/>
      <c r="F473" s="11"/>
      <c r="G473" s="11"/>
      <c r="H473" s="1"/>
      <c r="J473" s="11"/>
      <c r="K473" s="11"/>
      <c r="L473" s="11"/>
      <c r="M473" s="11"/>
      <c r="N473" s="11"/>
      <c r="O473" s="11"/>
      <c r="P473" s="11"/>
      <c r="Q473" s="11"/>
      <c r="R473" s="11"/>
      <c r="S473" s="11"/>
      <c r="T473" s="11"/>
      <c r="U473" s="11"/>
      <c r="V473" s="11"/>
    </row>
    <row r="474" spans="1:22">
      <c r="A474" s="11"/>
      <c r="B474" s="11"/>
      <c r="C474" s="11"/>
      <c r="D474" s="32"/>
      <c r="E474" s="32"/>
      <c r="F474" s="11"/>
      <c r="G474" s="11"/>
      <c r="H474" s="1"/>
      <c r="J474" s="11"/>
      <c r="K474" s="11"/>
      <c r="L474" s="11"/>
      <c r="M474" s="11"/>
      <c r="N474" s="11"/>
      <c r="O474" s="11"/>
      <c r="P474" s="11"/>
      <c r="Q474" s="11"/>
      <c r="R474" s="11"/>
      <c r="S474" s="11"/>
      <c r="T474" s="11"/>
      <c r="U474" s="11"/>
      <c r="V474" s="11"/>
    </row>
    <row r="475" spans="1:22">
      <c r="A475" s="11"/>
      <c r="B475" s="11"/>
      <c r="C475" s="11"/>
      <c r="D475" s="32"/>
      <c r="E475" s="32"/>
      <c r="F475" s="11"/>
      <c r="G475" s="11"/>
      <c r="H475" s="1"/>
      <c r="J475" s="11"/>
      <c r="K475" s="11"/>
      <c r="L475" s="11"/>
      <c r="M475" s="11"/>
      <c r="N475" s="11"/>
      <c r="O475" s="11"/>
      <c r="P475" s="11"/>
      <c r="Q475" s="11"/>
      <c r="R475" s="11"/>
      <c r="S475" s="11"/>
      <c r="T475" s="11"/>
      <c r="U475" s="11"/>
      <c r="V475" s="11"/>
    </row>
    <row r="476" spans="1:22">
      <c r="A476" s="11"/>
      <c r="B476" s="11"/>
      <c r="C476" s="11"/>
      <c r="D476" s="32"/>
      <c r="E476" s="32"/>
      <c r="F476" s="11"/>
      <c r="G476" s="11"/>
      <c r="H476" s="1"/>
      <c r="J476" s="11"/>
      <c r="K476" s="11"/>
      <c r="L476" s="11"/>
      <c r="M476" s="11"/>
      <c r="N476" s="11"/>
      <c r="O476" s="11"/>
      <c r="P476" s="11"/>
      <c r="Q476" s="11"/>
      <c r="R476" s="11"/>
      <c r="S476" s="11"/>
      <c r="T476" s="11"/>
      <c r="U476" s="11"/>
      <c r="V476" s="11"/>
    </row>
    <row r="477" spans="1:22">
      <c r="A477" s="11"/>
      <c r="B477" s="11"/>
      <c r="C477" s="11"/>
      <c r="D477" s="32"/>
      <c r="E477" s="32"/>
      <c r="F477" s="11"/>
      <c r="G477" s="11"/>
      <c r="H477" s="1"/>
      <c r="J477" s="11"/>
      <c r="K477" s="11"/>
      <c r="L477" s="11"/>
      <c r="M477" s="11"/>
      <c r="N477" s="11"/>
      <c r="O477" s="11"/>
      <c r="P477" s="11"/>
      <c r="Q477" s="11"/>
      <c r="R477" s="11"/>
      <c r="S477" s="11"/>
      <c r="T477" s="11"/>
      <c r="U477" s="11"/>
      <c r="V477" s="11"/>
    </row>
    <row r="478" spans="1:22">
      <c r="A478" s="11"/>
      <c r="B478" s="11"/>
      <c r="C478" s="11"/>
      <c r="D478" s="32"/>
      <c r="E478" s="32"/>
      <c r="F478" s="11"/>
      <c r="G478" s="11"/>
      <c r="H478" s="1"/>
      <c r="J478" s="11"/>
      <c r="K478" s="11"/>
      <c r="L478" s="11"/>
      <c r="M478" s="11"/>
      <c r="N478" s="11"/>
      <c r="O478" s="11"/>
      <c r="P478" s="11"/>
      <c r="Q478" s="11"/>
      <c r="R478" s="11"/>
      <c r="S478" s="11"/>
      <c r="T478" s="11"/>
      <c r="U478" s="11"/>
      <c r="V478" s="11"/>
    </row>
    <row r="479" spans="1:22">
      <c r="A479" s="11"/>
      <c r="B479" s="11"/>
      <c r="C479" s="11"/>
      <c r="D479" s="32"/>
      <c r="E479" s="32"/>
      <c r="F479" s="11"/>
      <c r="G479" s="11"/>
      <c r="H479" s="1"/>
      <c r="J479" s="11"/>
      <c r="K479" s="11"/>
      <c r="L479" s="11"/>
      <c r="M479" s="11"/>
      <c r="N479" s="11"/>
      <c r="O479" s="11"/>
      <c r="P479" s="11"/>
      <c r="Q479" s="11"/>
      <c r="R479" s="11"/>
      <c r="S479" s="11"/>
      <c r="T479" s="11"/>
      <c r="U479" s="11"/>
      <c r="V479" s="11"/>
    </row>
    <row r="480" spans="1:22">
      <c r="A480" s="11"/>
      <c r="B480" s="11"/>
      <c r="C480" s="11"/>
      <c r="D480" s="32"/>
      <c r="E480" s="32"/>
      <c r="F480" s="11"/>
      <c r="G480" s="11"/>
      <c r="H480" s="1"/>
      <c r="J480" s="11"/>
      <c r="K480" s="11"/>
      <c r="L480" s="11"/>
      <c r="M480" s="11"/>
      <c r="N480" s="11"/>
      <c r="O480" s="11"/>
      <c r="P480" s="11"/>
      <c r="Q480" s="11"/>
      <c r="R480" s="11"/>
      <c r="S480" s="11"/>
      <c r="T480" s="11"/>
      <c r="U480" s="11"/>
      <c r="V480" s="11"/>
    </row>
    <row r="481" spans="1:22">
      <c r="A481" s="11"/>
      <c r="B481" s="11"/>
      <c r="C481" s="11"/>
      <c r="D481" s="32"/>
      <c r="E481" s="32"/>
      <c r="F481" s="11"/>
      <c r="G481" s="11"/>
      <c r="H481" s="1"/>
      <c r="J481" s="11"/>
      <c r="K481" s="11"/>
      <c r="L481" s="11"/>
      <c r="M481" s="11"/>
      <c r="N481" s="11"/>
      <c r="O481" s="11"/>
      <c r="P481" s="11"/>
      <c r="Q481" s="11"/>
      <c r="R481" s="11"/>
      <c r="S481" s="11"/>
      <c r="T481" s="11"/>
      <c r="U481" s="11"/>
      <c r="V481" s="11"/>
    </row>
    <row r="482" spans="1:22">
      <c r="A482" s="11"/>
      <c r="B482" s="11"/>
      <c r="C482" s="11"/>
      <c r="D482" s="32"/>
      <c r="E482" s="32"/>
      <c r="F482" s="11"/>
      <c r="G482" s="11"/>
      <c r="H482" s="1"/>
      <c r="J482" s="11"/>
      <c r="K482" s="11"/>
      <c r="L482" s="11"/>
      <c r="M482" s="11"/>
      <c r="N482" s="11"/>
      <c r="O482" s="11"/>
      <c r="P482" s="11"/>
      <c r="Q482" s="11"/>
      <c r="R482" s="11"/>
      <c r="S482" s="11"/>
      <c r="T482" s="11"/>
      <c r="U482" s="11"/>
      <c r="V482" s="11"/>
    </row>
    <row r="483" spans="1:22">
      <c r="A483" s="11"/>
      <c r="B483" s="11"/>
      <c r="C483" s="11"/>
      <c r="D483" s="32"/>
      <c r="E483" s="32"/>
      <c r="F483" s="11"/>
      <c r="G483" s="11"/>
      <c r="H483" s="1"/>
      <c r="J483" s="11"/>
      <c r="K483" s="11"/>
      <c r="L483" s="11"/>
      <c r="M483" s="11"/>
      <c r="N483" s="11"/>
      <c r="O483" s="11"/>
      <c r="P483" s="11"/>
      <c r="Q483" s="11"/>
      <c r="R483" s="11"/>
      <c r="S483" s="11"/>
      <c r="T483" s="11"/>
      <c r="U483" s="11"/>
      <c r="V483" s="11"/>
    </row>
    <row r="484" spans="1:22">
      <c r="A484" s="11"/>
      <c r="B484" s="11"/>
      <c r="C484" s="11"/>
      <c r="D484" s="32"/>
      <c r="E484" s="32"/>
      <c r="F484" s="11"/>
      <c r="G484" s="11"/>
      <c r="H484" s="1"/>
      <c r="J484" s="11"/>
      <c r="K484" s="11"/>
      <c r="L484" s="11"/>
      <c r="M484" s="11"/>
      <c r="N484" s="11"/>
      <c r="O484" s="11"/>
      <c r="P484" s="11"/>
      <c r="Q484" s="11"/>
      <c r="R484" s="11"/>
      <c r="S484" s="11"/>
      <c r="T484" s="11"/>
      <c r="U484" s="11"/>
      <c r="V484" s="11"/>
    </row>
    <row r="485" spans="1:22">
      <c r="A485" s="11"/>
      <c r="B485" s="11"/>
      <c r="C485" s="11"/>
      <c r="D485" s="32"/>
      <c r="E485" s="32"/>
      <c r="F485" s="11"/>
      <c r="G485" s="11"/>
      <c r="H485" s="1"/>
      <c r="J485" s="11"/>
      <c r="K485" s="11"/>
      <c r="L485" s="11"/>
      <c r="M485" s="11"/>
      <c r="N485" s="11"/>
      <c r="O485" s="11"/>
      <c r="P485" s="11"/>
      <c r="Q485" s="11"/>
      <c r="R485" s="11"/>
      <c r="S485" s="11"/>
      <c r="T485" s="11"/>
      <c r="U485" s="11"/>
      <c r="V485" s="11"/>
    </row>
    <row r="486" spans="1:22">
      <c r="A486" s="11"/>
      <c r="B486" s="11"/>
      <c r="C486" s="11"/>
      <c r="D486" s="32"/>
      <c r="E486" s="32"/>
      <c r="F486" s="11"/>
      <c r="G486" s="11"/>
      <c r="H486" s="1"/>
      <c r="J486" s="11"/>
      <c r="K486" s="11"/>
      <c r="L486" s="11"/>
      <c r="M486" s="11"/>
      <c r="N486" s="11"/>
      <c r="O486" s="11"/>
      <c r="P486" s="11"/>
      <c r="Q486" s="11"/>
      <c r="R486" s="11"/>
      <c r="S486" s="11"/>
      <c r="T486" s="11"/>
      <c r="U486" s="11"/>
      <c r="V486" s="11"/>
    </row>
    <row r="487" spans="1:22">
      <c r="A487" s="11"/>
      <c r="B487" s="11"/>
      <c r="C487" s="11"/>
      <c r="D487" s="32"/>
      <c r="E487" s="32"/>
      <c r="F487" s="11"/>
      <c r="G487" s="11"/>
      <c r="H487" s="1"/>
      <c r="J487" s="11"/>
      <c r="K487" s="11"/>
      <c r="L487" s="11"/>
      <c r="M487" s="11"/>
      <c r="N487" s="11"/>
      <c r="O487" s="11"/>
      <c r="P487" s="11"/>
      <c r="Q487" s="11"/>
      <c r="R487" s="11"/>
      <c r="S487" s="11"/>
      <c r="T487" s="11"/>
      <c r="U487" s="11"/>
      <c r="V487" s="11"/>
    </row>
    <row r="488" spans="1:22">
      <c r="A488" s="11"/>
      <c r="B488" s="11"/>
      <c r="C488" s="11"/>
      <c r="D488" s="32"/>
      <c r="E488" s="32"/>
      <c r="F488" s="11"/>
      <c r="G488" s="11"/>
      <c r="H488" s="1"/>
      <c r="J488" s="11"/>
      <c r="K488" s="11"/>
      <c r="L488" s="11"/>
      <c r="M488" s="11"/>
      <c r="N488" s="11"/>
      <c r="O488" s="11"/>
      <c r="P488" s="11"/>
      <c r="Q488" s="11"/>
      <c r="R488" s="11"/>
      <c r="S488" s="11"/>
      <c r="T488" s="11"/>
      <c r="U488" s="11"/>
      <c r="V488" s="11"/>
    </row>
    <row r="489" spans="1:22">
      <c r="A489" s="11"/>
      <c r="B489" s="11"/>
      <c r="C489" s="11"/>
      <c r="D489" s="32"/>
      <c r="E489" s="32"/>
      <c r="F489" s="11"/>
      <c r="G489" s="11"/>
      <c r="H489" s="1"/>
      <c r="J489" s="11"/>
      <c r="K489" s="11"/>
      <c r="L489" s="11"/>
      <c r="M489" s="11"/>
      <c r="N489" s="11"/>
      <c r="O489" s="11"/>
      <c r="P489" s="11"/>
      <c r="Q489" s="11"/>
      <c r="R489" s="11"/>
      <c r="S489" s="11"/>
      <c r="T489" s="11"/>
      <c r="U489" s="11"/>
      <c r="V489" s="11"/>
    </row>
    <row r="490" spans="1:22">
      <c r="A490" s="11"/>
      <c r="B490" s="11"/>
      <c r="C490" s="11"/>
      <c r="D490" s="32"/>
      <c r="E490" s="32"/>
      <c r="F490" s="11"/>
      <c r="G490" s="11"/>
      <c r="H490" s="1"/>
      <c r="J490" s="11"/>
      <c r="K490" s="11"/>
      <c r="L490" s="11"/>
      <c r="M490" s="11"/>
      <c r="N490" s="11"/>
      <c r="O490" s="11"/>
      <c r="P490" s="11"/>
      <c r="Q490" s="11"/>
      <c r="R490" s="11"/>
      <c r="S490" s="11"/>
      <c r="T490" s="11"/>
      <c r="U490" s="11"/>
      <c r="V490" s="11"/>
    </row>
    <row r="491" spans="1:22">
      <c r="A491" s="11"/>
      <c r="B491" s="11"/>
      <c r="C491" s="11"/>
      <c r="D491" s="32"/>
      <c r="E491" s="32"/>
      <c r="F491" s="11"/>
      <c r="G491" s="11"/>
      <c r="H491" s="1"/>
      <c r="J491" s="11"/>
      <c r="K491" s="11"/>
      <c r="L491" s="11"/>
      <c r="M491" s="11"/>
      <c r="N491" s="11"/>
      <c r="O491" s="11"/>
      <c r="P491" s="11"/>
      <c r="Q491" s="11"/>
      <c r="R491" s="11"/>
      <c r="S491" s="11"/>
      <c r="T491" s="11"/>
      <c r="U491" s="11"/>
      <c r="V491" s="11"/>
    </row>
    <row r="492" spans="1:22">
      <c r="A492" s="11"/>
      <c r="B492" s="11"/>
      <c r="C492" s="11"/>
      <c r="D492" s="32"/>
      <c r="E492" s="32"/>
      <c r="F492" s="11"/>
      <c r="G492" s="11"/>
      <c r="H492" s="1"/>
      <c r="J492" s="11"/>
      <c r="K492" s="11"/>
      <c r="L492" s="11"/>
      <c r="M492" s="11"/>
      <c r="N492" s="11"/>
      <c r="O492" s="11"/>
      <c r="P492" s="11"/>
      <c r="Q492" s="11"/>
      <c r="R492" s="11"/>
      <c r="S492" s="11"/>
      <c r="T492" s="11"/>
      <c r="U492" s="11"/>
      <c r="V492" s="11"/>
    </row>
    <row r="493" spans="1:22">
      <c r="A493" s="11"/>
      <c r="B493" s="11"/>
      <c r="C493" s="11"/>
      <c r="D493" s="32"/>
      <c r="E493" s="32"/>
      <c r="F493" s="11"/>
      <c r="G493" s="11"/>
      <c r="H493" s="1"/>
      <c r="J493" s="11"/>
      <c r="K493" s="11"/>
      <c r="L493" s="11"/>
      <c r="M493" s="11"/>
      <c r="N493" s="11"/>
      <c r="O493" s="11"/>
      <c r="P493" s="11"/>
      <c r="Q493" s="11"/>
      <c r="R493" s="11"/>
      <c r="S493" s="11"/>
      <c r="T493" s="11"/>
      <c r="U493" s="11"/>
      <c r="V493" s="11"/>
    </row>
    <row r="494" spans="1:22">
      <c r="A494" s="11"/>
      <c r="B494" s="11"/>
      <c r="C494" s="11"/>
      <c r="D494" s="32"/>
      <c r="E494" s="32"/>
      <c r="F494" s="11"/>
      <c r="G494" s="11"/>
      <c r="H494" s="1"/>
      <c r="J494" s="11"/>
      <c r="K494" s="11"/>
      <c r="L494" s="11"/>
      <c r="M494" s="11"/>
      <c r="N494" s="11"/>
      <c r="O494" s="11"/>
      <c r="P494" s="11"/>
      <c r="Q494" s="11"/>
      <c r="R494" s="11"/>
      <c r="S494" s="11"/>
      <c r="T494" s="11"/>
      <c r="U494" s="11"/>
      <c r="V494" s="11"/>
    </row>
    <row r="495" spans="1:22">
      <c r="A495" s="11"/>
      <c r="B495" s="11"/>
      <c r="C495" s="11"/>
      <c r="D495" s="32"/>
      <c r="E495" s="32"/>
      <c r="F495" s="11"/>
      <c r="G495" s="11"/>
      <c r="H495" s="1"/>
      <c r="J495" s="11"/>
      <c r="K495" s="11"/>
      <c r="L495" s="11"/>
      <c r="M495" s="11"/>
      <c r="N495" s="11"/>
      <c r="O495" s="11"/>
      <c r="P495" s="11"/>
      <c r="Q495" s="11"/>
      <c r="R495" s="11"/>
      <c r="S495" s="11"/>
      <c r="T495" s="11"/>
      <c r="U495" s="11"/>
      <c r="V495" s="11"/>
    </row>
    <row r="496" spans="1:22">
      <c r="A496" s="11"/>
      <c r="B496" s="11"/>
      <c r="C496" s="11"/>
      <c r="D496" s="32"/>
      <c r="E496" s="32"/>
      <c r="F496" s="11"/>
      <c r="G496" s="11"/>
      <c r="H496" s="1"/>
      <c r="J496" s="11"/>
      <c r="K496" s="11"/>
      <c r="L496" s="11"/>
      <c r="M496" s="11"/>
      <c r="N496" s="11"/>
      <c r="O496" s="11"/>
      <c r="P496" s="11"/>
      <c r="Q496" s="11"/>
      <c r="R496" s="11"/>
      <c r="S496" s="11"/>
      <c r="T496" s="11"/>
      <c r="U496" s="11"/>
      <c r="V496" s="11"/>
    </row>
    <row r="497" spans="1:22">
      <c r="A497" s="11"/>
      <c r="B497" s="11"/>
      <c r="C497" s="11"/>
      <c r="D497" s="32"/>
      <c r="E497" s="32"/>
      <c r="F497" s="11"/>
      <c r="G497" s="11"/>
      <c r="H497" s="1"/>
      <c r="J497" s="11"/>
      <c r="K497" s="11"/>
      <c r="L497" s="11"/>
      <c r="M497" s="11"/>
      <c r="N497" s="11"/>
      <c r="O497" s="11"/>
      <c r="P497" s="11"/>
      <c r="Q497" s="11"/>
      <c r="R497" s="11"/>
      <c r="S497" s="11"/>
      <c r="T497" s="11"/>
      <c r="U497" s="11"/>
      <c r="V497" s="11"/>
    </row>
    <row r="498" spans="1:22">
      <c r="A498" s="11"/>
      <c r="B498" s="11"/>
      <c r="C498" s="11"/>
      <c r="D498" s="32"/>
      <c r="E498" s="32"/>
      <c r="F498" s="11"/>
      <c r="G498" s="11"/>
      <c r="H498" s="1"/>
      <c r="J498" s="11"/>
      <c r="K498" s="11"/>
      <c r="L498" s="11"/>
      <c r="M498" s="11"/>
      <c r="N498" s="11"/>
      <c r="O498" s="11"/>
      <c r="P498" s="11"/>
      <c r="Q498" s="11"/>
      <c r="R498" s="11"/>
      <c r="S498" s="11"/>
      <c r="T498" s="11"/>
      <c r="U498" s="11"/>
      <c r="V498" s="11"/>
    </row>
    <row r="499" spans="1:22">
      <c r="A499" s="11"/>
      <c r="B499" s="11"/>
      <c r="C499" s="11"/>
      <c r="D499" s="32"/>
      <c r="E499" s="32"/>
      <c r="F499" s="11"/>
      <c r="G499" s="11"/>
      <c r="H499" s="1"/>
      <c r="J499" s="11"/>
      <c r="K499" s="11"/>
      <c r="L499" s="11"/>
      <c r="M499" s="11"/>
      <c r="N499" s="11"/>
      <c r="O499" s="11"/>
      <c r="P499" s="11"/>
      <c r="Q499" s="11"/>
      <c r="R499" s="11"/>
      <c r="S499" s="11"/>
      <c r="T499" s="11"/>
      <c r="U499" s="11"/>
      <c r="V499" s="11"/>
    </row>
    <row r="500" spans="1:22">
      <c r="A500" s="11"/>
      <c r="B500" s="11"/>
      <c r="C500" s="11"/>
      <c r="D500" s="32"/>
      <c r="E500" s="32"/>
      <c r="F500" s="11"/>
      <c r="G500" s="11"/>
      <c r="H500" s="1"/>
      <c r="J500" s="11"/>
      <c r="K500" s="11"/>
      <c r="L500" s="11"/>
      <c r="M500" s="11"/>
      <c r="N500" s="11"/>
      <c r="O500" s="11"/>
      <c r="P500" s="11"/>
      <c r="Q500" s="11"/>
      <c r="R500" s="11"/>
      <c r="S500" s="11"/>
      <c r="T500" s="11"/>
      <c r="U500" s="11"/>
      <c r="V500" s="11"/>
    </row>
    <row r="501" spans="1:22">
      <c r="A501" s="11"/>
      <c r="B501" s="11"/>
      <c r="C501" s="11"/>
      <c r="D501" s="32"/>
      <c r="E501" s="32"/>
      <c r="F501" s="11"/>
      <c r="G501" s="11"/>
      <c r="H501" s="1"/>
      <c r="J501" s="11"/>
      <c r="K501" s="11"/>
      <c r="L501" s="11"/>
      <c r="M501" s="11"/>
      <c r="N501" s="11"/>
      <c r="O501" s="11"/>
      <c r="P501" s="11"/>
      <c r="Q501" s="11"/>
      <c r="R501" s="11"/>
      <c r="S501" s="11"/>
      <c r="T501" s="11"/>
      <c r="U501" s="11"/>
      <c r="V501" s="11"/>
    </row>
    <row r="502" spans="1:22">
      <c r="A502" s="11"/>
      <c r="B502" s="11"/>
      <c r="C502" s="11"/>
      <c r="D502" s="32"/>
      <c r="E502" s="32"/>
      <c r="F502" s="11"/>
      <c r="G502" s="11"/>
      <c r="H502" s="1"/>
      <c r="J502" s="11"/>
      <c r="K502" s="11"/>
      <c r="L502" s="11"/>
      <c r="M502" s="11"/>
      <c r="N502" s="11"/>
      <c r="O502" s="11"/>
      <c r="P502" s="11"/>
      <c r="Q502" s="11"/>
      <c r="R502" s="11"/>
      <c r="S502" s="11"/>
      <c r="T502" s="11"/>
      <c r="U502" s="11"/>
      <c r="V502" s="11"/>
    </row>
    <row r="503" spans="1:22">
      <c r="A503" s="11"/>
      <c r="B503" s="11"/>
      <c r="C503" s="11"/>
      <c r="D503" s="32"/>
      <c r="E503" s="32"/>
      <c r="F503" s="11"/>
      <c r="G503" s="11"/>
      <c r="H503" s="1"/>
      <c r="J503" s="11"/>
      <c r="K503" s="11"/>
      <c r="L503" s="11"/>
      <c r="M503" s="11"/>
      <c r="N503" s="11"/>
      <c r="O503" s="11"/>
      <c r="P503" s="11"/>
      <c r="Q503" s="11"/>
      <c r="R503" s="11"/>
      <c r="S503" s="11"/>
      <c r="T503" s="11"/>
      <c r="U503" s="11"/>
      <c r="V503" s="11"/>
    </row>
    <row r="504" spans="1:22">
      <c r="A504" s="11"/>
      <c r="B504" s="11"/>
      <c r="C504" s="11"/>
      <c r="D504" s="32"/>
      <c r="E504" s="32"/>
      <c r="F504" s="11"/>
      <c r="G504" s="11"/>
      <c r="H504" s="1"/>
      <c r="J504" s="11"/>
      <c r="K504" s="11"/>
      <c r="L504" s="11"/>
      <c r="M504" s="11"/>
      <c r="N504" s="11"/>
      <c r="O504" s="11"/>
      <c r="P504" s="11"/>
      <c r="Q504" s="11"/>
      <c r="R504" s="11"/>
      <c r="S504" s="11"/>
      <c r="T504" s="11"/>
      <c r="U504" s="11"/>
      <c r="V504" s="11"/>
    </row>
    <row r="505" spans="1:22">
      <c r="A505" s="11"/>
      <c r="B505" s="11"/>
      <c r="C505" s="11"/>
      <c r="D505" s="32"/>
      <c r="E505" s="32"/>
      <c r="F505" s="11"/>
      <c r="G505" s="11"/>
      <c r="H505" s="1"/>
      <c r="J505" s="11"/>
      <c r="K505" s="11"/>
      <c r="L505" s="11"/>
      <c r="M505" s="11"/>
      <c r="N505" s="11"/>
      <c r="O505" s="11"/>
      <c r="P505" s="11"/>
      <c r="Q505" s="11"/>
      <c r="R505" s="11"/>
      <c r="S505" s="11"/>
      <c r="T505" s="11"/>
      <c r="U505" s="11"/>
      <c r="V505" s="11"/>
    </row>
    <row r="506" spans="1:22">
      <c r="A506" s="11"/>
      <c r="B506" s="11"/>
      <c r="C506" s="11"/>
      <c r="D506" s="32"/>
      <c r="E506" s="32"/>
      <c r="F506" s="11"/>
      <c r="G506" s="11"/>
      <c r="H506" s="1"/>
      <c r="J506" s="11"/>
      <c r="K506" s="11"/>
      <c r="L506" s="11"/>
      <c r="M506" s="11"/>
      <c r="N506" s="11"/>
      <c r="O506" s="11"/>
      <c r="P506" s="11"/>
      <c r="Q506" s="11"/>
      <c r="R506" s="11"/>
      <c r="S506" s="11"/>
      <c r="T506" s="11"/>
      <c r="U506" s="11"/>
      <c r="V506" s="11"/>
    </row>
    <row r="507" spans="1:22">
      <c r="A507" s="11"/>
      <c r="B507" s="11"/>
      <c r="C507" s="11"/>
      <c r="D507" s="32"/>
      <c r="E507" s="32"/>
      <c r="F507" s="11"/>
      <c r="G507" s="11"/>
      <c r="H507" s="1"/>
      <c r="J507" s="11"/>
      <c r="K507" s="11"/>
      <c r="L507" s="11"/>
      <c r="M507" s="11"/>
      <c r="N507" s="11"/>
      <c r="O507" s="11"/>
      <c r="P507" s="11"/>
      <c r="Q507" s="11"/>
      <c r="R507" s="11"/>
      <c r="S507" s="11"/>
      <c r="T507" s="11"/>
      <c r="U507" s="11"/>
      <c r="V507" s="11"/>
    </row>
    <row r="508" spans="1:22">
      <c r="A508" s="11"/>
      <c r="B508" s="11"/>
      <c r="C508" s="11"/>
      <c r="D508" s="32"/>
      <c r="E508" s="32"/>
      <c r="F508" s="11"/>
      <c r="G508" s="11"/>
      <c r="H508" s="1"/>
      <c r="J508" s="11"/>
      <c r="K508" s="11"/>
      <c r="L508" s="11"/>
      <c r="M508" s="11"/>
      <c r="N508" s="11"/>
      <c r="O508" s="11"/>
      <c r="P508" s="11"/>
      <c r="Q508" s="11"/>
      <c r="R508" s="11"/>
      <c r="S508" s="11"/>
      <c r="T508" s="11"/>
      <c r="U508" s="11"/>
      <c r="V508" s="11"/>
    </row>
    <row r="509" spans="1:22">
      <c r="A509" s="11"/>
      <c r="B509" s="11"/>
      <c r="C509" s="11"/>
      <c r="D509" s="32"/>
      <c r="E509" s="32"/>
      <c r="F509" s="11"/>
      <c r="G509" s="11"/>
      <c r="H509" s="1"/>
      <c r="J509" s="11"/>
      <c r="K509" s="11"/>
      <c r="L509" s="11"/>
      <c r="M509" s="11"/>
      <c r="N509" s="11"/>
      <c r="O509" s="11"/>
      <c r="P509" s="11"/>
      <c r="Q509" s="11"/>
      <c r="R509" s="11"/>
      <c r="S509" s="11"/>
      <c r="T509" s="11"/>
      <c r="U509" s="11"/>
      <c r="V509" s="11"/>
    </row>
    <row r="510" spans="1:22">
      <c r="A510" s="11"/>
      <c r="B510" s="11"/>
      <c r="C510" s="11"/>
      <c r="D510" s="32"/>
      <c r="E510" s="32"/>
      <c r="F510" s="11"/>
      <c r="G510" s="11"/>
      <c r="H510" s="1"/>
      <c r="J510" s="11"/>
      <c r="K510" s="11"/>
      <c r="L510" s="11"/>
      <c r="M510" s="11"/>
      <c r="N510" s="11"/>
      <c r="O510" s="11"/>
      <c r="P510" s="11"/>
      <c r="Q510" s="11"/>
      <c r="R510" s="11"/>
      <c r="S510" s="11"/>
      <c r="T510" s="11"/>
      <c r="U510" s="11"/>
      <c r="V510" s="11"/>
    </row>
    <row r="511" spans="1:22">
      <c r="A511" s="11"/>
      <c r="B511" s="11"/>
      <c r="C511" s="11"/>
      <c r="D511" s="32"/>
      <c r="E511" s="32"/>
      <c r="F511" s="11"/>
      <c r="G511" s="11"/>
      <c r="H511" s="1"/>
      <c r="J511" s="11"/>
      <c r="K511" s="11"/>
      <c r="L511" s="11"/>
      <c r="M511" s="11"/>
      <c r="N511" s="11"/>
      <c r="O511" s="11"/>
      <c r="P511" s="11"/>
      <c r="Q511" s="11"/>
      <c r="R511" s="11"/>
      <c r="S511" s="11"/>
      <c r="T511" s="11"/>
      <c r="U511" s="11"/>
      <c r="V511" s="11"/>
    </row>
    <row r="512" spans="1:22">
      <c r="A512" s="11"/>
      <c r="B512" s="11"/>
      <c r="C512" s="11"/>
      <c r="D512" s="32"/>
      <c r="E512" s="32"/>
      <c r="F512" s="11"/>
      <c r="G512" s="11"/>
      <c r="H512" s="1"/>
      <c r="J512" s="11"/>
      <c r="K512" s="11"/>
      <c r="L512" s="11"/>
      <c r="M512" s="11"/>
      <c r="N512" s="11"/>
      <c r="O512" s="11"/>
      <c r="P512" s="11"/>
      <c r="Q512" s="11"/>
      <c r="R512" s="11"/>
      <c r="S512" s="11"/>
      <c r="T512" s="11"/>
      <c r="U512" s="11"/>
      <c r="V512" s="11"/>
    </row>
    <row r="513" spans="1:22">
      <c r="A513" s="11"/>
      <c r="B513" s="11"/>
      <c r="C513" s="11"/>
      <c r="D513" s="32"/>
      <c r="E513" s="32"/>
      <c r="F513" s="11"/>
      <c r="G513" s="11"/>
      <c r="H513" s="1"/>
      <c r="J513" s="11"/>
      <c r="K513" s="11"/>
      <c r="L513" s="11"/>
      <c r="M513" s="11"/>
      <c r="N513" s="11"/>
      <c r="O513" s="11"/>
      <c r="P513" s="11"/>
      <c r="Q513" s="11"/>
      <c r="R513" s="11"/>
      <c r="S513" s="11"/>
      <c r="T513" s="11"/>
      <c r="U513" s="11"/>
      <c r="V513" s="11"/>
    </row>
    <row r="514" spans="1:22">
      <c r="A514" s="11"/>
      <c r="B514" s="11"/>
      <c r="C514" s="11"/>
      <c r="D514" s="32"/>
      <c r="E514" s="32"/>
      <c r="F514" s="11"/>
      <c r="G514" s="11"/>
      <c r="H514" s="1"/>
      <c r="J514" s="11"/>
      <c r="K514" s="11"/>
      <c r="L514" s="11"/>
      <c r="M514" s="11"/>
      <c r="N514" s="11"/>
      <c r="O514" s="11"/>
      <c r="P514" s="11"/>
      <c r="Q514" s="11"/>
      <c r="R514" s="11"/>
      <c r="S514" s="11"/>
      <c r="T514" s="11"/>
      <c r="U514" s="11"/>
      <c r="V514" s="11"/>
    </row>
    <row r="515" spans="1:22">
      <c r="A515" s="11"/>
      <c r="B515" s="11"/>
      <c r="C515" s="11"/>
      <c r="D515" s="32"/>
      <c r="E515" s="32"/>
      <c r="F515" s="11"/>
      <c r="G515" s="11"/>
      <c r="H515" s="1"/>
      <c r="J515" s="11"/>
      <c r="K515" s="11"/>
      <c r="L515" s="11"/>
      <c r="M515" s="11"/>
      <c r="N515" s="11"/>
      <c r="O515" s="11"/>
      <c r="P515" s="11"/>
      <c r="Q515" s="11"/>
      <c r="R515" s="11"/>
      <c r="S515" s="11"/>
      <c r="T515" s="11"/>
      <c r="U515" s="11"/>
      <c r="V515" s="11"/>
    </row>
    <row r="516" spans="1:22">
      <c r="A516" s="11"/>
      <c r="B516" s="11"/>
      <c r="C516" s="11"/>
      <c r="D516" s="32"/>
      <c r="E516" s="32"/>
      <c r="F516" s="11"/>
      <c r="G516" s="11"/>
      <c r="H516" s="1"/>
      <c r="J516" s="11"/>
      <c r="K516" s="11"/>
      <c r="L516" s="11"/>
      <c r="M516" s="11"/>
      <c r="N516" s="11"/>
      <c r="O516" s="11"/>
      <c r="P516" s="11"/>
      <c r="Q516" s="11"/>
      <c r="R516" s="11"/>
      <c r="S516" s="11"/>
      <c r="T516" s="11"/>
      <c r="U516" s="11"/>
      <c r="V516" s="11"/>
    </row>
    <row r="517" spans="1:22">
      <c r="A517" s="11"/>
      <c r="B517" s="11"/>
      <c r="C517" s="11"/>
      <c r="D517" s="32"/>
      <c r="E517" s="32"/>
      <c r="F517" s="11"/>
      <c r="G517" s="11"/>
      <c r="H517" s="1"/>
      <c r="J517" s="11"/>
      <c r="K517" s="11"/>
      <c r="L517" s="11"/>
      <c r="M517" s="11"/>
      <c r="N517" s="11"/>
      <c r="O517" s="11"/>
      <c r="P517" s="11"/>
      <c r="Q517" s="11"/>
      <c r="R517" s="11"/>
      <c r="S517" s="11"/>
      <c r="T517" s="11"/>
      <c r="U517" s="11"/>
      <c r="V517" s="11"/>
    </row>
    <row r="518" spans="1:22">
      <c r="A518" s="11"/>
      <c r="B518" s="11"/>
      <c r="C518" s="11"/>
      <c r="D518" s="32"/>
      <c r="E518" s="32"/>
      <c r="F518" s="11"/>
      <c r="G518" s="11"/>
      <c r="H518" s="1"/>
      <c r="J518" s="11"/>
      <c r="K518" s="11"/>
      <c r="L518" s="11"/>
      <c r="M518" s="11"/>
      <c r="N518" s="11"/>
      <c r="O518" s="11"/>
      <c r="P518" s="11"/>
      <c r="Q518" s="11"/>
      <c r="R518" s="11"/>
      <c r="S518" s="11"/>
      <c r="T518" s="11"/>
      <c r="U518" s="11"/>
      <c r="V518" s="11"/>
    </row>
    <row r="519" spans="1:22">
      <c r="A519" s="11"/>
      <c r="B519" s="11"/>
      <c r="C519" s="11"/>
      <c r="D519" s="32"/>
      <c r="E519" s="32"/>
      <c r="F519" s="11"/>
      <c r="G519" s="11"/>
      <c r="H519" s="1"/>
      <c r="J519" s="11"/>
      <c r="K519" s="11"/>
      <c r="L519" s="11"/>
      <c r="M519" s="11"/>
      <c r="N519" s="11"/>
      <c r="O519" s="11"/>
      <c r="P519" s="11"/>
      <c r="Q519" s="11"/>
      <c r="R519" s="11"/>
      <c r="S519" s="11"/>
      <c r="T519" s="11"/>
      <c r="U519" s="11"/>
      <c r="V519" s="11"/>
    </row>
    <row r="520" spans="1:22">
      <c r="A520" s="11"/>
      <c r="B520" s="11"/>
      <c r="C520" s="11"/>
      <c r="D520" s="32"/>
      <c r="E520" s="32"/>
      <c r="F520" s="11"/>
      <c r="G520" s="11"/>
      <c r="H520" s="1"/>
      <c r="J520" s="11"/>
      <c r="K520" s="11"/>
      <c r="L520" s="11"/>
      <c r="M520" s="11"/>
      <c r="N520" s="11"/>
      <c r="O520" s="11"/>
      <c r="P520" s="11"/>
      <c r="Q520" s="11"/>
      <c r="R520" s="11"/>
      <c r="S520" s="11"/>
      <c r="T520" s="11"/>
      <c r="U520" s="11"/>
      <c r="V520" s="11"/>
    </row>
    <row r="521" spans="1:22">
      <c r="A521" s="11"/>
      <c r="B521" s="11"/>
      <c r="C521" s="11"/>
      <c r="D521" s="32"/>
      <c r="E521" s="32"/>
      <c r="F521" s="11"/>
      <c r="G521" s="11"/>
      <c r="H521" s="1"/>
      <c r="J521" s="11"/>
      <c r="K521" s="11"/>
      <c r="L521" s="11"/>
      <c r="M521" s="11"/>
      <c r="N521" s="11"/>
      <c r="O521" s="11"/>
      <c r="P521" s="11"/>
      <c r="Q521" s="11"/>
      <c r="R521" s="11"/>
      <c r="S521" s="11"/>
      <c r="T521" s="11"/>
      <c r="U521" s="11"/>
      <c r="V521" s="11"/>
    </row>
    <row r="522" spans="1:22">
      <c r="A522" s="11"/>
      <c r="B522" s="11"/>
      <c r="C522" s="11"/>
      <c r="D522" s="32"/>
      <c r="E522" s="32"/>
      <c r="F522" s="11"/>
      <c r="G522" s="11"/>
      <c r="H522" s="1"/>
      <c r="J522" s="11"/>
      <c r="K522" s="11"/>
      <c r="L522" s="11"/>
      <c r="M522" s="11"/>
      <c r="N522" s="11"/>
      <c r="O522" s="11"/>
      <c r="P522" s="11"/>
      <c r="Q522" s="11"/>
      <c r="R522" s="11"/>
      <c r="S522" s="11"/>
      <c r="T522" s="11"/>
      <c r="U522" s="11"/>
      <c r="V522" s="11"/>
    </row>
    <row r="523" spans="1:22">
      <c r="A523" s="11"/>
      <c r="B523" s="11"/>
      <c r="C523" s="11"/>
      <c r="D523" s="32"/>
      <c r="E523" s="32"/>
      <c r="F523" s="11"/>
      <c r="G523" s="11"/>
      <c r="H523" s="1"/>
      <c r="J523" s="11"/>
      <c r="K523" s="11"/>
      <c r="L523" s="11"/>
      <c r="M523" s="11"/>
      <c r="N523" s="11"/>
      <c r="O523" s="11"/>
      <c r="P523" s="11"/>
      <c r="Q523" s="11"/>
      <c r="R523" s="11"/>
      <c r="S523" s="11"/>
      <c r="T523" s="11"/>
      <c r="U523" s="11"/>
      <c r="V523" s="11"/>
    </row>
    <row r="524" spans="1:22">
      <c r="A524" s="11"/>
      <c r="B524" s="11"/>
      <c r="C524" s="11"/>
      <c r="D524" s="32"/>
      <c r="E524" s="32"/>
      <c r="F524" s="11"/>
      <c r="G524" s="11"/>
      <c r="H524" s="1"/>
      <c r="J524" s="11"/>
      <c r="K524" s="11"/>
      <c r="L524" s="11"/>
      <c r="M524" s="11"/>
      <c r="N524" s="11"/>
      <c r="O524" s="11"/>
      <c r="P524" s="11"/>
      <c r="Q524" s="11"/>
      <c r="R524" s="11"/>
      <c r="S524" s="11"/>
      <c r="T524" s="11"/>
      <c r="U524" s="11"/>
      <c r="V524" s="11"/>
    </row>
    <row r="525" spans="1:22">
      <c r="A525" s="11"/>
      <c r="B525" s="11"/>
      <c r="C525" s="11"/>
      <c r="D525" s="32"/>
      <c r="E525" s="32"/>
      <c r="F525" s="11"/>
      <c r="G525" s="11"/>
      <c r="H525" s="1"/>
      <c r="J525" s="11"/>
      <c r="K525" s="11"/>
      <c r="L525" s="11"/>
      <c r="M525" s="11"/>
      <c r="N525" s="11"/>
      <c r="O525" s="11"/>
      <c r="P525" s="11"/>
      <c r="Q525" s="11"/>
      <c r="R525" s="11"/>
      <c r="S525" s="11"/>
      <c r="T525" s="11"/>
      <c r="U525" s="11"/>
      <c r="V525" s="11"/>
    </row>
    <row r="526" spans="1:22">
      <c r="A526" s="11"/>
      <c r="B526" s="11"/>
      <c r="C526" s="11"/>
      <c r="D526" s="32"/>
      <c r="E526" s="32"/>
      <c r="F526" s="11"/>
      <c r="G526" s="11"/>
      <c r="H526" s="1"/>
      <c r="J526" s="11"/>
      <c r="K526" s="11"/>
      <c r="L526" s="11"/>
      <c r="M526" s="11"/>
      <c r="N526" s="11"/>
      <c r="O526" s="11"/>
      <c r="P526" s="11"/>
      <c r="Q526" s="11"/>
      <c r="R526" s="11"/>
      <c r="S526" s="11"/>
      <c r="T526" s="11"/>
      <c r="U526" s="11"/>
      <c r="V526" s="11"/>
    </row>
    <row r="527" spans="1:22">
      <c r="A527" s="11"/>
      <c r="B527" s="11"/>
      <c r="C527" s="11"/>
      <c r="D527" s="32"/>
      <c r="E527" s="32"/>
      <c r="F527" s="11"/>
      <c r="G527" s="11"/>
      <c r="H527" s="1"/>
      <c r="J527" s="11"/>
      <c r="K527" s="11"/>
      <c r="L527" s="11"/>
      <c r="M527" s="11"/>
      <c r="N527" s="11"/>
      <c r="O527" s="11"/>
      <c r="P527" s="11"/>
      <c r="Q527" s="11"/>
      <c r="R527" s="11"/>
      <c r="S527" s="11"/>
      <c r="T527" s="11"/>
      <c r="U527" s="11"/>
      <c r="V527" s="11"/>
    </row>
    <row r="528" spans="1:22">
      <c r="A528" s="11"/>
      <c r="B528" s="11"/>
      <c r="C528" s="11"/>
      <c r="D528" s="32"/>
      <c r="E528" s="32"/>
      <c r="F528" s="11"/>
      <c r="G528" s="11"/>
      <c r="H528" s="1"/>
      <c r="J528" s="11"/>
      <c r="K528" s="11"/>
      <c r="L528" s="11"/>
      <c r="M528" s="11"/>
      <c r="N528" s="11"/>
      <c r="O528" s="11"/>
      <c r="P528" s="11"/>
      <c r="Q528" s="11"/>
      <c r="R528" s="11"/>
      <c r="S528" s="11"/>
      <c r="T528" s="11"/>
      <c r="U528" s="11"/>
      <c r="V528" s="11"/>
    </row>
    <row r="529" spans="1:22">
      <c r="A529" s="11"/>
      <c r="B529" s="11"/>
      <c r="C529" s="11"/>
      <c r="D529" s="32"/>
      <c r="E529" s="32"/>
      <c r="F529" s="11"/>
      <c r="G529" s="11"/>
      <c r="H529" s="1"/>
      <c r="J529" s="11"/>
      <c r="K529" s="11"/>
      <c r="L529" s="11"/>
      <c r="M529" s="11"/>
      <c r="N529" s="11"/>
      <c r="O529" s="11"/>
      <c r="P529" s="11"/>
      <c r="Q529" s="11"/>
      <c r="R529" s="11"/>
      <c r="S529" s="11"/>
      <c r="T529" s="11"/>
      <c r="U529" s="11"/>
      <c r="V529" s="11"/>
    </row>
    <row r="530" spans="1:22">
      <c r="A530" s="11"/>
      <c r="B530" s="11"/>
      <c r="C530" s="11"/>
      <c r="D530" s="32"/>
      <c r="E530" s="32"/>
      <c r="F530" s="11"/>
      <c r="G530" s="11"/>
      <c r="H530" s="1"/>
      <c r="J530" s="11"/>
      <c r="K530" s="11"/>
      <c r="L530" s="11"/>
      <c r="M530" s="11"/>
      <c r="N530" s="11"/>
      <c r="O530" s="11"/>
      <c r="P530" s="11"/>
      <c r="Q530" s="11"/>
      <c r="R530" s="11"/>
      <c r="S530" s="11"/>
      <c r="T530" s="11"/>
      <c r="U530" s="11"/>
      <c r="V530" s="11"/>
    </row>
    <row r="531" spans="1:22">
      <c r="A531" s="11"/>
      <c r="B531" s="11"/>
      <c r="C531" s="11"/>
      <c r="D531" s="32"/>
      <c r="E531" s="32"/>
      <c r="F531" s="11"/>
      <c r="G531" s="11"/>
      <c r="H531" s="1"/>
      <c r="J531" s="11"/>
      <c r="K531" s="11"/>
      <c r="L531" s="11"/>
      <c r="M531" s="11"/>
      <c r="N531" s="11"/>
      <c r="O531" s="11"/>
      <c r="P531" s="11"/>
      <c r="Q531" s="11"/>
      <c r="R531" s="11"/>
      <c r="S531" s="11"/>
      <c r="T531" s="11"/>
      <c r="U531" s="11"/>
      <c r="V531" s="11"/>
    </row>
    <row r="532" spans="1:22">
      <c r="A532" s="11"/>
      <c r="B532" s="11"/>
      <c r="C532" s="11"/>
      <c r="D532" s="32"/>
      <c r="E532" s="32"/>
      <c r="F532" s="11"/>
      <c r="G532" s="11"/>
      <c r="H532" s="1"/>
      <c r="J532" s="11"/>
      <c r="K532" s="11"/>
      <c r="L532" s="11"/>
      <c r="M532" s="11"/>
      <c r="N532" s="11"/>
      <c r="O532" s="11"/>
      <c r="P532" s="11"/>
      <c r="Q532" s="11"/>
      <c r="R532" s="11"/>
      <c r="S532" s="11"/>
      <c r="T532" s="11"/>
      <c r="U532" s="11"/>
      <c r="V532" s="11"/>
    </row>
    <row r="533" spans="1:22">
      <c r="A533" s="11"/>
      <c r="B533" s="11"/>
      <c r="C533" s="11"/>
      <c r="D533" s="32"/>
      <c r="E533" s="32"/>
      <c r="F533" s="11"/>
      <c r="G533" s="11"/>
      <c r="H533" s="1"/>
      <c r="J533" s="11"/>
      <c r="K533" s="11"/>
      <c r="L533" s="11"/>
      <c r="M533" s="11"/>
      <c r="N533" s="11"/>
      <c r="O533" s="11"/>
      <c r="P533" s="11"/>
      <c r="Q533" s="11"/>
      <c r="R533" s="11"/>
      <c r="S533" s="11"/>
      <c r="T533" s="11"/>
      <c r="U533" s="11"/>
      <c r="V533" s="11"/>
    </row>
    <row r="534" spans="1:22">
      <c r="A534" s="11"/>
      <c r="B534" s="11"/>
      <c r="C534" s="11"/>
      <c r="D534" s="32"/>
      <c r="E534" s="32"/>
      <c r="F534" s="11"/>
      <c r="G534" s="11"/>
      <c r="H534" s="1"/>
      <c r="J534" s="11"/>
      <c r="K534" s="11"/>
      <c r="L534" s="11"/>
      <c r="M534" s="11"/>
      <c r="N534" s="11"/>
      <c r="O534" s="11"/>
      <c r="P534" s="11"/>
      <c r="Q534" s="11"/>
      <c r="R534" s="11"/>
      <c r="S534" s="11"/>
      <c r="T534" s="11"/>
      <c r="U534" s="11"/>
      <c r="V534" s="11"/>
    </row>
    <row r="535" spans="1:22">
      <c r="A535" s="11"/>
      <c r="B535" s="11"/>
      <c r="C535" s="11"/>
      <c r="D535" s="32"/>
      <c r="E535" s="32"/>
      <c r="F535" s="11"/>
      <c r="G535" s="11"/>
      <c r="H535" s="1"/>
      <c r="J535" s="11"/>
      <c r="K535" s="11"/>
      <c r="L535" s="11"/>
      <c r="M535" s="11"/>
      <c r="N535" s="11"/>
      <c r="O535" s="11"/>
      <c r="P535" s="11"/>
      <c r="Q535" s="11"/>
      <c r="R535" s="11"/>
      <c r="S535" s="11"/>
      <c r="T535" s="11"/>
      <c r="U535" s="11"/>
      <c r="V535" s="11"/>
    </row>
    <row r="536" spans="1:22">
      <c r="A536" s="11"/>
      <c r="B536" s="11"/>
      <c r="C536" s="11"/>
      <c r="D536" s="32"/>
      <c r="E536" s="32"/>
      <c r="F536" s="11"/>
      <c r="G536" s="11"/>
      <c r="H536" s="1"/>
      <c r="J536" s="11"/>
      <c r="K536" s="11"/>
      <c r="L536" s="11"/>
      <c r="M536" s="11"/>
      <c r="N536" s="11"/>
      <c r="O536" s="11"/>
      <c r="P536" s="11"/>
      <c r="Q536" s="11"/>
      <c r="R536" s="11"/>
      <c r="S536" s="11"/>
      <c r="T536" s="11"/>
      <c r="U536" s="11"/>
      <c r="V536" s="11"/>
    </row>
    <row r="537" spans="1:22">
      <c r="A537" s="11"/>
      <c r="B537" s="11"/>
      <c r="C537" s="11"/>
      <c r="D537" s="32"/>
      <c r="E537" s="32"/>
      <c r="F537" s="11"/>
      <c r="G537" s="11"/>
      <c r="H537" s="1"/>
      <c r="J537" s="11"/>
      <c r="K537" s="11"/>
      <c r="L537" s="11"/>
      <c r="M537" s="11"/>
      <c r="N537" s="11"/>
      <c r="O537" s="11"/>
      <c r="P537" s="11"/>
      <c r="Q537" s="11"/>
      <c r="R537" s="11"/>
      <c r="S537" s="11"/>
      <c r="T537" s="11"/>
      <c r="U537" s="11"/>
      <c r="V537" s="11"/>
    </row>
    <row r="538" spans="1:22">
      <c r="A538" s="11"/>
      <c r="B538" s="11"/>
      <c r="C538" s="11"/>
      <c r="D538" s="32"/>
      <c r="E538" s="32"/>
      <c r="F538" s="11"/>
      <c r="G538" s="11"/>
      <c r="H538" s="1"/>
      <c r="J538" s="11"/>
      <c r="K538" s="11"/>
      <c r="L538" s="11"/>
      <c r="M538" s="11"/>
      <c r="N538" s="11"/>
      <c r="O538" s="11"/>
      <c r="P538" s="11"/>
      <c r="Q538" s="11"/>
      <c r="R538" s="11"/>
      <c r="S538" s="11"/>
      <c r="T538" s="11"/>
      <c r="U538" s="11"/>
      <c r="V538" s="11"/>
    </row>
    <row r="539" spans="1:22">
      <c r="A539" s="11"/>
      <c r="B539" s="11"/>
      <c r="C539" s="11"/>
      <c r="D539" s="32"/>
      <c r="E539" s="32"/>
      <c r="F539" s="11"/>
      <c r="G539" s="11"/>
      <c r="H539" s="1"/>
      <c r="J539" s="11"/>
      <c r="K539" s="11"/>
      <c r="L539" s="11"/>
      <c r="M539" s="11"/>
      <c r="N539" s="11"/>
      <c r="O539" s="11"/>
      <c r="P539" s="11"/>
      <c r="Q539" s="11"/>
      <c r="R539" s="11"/>
      <c r="S539" s="11"/>
      <c r="T539" s="11"/>
      <c r="U539" s="11"/>
      <c r="V539" s="11"/>
    </row>
    <row r="540" spans="1:22">
      <c r="A540" s="11"/>
      <c r="B540" s="11"/>
      <c r="C540" s="11"/>
      <c r="D540" s="32"/>
      <c r="E540" s="32"/>
      <c r="F540" s="11"/>
      <c r="G540" s="11"/>
      <c r="H540" s="1"/>
      <c r="J540" s="11"/>
      <c r="K540" s="11"/>
      <c r="L540" s="11"/>
      <c r="M540" s="11"/>
      <c r="N540" s="11"/>
      <c r="O540" s="11"/>
      <c r="P540" s="11"/>
      <c r="Q540" s="11"/>
      <c r="R540" s="11"/>
      <c r="S540" s="11"/>
      <c r="T540" s="11"/>
      <c r="U540" s="11"/>
      <c r="V540" s="11"/>
    </row>
    <row r="541" spans="1:22">
      <c r="A541" s="11"/>
      <c r="B541" s="11"/>
      <c r="C541" s="11"/>
      <c r="D541" s="32"/>
      <c r="E541" s="32"/>
      <c r="F541" s="11"/>
      <c r="G541" s="11"/>
      <c r="H541" s="1"/>
      <c r="J541" s="11"/>
      <c r="K541" s="11"/>
      <c r="L541" s="11"/>
      <c r="M541" s="11"/>
      <c r="N541" s="11"/>
      <c r="O541" s="11"/>
      <c r="P541" s="11"/>
      <c r="Q541" s="11"/>
      <c r="R541" s="11"/>
      <c r="S541" s="11"/>
      <c r="T541" s="11"/>
      <c r="U541" s="11"/>
      <c r="V541" s="11"/>
    </row>
    <row r="542" spans="1:22">
      <c r="A542" s="11"/>
      <c r="B542" s="11"/>
      <c r="C542" s="11"/>
      <c r="D542" s="32"/>
      <c r="E542" s="32"/>
      <c r="F542" s="11"/>
      <c r="G542" s="11"/>
      <c r="H542" s="1"/>
      <c r="J542" s="11"/>
      <c r="K542" s="11"/>
      <c r="L542" s="11"/>
      <c r="M542" s="11"/>
      <c r="N542" s="11"/>
      <c r="O542" s="11"/>
      <c r="P542" s="11"/>
      <c r="Q542" s="11"/>
      <c r="R542" s="11"/>
      <c r="S542" s="11"/>
      <c r="T542" s="11"/>
      <c r="U542" s="11"/>
      <c r="V542" s="11"/>
    </row>
    <row r="543" spans="1:22">
      <c r="A543" s="11"/>
      <c r="B543" s="11"/>
      <c r="C543" s="11"/>
      <c r="D543" s="32"/>
      <c r="E543" s="32"/>
      <c r="F543" s="11"/>
      <c r="G543" s="11"/>
      <c r="H543" s="1"/>
      <c r="J543" s="11"/>
      <c r="K543" s="11"/>
      <c r="L543" s="11"/>
      <c r="M543" s="11"/>
      <c r="N543" s="11"/>
      <c r="O543" s="11"/>
      <c r="P543" s="11"/>
      <c r="Q543" s="11"/>
      <c r="R543" s="11"/>
      <c r="S543" s="11"/>
      <c r="T543" s="11"/>
      <c r="U543" s="11"/>
      <c r="V543" s="11"/>
    </row>
    <row r="544" spans="1:22">
      <c r="A544" s="11"/>
      <c r="B544" s="11"/>
      <c r="C544" s="11"/>
      <c r="D544" s="32"/>
      <c r="E544" s="32"/>
      <c r="F544" s="11"/>
      <c r="G544" s="11"/>
      <c r="H544" s="1"/>
      <c r="J544" s="11"/>
      <c r="K544" s="11"/>
      <c r="L544" s="11"/>
      <c r="M544" s="11"/>
      <c r="N544" s="11"/>
      <c r="O544" s="11"/>
      <c r="P544" s="11"/>
      <c r="Q544" s="11"/>
      <c r="R544" s="11"/>
      <c r="S544" s="11"/>
      <c r="T544" s="11"/>
      <c r="U544" s="11"/>
      <c r="V544" s="11"/>
    </row>
    <row r="545" spans="1:22">
      <c r="A545" s="11"/>
      <c r="B545" s="11"/>
      <c r="C545" s="11"/>
      <c r="D545" s="32"/>
      <c r="E545" s="32"/>
      <c r="F545" s="11"/>
      <c r="G545" s="11"/>
      <c r="H545" s="1"/>
      <c r="J545" s="11"/>
      <c r="K545" s="11"/>
      <c r="L545" s="11"/>
      <c r="M545" s="11"/>
      <c r="N545" s="11"/>
      <c r="O545" s="11"/>
      <c r="P545" s="11"/>
      <c r="Q545" s="11"/>
      <c r="R545" s="11"/>
      <c r="S545" s="11"/>
      <c r="T545" s="11"/>
      <c r="U545" s="11"/>
      <c r="V545" s="11"/>
    </row>
    <row r="546" spans="1:22">
      <c r="A546" s="11"/>
      <c r="B546" s="11"/>
      <c r="C546" s="11"/>
      <c r="D546" s="32"/>
      <c r="E546" s="32"/>
      <c r="F546" s="11"/>
      <c r="G546" s="11"/>
      <c r="H546" s="1"/>
      <c r="J546" s="11"/>
      <c r="K546" s="11"/>
      <c r="L546" s="11"/>
      <c r="M546" s="11"/>
      <c r="N546" s="11"/>
      <c r="O546" s="11"/>
      <c r="P546" s="11"/>
      <c r="Q546" s="11"/>
      <c r="R546" s="11"/>
      <c r="S546" s="11"/>
      <c r="T546" s="11"/>
      <c r="U546" s="11"/>
      <c r="V546" s="11"/>
    </row>
    <row r="547" spans="1:22">
      <c r="A547" s="11"/>
      <c r="B547" s="11"/>
      <c r="C547" s="11"/>
      <c r="D547" s="32"/>
      <c r="E547" s="32"/>
      <c r="F547" s="11"/>
      <c r="G547" s="11"/>
      <c r="H547" s="1"/>
      <c r="J547" s="11"/>
      <c r="K547" s="11"/>
      <c r="L547" s="11"/>
      <c r="M547" s="11"/>
      <c r="N547" s="11"/>
      <c r="O547" s="11"/>
      <c r="P547" s="11"/>
      <c r="Q547" s="11"/>
      <c r="R547" s="11"/>
      <c r="S547" s="11"/>
      <c r="T547" s="11"/>
      <c r="U547" s="11"/>
      <c r="V547" s="11"/>
    </row>
    <row r="548" spans="1:22">
      <c r="A548" s="11"/>
      <c r="B548" s="11"/>
      <c r="C548" s="11"/>
      <c r="D548" s="32"/>
      <c r="E548" s="32"/>
      <c r="F548" s="11"/>
      <c r="G548" s="11"/>
      <c r="H548" s="1"/>
      <c r="J548" s="11"/>
      <c r="K548" s="11"/>
      <c r="L548" s="11"/>
      <c r="M548" s="11"/>
      <c r="N548" s="11"/>
      <c r="O548" s="11"/>
      <c r="P548" s="11"/>
      <c r="Q548" s="11"/>
      <c r="R548" s="11"/>
      <c r="S548" s="11"/>
      <c r="T548" s="11"/>
      <c r="U548" s="11"/>
      <c r="V548" s="11"/>
    </row>
    <row r="549" spans="1:22">
      <c r="A549" s="11"/>
      <c r="B549" s="11"/>
      <c r="C549" s="11"/>
      <c r="D549" s="32"/>
      <c r="E549" s="32"/>
      <c r="F549" s="11"/>
      <c r="G549" s="11"/>
      <c r="H549" s="1"/>
      <c r="J549" s="11"/>
      <c r="K549" s="11"/>
      <c r="L549" s="11"/>
      <c r="M549" s="11"/>
      <c r="N549" s="11"/>
      <c r="O549" s="11"/>
      <c r="P549" s="11"/>
      <c r="Q549" s="11"/>
      <c r="R549" s="11"/>
      <c r="S549" s="11"/>
      <c r="T549" s="11"/>
      <c r="U549" s="11"/>
      <c r="V549" s="11"/>
    </row>
    <row r="550" spans="1:22">
      <c r="A550" s="11"/>
      <c r="B550" s="11"/>
      <c r="C550" s="11"/>
      <c r="D550" s="32"/>
      <c r="E550" s="32"/>
      <c r="F550" s="11"/>
      <c r="G550" s="11"/>
      <c r="H550" s="1"/>
      <c r="J550" s="11"/>
      <c r="K550" s="11"/>
      <c r="L550" s="11"/>
      <c r="M550" s="11"/>
      <c r="N550" s="11"/>
      <c r="O550" s="11"/>
      <c r="P550" s="11"/>
      <c r="Q550" s="11"/>
      <c r="R550" s="11"/>
      <c r="S550" s="11"/>
      <c r="T550" s="11"/>
      <c r="U550" s="11"/>
      <c r="V550" s="11"/>
    </row>
    <row r="551" spans="1:22">
      <c r="A551" s="11"/>
      <c r="B551" s="11"/>
      <c r="C551" s="11"/>
      <c r="D551" s="32"/>
      <c r="E551" s="32"/>
      <c r="F551" s="11"/>
      <c r="G551" s="11"/>
      <c r="H551" s="1"/>
      <c r="J551" s="11"/>
      <c r="K551" s="11"/>
      <c r="L551" s="11"/>
      <c r="M551" s="11"/>
      <c r="N551" s="11"/>
      <c r="O551" s="11"/>
      <c r="P551" s="11"/>
      <c r="Q551" s="11"/>
      <c r="R551" s="11"/>
      <c r="S551" s="11"/>
      <c r="T551" s="11"/>
      <c r="U551" s="11"/>
      <c r="V551" s="11"/>
    </row>
    <row r="552" spans="1:22">
      <c r="A552" s="11"/>
      <c r="B552" s="11"/>
      <c r="C552" s="11"/>
      <c r="D552" s="32"/>
      <c r="E552" s="32"/>
      <c r="F552" s="11"/>
      <c r="G552" s="11"/>
      <c r="H552" s="1"/>
      <c r="J552" s="11"/>
      <c r="K552" s="11"/>
      <c r="L552" s="11"/>
      <c r="M552" s="11"/>
      <c r="N552" s="11"/>
      <c r="O552" s="11"/>
      <c r="P552" s="11"/>
      <c r="Q552" s="11"/>
      <c r="R552" s="11"/>
      <c r="S552" s="11"/>
      <c r="T552" s="11"/>
      <c r="U552" s="11"/>
      <c r="V552" s="11"/>
    </row>
    <row r="553" spans="1:22">
      <c r="A553" s="11"/>
      <c r="B553" s="11"/>
      <c r="C553" s="11"/>
      <c r="D553" s="32"/>
      <c r="E553" s="32"/>
      <c r="F553" s="11"/>
      <c r="G553" s="11"/>
      <c r="H553" s="1"/>
      <c r="J553" s="11"/>
      <c r="K553" s="11"/>
      <c r="L553" s="11"/>
      <c r="M553" s="11"/>
      <c r="N553" s="11"/>
      <c r="O553" s="11"/>
      <c r="P553" s="11"/>
      <c r="Q553" s="11"/>
      <c r="R553" s="11"/>
      <c r="S553" s="11"/>
      <c r="T553" s="11"/>
      <c r="U553" s="11"/>
      <c r="V553" s="11"/>
    </row>
    <row r="554" spans="1:22">
      <c r="A554" s="11"/>
      <c r="B554" s="11"/>
      <c r="C554" s="11"/>
      <c r="D554" s="32"/>
      <c r="E554" s="32"/>
      <c r="F554" s="11"/>
      <c r="G554" s="11"/>
      <c r="H554" s="1"/>
      <c r="J554" s="11"/>
      <c r="K554" s="11"/>
      <c r="L554" s="11"/>
      <c r="M554" s="11"/>
      <c r="N554" s="11"/>
      <c r="O554" s="11"/>
      <c r="P554" s="11"/>
      <c r="Q554" s="11"/>
      <c r="R554" s="11"/>
      <c r="S554" s="11"/>
      <c r="T554" s="11"/>
      <c r="U554" s="11"/>
      <c r="V554" s="11"/>
    </row>
    <row r="555" spans="1:22">
      <c r="A555" s="11"/>
      <c r="B555" s="11"/>
      <c r="C555" s="11"/>
      <c r="D555" s="32"/>
      <c r="E555" s="32"/>
      <c r="F555" s="11"/>
      <c r="G555" s="11"/>
      <c r="H555" s="1"/>
      <c r="J555" s="11"/>
      <c r="K555" s="11"/>
      <c r="L555" s="11"/>
      <c r="M555" s="11"/>
      <c r="N555" s="11"/>
      <c r="O555" s="11"/>
      <c r="P555" s="11"/>
      <c r="Q555" s="11"/>
      <c r="R555" s="11"/>
      <c r="S555" s="11"/>
      <c r="T555" s="11"/>
      <c r="U555" s="11"/>
      <c r="V555" s="11"/>
    </row>
    <row r="556" spans="1:22">
      <c r="A556" s="11"/>
      <c r="B556" s="11"/>
      <c r="C556" s="11"/>
      <c r="D556" s="32"/>
      <c r="E556" s="32"/>
      <c r="F556" s="11"/>
      <c r="G556" s="11"/>
      <c r="H556" s="1"/>
      <c r="J556" s="11"/>
      <c r="K556" s="11"/>
      <c r="L556" s="11"/>
      <c r="M556" s="11"/>
      <c r="N556" s="11"/>
      <c r="O556" s="11"/>
      <c r="P556" s="11"/>
      <c r="Q556" s="11"/>
      <c r="R556" s="11"/>
      <c r="S556" s="11"/>
      <c r="T556" s="11"/>
      <c r="U556" s="11"/>
      <c r="V556" s="11"/>
    </row>
    <row r="557" spans="1:22">
      <c r="A557" s="11"/>
      <c r="B557" s="11"/>
      <c r="C557" s="11"/>
      <c r="D557" s="32"/>
      <c r="E557" s="32"/>
      <c r="F557" s="11"/>
      <c r="G557" s="11"/>
      <c r="H557" s="1"/>
      <c r="J557" s="11"/>
      <c r="K557" s="11"/>
      <c r="L557" s="11"/>
      <c r="M557" s="11"/>
      <c r="N557" s="11"/>
      <c r="O557" s="11"/>
      <c r="P557" s="11"/>
      <c r="Q557" s="11"/>
      <c r="R557" s="11"/>
      <c r="S557" s="11"/>
      <c r="T557" s="11"/>
      <c r="U557" s="11"/>
      <c r="V557" s="11"/>
    </row>
    <row r="558" spans="1:22">
      <c r="A558" s="11"/>
      <c r="B558" s="11"/>
      <c r="C558" s="11"/>
      <c r="D558" s="32"/>
      <c r="E558" s="32"/>
      <c r="F558" s="11"/>
      <c r="G558" s="11"/>
      <c r="H558" s="1"/>
      <c r="J558" s="11"/>
      <c r="K558" s="11"/>
      <c r="L558" s="11"/>
      <c r="M558" s="11"/>
      <c r="N558" s="11"/>
      <c r="O558" s="11"/>
      <c r="P558" s="11"/>
      <c r="Q558" s="11"/>
      <c r="R558" s="11"/>
      <c r="S558" s="11"/>
      <c r="T558" s="11"/>
      <c r="U558" s="11"/>
      <c r="V558" s="11"/>
    </row>
    <row r="559" spans="1:22">
      <c r="A559" s="11"/>
      <c r="B559" s="11"/>
      <c r="C559" s="11"/>
      <c r="D559" s="32"/>
      <c r="E559" s="32"/>
      <c r="F559" s="11"/>
      <c r="G559" s="11"/>
      <c r="H559" s="1"/>
      <c r="J559" s="11"/>
      <c r="K559" s="11"/>
      <c r="L559" s="11"/>
      <c r="M559" s="11"/>
      <c r="N559" s="11"/>
      <c r="O559" s="11"/>
      <c r="P559" s="11"/>
      <c r="Q559" s="11"/>
      <c r="R559" s="11"/>
      <c r="S559" s="11"/>
      <c r="T559" s="11"/>
      <c r="U559" s="11"/>
      <c r="V559" s="11"/>
    </row>
    <row r="560" spans="1:22">
      <c r="A560" s="11"/>
      <c r="B560" s="11"/>
      <c r="C560" s="11"/>
      <c r="D560" s="32"/>
      <c r="E560" s="32"/>
      <c r="F560" s="11"/>
      <c r="G560" s="11"/>
      <c r="H560" s="1"/>
      <c r="J560" s="11"/>
      <c r="K560" s="11"/>
      <c r="L560" s="11"/>
      <c r="M560" s="11"/>
      <c r="N560" s="11"/>
      <c r="O560" s="11"/>
      <c r="P560" s="11"/>
      <c r="Q560" s="11"/>
      <c r="R560" s="11"/>
      <c r="S560" s="11"/>
      <c r="T560" s="11"/>
      <c r="U560" s="11"/>
      <c r="V560" s="11"/>
    </row>
    <row r="561" spans="1:22">
      <c r="A561" s="11"/>
      <c r="B561" s="11"/>
      <c r="C561" s="11"/>
      <c r="D561" s="32"/>
      <c r="E561" s="32"/>
      <c r="F561" s="11"/>
      <c r="G561" s="11"/>
      <c r="H561" s="1"/>
      <c r="J561" s="11"/>
      <c r="K561" s="11"/>
      <c r="L561" s="11"/>
      <c r="M561" s="11"/>
      <c r="N561" s="11"/>
      <c r="O561" s="11"/>
      <c r="P561" s="11"/>
      <c r="Q561" s="11"/>
      <c r="R561" s="11"/>
      <c r="S561" s="11"/>
      <c r="T561" s="11"/>
      <c r="U561" s="11"/>
      <c r="V561" s="11"/>
    </row>
    <row r="562" spans="1:22">
      <c r="A562" s="11"/>
      <c r="B562" s="11"/>
      <c r="C562" s="11"/>
      <c r="D562" s="32"/>
      <c r="E562" s="32"/>
      <c r="F562" s="11"/>
      <c r="G562" s="11"/>
      <c r="H562" s="1"/>
      <c r="J562" s="11"/>
      <c r="K562" s="11"/>
      <c r="L562" s="11"/>
      <c r="M562" s="11"/>
      <c r="N562" s="11"/>
      <c r="O562" s="11"/>
      <c r="P562" s="11"/>
      <c r="Q562" s="11"/>
      <c r="R562" s="11"/>
      <c r="S562" s="11"/>
      <c r="T562" s="11"/>
      <c r="U562" s="11"/>
      <c r="V562" s="11"/>
    </row>
    <row r="563" spans="1:22">
      <c r="A563" s="11"/>
      <c r="B563" s="11"/>
      <c r="C563" s="11"/>
      <c r="D563" s="32"/>
      <c r="E563" s="32"/>
      <c r="F563" s="11"/>
      <c r="G563" s="11"/>
      <c r="H563" s="1"/>
      <c r="J563" s="11"/>
      <c r="K563" s="11"/>
      <c r="L563" s="11"/>
      <c r="M563" s="11"/>
      <c r="N563" s="11"/>
      <c r="O563" s="11"/>
      <c r="P563" s="11"/>
      <c r="Q563" s="11"/>
      <c r="R563" s="11"/>
      <c r="S563" s="11"/>
      <c r="T563" s="11"/>
      <c r="U563" s="11"/>
      <c r="V563" s="11"/>
    </row>
    <row r="564" spans="1:22">
      <c r="A564" s="11"/>
      <c r="B564" s="11"/>
      <c r="C564" s="11"/>
      <c r="D564" s="32"/>
      <c r="E564" s="32"/>
      <c r="F564" s="11"/>
      <c r="G564" s="11"/>
      <c r="H564" s="1"/>
      <c r="J564" s="11"/>
      <c r="K564" s="11"/>
      <c r="L564" s="11"/>
      <c r="M564" s="11"/>
      <c r="N564" s="11"/>
      <c r="O564" s="11"/>
      <c r="P564" s="11"/>
      <c r="Q564" s="11"/>
      <c r="R564" s="11"/>
      <c r="S564" s="11"/>
      <c r="T564" s="11"/>
      <c r="U564" s="11"/>
      <c r="V564" s="11"/>
    </row>
    <row r="565" spans="1:22">
      <c r="A565" s="11"/>
      <c r="B565" s="11"/>
      <c r="C565" s="11"/>
      <c r="D565" s="32"/>
      <c r="E565" s="32"/>
      <c r="F565" s="11"/>
      <c r="G565" s="11"/>
      <c r="H565" s="1"/>
      <c r="J565" s="11"/>
      <c r="K565" s="11"/>
      <c r="L565" s="11"/>
      <c r="M565" s="11"/>
      <c r="N565" s="11"/>
      <c r="O565" s="11"/>
      <c r="P565" s="11"/>
      <c r="Q565" s="11"/>
      <c r="R565" s="11"/>
      <c r="S565" s="11"/>
      <c r="T565" s="11"/>
      <c r="U565" s="11"/>
      <c r="V565" s="11"/>
    </row>
    <row r="566" spans="1:22">
      <c r="A566" s="11"/>
      <c r="B566" s="11"/>
      <c r="C566" s="11"/>
      <c r="D566" s="32"/>
      <c r="E566" s="32"/>
      <c r="F566" s="11"/>
      <c r="G566" s="11"/>
      <c r="H566" s="1"/>
      <c r="J566" s="11"/>
      <c r="K566" s="11"/>
      <c r="L566" s="11"/>
      <c r="M566" s="11"/>
      <c r="N566" s="11"/>
      <c r="O566" s="11"/>
      <c r="P566" s="11"/>
      <c r="Q566" s="11"/>
      <c r="R566" s="11"/>
      <c r="S566" s="11"/>
      <c r="T566" s="11"/>
      <c r="U566" s="11"/>
      <c r="V566" s="11"/>
    </row>
    <row r="567" spans="1:22">
      <c r="A567" s="11"/>
      <c r="B567" s="11"/>
      <c r="C567" s="11"/>
      <c r="D567" s="32"/>
      <c r="E567" s="32"/>
      <c r="F567" s="11"/>
      <c r="G567" s="11"/>
      <c r="H567" s="1"/>
      <c r="J567" s="11"/>
      <c r="K567" s="11"/>
      <c r="L567" s="11"/>
      <c r="M567" s="11"/>
      <c r="N567" s="11"/>
      <c r="O567" s="11"/>
      <c r="P567" s="11"/>
      <c r="Q567" s="11"/>
      <c r="R567" s="11"/>
      <c r="S567" s="11"/>
      <c r="T567" s="11"/>
      <c r="U567" s="11"/>
      <c r="V567" s="11"/>
    </row>
    <row r="568" spans="1:22">
      <c r="A568" s="11"/>
      <c r="B568" s="11"/>
      <c r="C568" s="11"/>
      <c r="D568" s="32"/>
      <c r="E568" s="32"/>
      <c r="F568" s="11"/>
      <c r="G568" s="11"/>
      <c r="H568" s="1"/>
      <c r="J568" s="11"/>
      <c r="K568" s="11"/>
      <c r="L568" s="11"/>
      <c r="M568" s="11"/>
      <c r="N568" s="11"/>
      <c r="O568" s="11"/>
      <c r="P568" s="11"/>
      <c r="Q568" s="11"/>
      <c r="R568" s="11"/>
      <c r="S568" s="11"/>
      <c r="T568" s="11"/>
      <c r="U568" s="11"/>
      <c r="V568" s="11"/>
    </row>
    <row r="569" spans="1:22">
      <c r="A569" s="11"/>
      <c r="B569" s="11"/>
      <c r="C569" s="11"/>
      <c r="D569" s="32"/>
      <c r="E569" s="32"/>
      <c r="F569" s="11"/>
      <c r="G569" s="11"/>
      <c r="H569" s="1"/>
      <c r="J569" s="11"/>
      <c r="K569" s="11"/>
      <c r="L569" s="11"/>
      <c r="M569" s="11"/>
      <c r="N569" s="11"/>
      <c r="O569" s="11"/>
      <c r="P569" s="11"/>
      <c r="Q569" s="11"/>
      <c r="R569" s="11"/>
      <c r="S569" s="11"/>
      <c r="T569" s="11"/>
      <c r="U569" s="11"/>
      <c r="V569" s="11"/>
    </row>
    <row r="570" spans="1:22">
      <c r="A570" s="11"/>
      <c r="B570" s="11"/>
      <c r="C570" s="11"/>
      <c r="D570" s="32"/>
      <c r="E570" s="32"/>
      <c r="F570" s="11"/>
      <c r="G570" s="11"/>
      <c r="H570" s="1"/>
      <c r="J570" s="11"/>
      <c r="K570" s="11"/>
      <c r="L570" s="11"/>
      <c r="M570" s="11"/>
      <c r="N570" s="11"/>
      <c r="O570" s="11"/>
      <c r="P570" s="11"/>
      <c r="Q570" s="11"/>
      <c r="R570" s="11"/>
      <c r="S570" s="11"/>
      <c r="T570" s="11"/>
      <c r="U570" s="11"/>
      <c r="V570" s="11"/>
    </row>
    <row r="571" spans="1:22">
      <c r="A571" s="11"/>
      <c r="B571" s="11"/>
      <c r="C571" s="11"/>
      <c r="D571" s="32"/>
      <c r="E571" s="32"/>
      <c r="F571" s="11"/>
      <c r="G571" s="11"/>
      <c r="H571" s="1"/>
      <c r="J571" s="11"/>
      <c r="K571" s="11"/>
      <c r="L571" s="11"/>
      <c r="M571" s="11"/>
      <c r="N571" s="11"/>
      <c r="O571" s="11"/>
      <c r="P571" s="11"/>
      <c r="Q571" s="11"/>
      <c r="R571" s="11"/>
      <c r="S571" s="11"/>
      <c r="T571" s="11"/>
      <c r="U571" s="11"/>
      <c r="V571" s="11"/>
    </row>
    <row r="572" spans="1:22">
      <c r="A572" s="11"/>
      <c r="B572" s="11"/>
      <c r="C572" s="11"/>
      <c r="D572" s="32"/>
      <c r="E572" s="32"/>
      <c r="F572" s="11"/>
      <c r="G572" s="11"/>
      <c r="H572" s="1"/>
      <c r="J572" s="11"/>
      <c r="K572" s="11"/>
      <c r="L572" s="11"/>
      <c r="M572" s="11"/>
      <c r="N572" s="11"/>
      <c r="O572" s="11"/>
      <c r="P572" s="11"/>
      <c r="Q572" s="11"/>
      <c r="R572" s="11"/>
      <c r="S572" s="11"/>
      <c r="T572" s="11"/>
      <c r="U572" s="11"/>
      <c r="V572" s="11"/>
    </row>
    <row r="573" spans="1:22">
      <c r="A573" s="11"/>
      <c r="B573" s="11"/>
      <c r="C573" s="11"/>
      <c r="D573" s="32"/>
      <c r="E573" s="32"/>
      <c r="F573" s="11"/>
      <c r="G573" s="11"/>
      <c r="H573" s="1"/>
      <c r="J573" s="11"/>
      <c r="K573" s="11"/>
      <c r="L573" s="11"/>
      <c r="M573" s="11"/>
      <c r="N573" s="11"/>
      <c r="O573" s="11"/>
      <c r="P573" s="11"/>
      <c r="Q573" s="11"/>
      <c r="R573" s="11"/>
      <c r="S573" s="11"/>
      <c r="T573" s="11"/>
      <c r="U573" s="11"/>
      <c r="V573" s="11"/>
    </row>
    <row r="574" spans="1:22">
      <c r="A574" s="11"/>
      <c r="B574" s="11"/>
      <c r="C574" s="11"/>
      <c r="D574" s="32"/>
      <c r="E574" s="32"/>
      <c r="F574" s="11"/>
      <c r="G574" s="11"/>
      <c r="H574" s="1"/>
      <c r="J574" s="11"/>
      <c r="K574" s="11"/>
      <c r="L574" s="11"/>
      <c r="M574" s="11"/>
      <c r="N574" s="11"/>
      <c r="O574" s="11"/>
      <c r="P574" s="11"/>
      <c r="Q574" s="11"/>
      <c r="R574" s="11"/>
      <c r="S574" s="11"/>
      <c r="T574" s="11"/>
      <c r="U574" s="11"/>
      <c r="V574" s="11"/>
    </row>
    <row r="575" spans="1:22">
      <c r="A575" s="11"/>
      <c r="B575" s="11"/>
      <c r="C575" s="11"/>
      <c r="D575" s="32"/>
      <c r="E575" s="32"/>
      <c r="F575" s="11"/>
      <c r="G575" s="11"/>
      <c r="H575" s="1"/>
      <c r="J575" s="11"/>
      <c r="K575" s="11"/>
      <c r="L575" s="11"/>
      <c r="M575" s="11"/>
      <c r="N575" s="11"/>
      <c r="O575" s="11"/>
      <c r="P575" s="11"/>
      <c r="Q575" s="11"/>
      <c r="R575" s="11"/>
      <c r="S575" s="11"/>
      <c r="T575" s="11"/>
      <c r="U575" s="11"/>
      <c r="V575" s="11"/>
    </row>
    <row r="576" spans="1:22">
      <c r="A576" s="11"/>
      <c r="B576" s="11"/>
      <c r="C576" s="11"/>
      <c r="D576" s="32"/>
      <c r="E576" s="32"/>
      <c r="F576" s="11"/>
      <c r="G576" s="11"/>
      <c r="H576" s="1"/>
      <c r="J576" s="11"/>
      <c r="K576" s="11"/>
      <c r="L576" s="11"/>
      <c r="M576" s="11"/>
      <c r="N576" s="11"/>
      <c r="O576" s="11"/>
      <c r="P576" s="11"/>
      <c r="Q576" s="11"/>
      <c r="R576" s="11"/>
      <c r="S576" s="11"/>
      <c r="T576" s="11"/>
      <c r="U576" s="11"/>
      <c r="V576" s="11"/>
    </row>
    <row r="577" spans="1:22">
      <c r="A577" s="11"/>
      <c r="B577" s="11"/>
      <c r="C577" s="11"/>
      <c r="D577" s="32"/>
      <c r="E577" s="32"/>
      <c r="F577" s="11"/>
      <c r="G577" s="11"/>
      <c r="H577" s="1"/>
      <c r="J577" s="11"/>
      <c r="K577" s="11"/>
      <c r="L577" s="11"/>
      <c r="M577" s="11"/>
      <c r="N577" s="11"/>
      <c r="O577" s="11"/>
      <c r="P577" s="11"/>
      <c r="Q577" s="11"/>
      <c r="R577" s="11"/>
      <c r="S577" s="11"/>
      <c r="T577" s="11"/>
      <c r="U577" s="11"/>
      <c r="V577" s="11"/>
    </row>
    <row r="578" spans="1:22">
      <c r="A578" s="11"/>
      <c r="B578" s="11"/>
      <c r="C578" s="11"/>
      <c r="D578" s="32"/>
      <c r="E578" s="32"/>
      <c r="F578" s="11"/>
      <c r="G578" s="11"/>
      <c r="H578" s="1"/>
      <c r="J578" s="11"/>
      <c r="K578" s="11"/>
      <c r="L578" s="11"/>
      <c r="M578" s="11"/>
      <c r="N578" s="11"/>
      <c r="O578" s="11"/>
      <c r="P578" s="11"/>
      <c r="Q578" s="11"/>
      <c r="R578" s="11"/>
      <c r="S578" s="11"/>
      <c r="T578" s="11"/>
      <c r="U578" s="11"/>
      <c r="V578" s="11"/>
    </row>
    <row r="579" spans="1:22">
      <c r="A579" s="11"/>
      <c r="B579" s="11"/>
      <c r="C579" s="11"/>
      <c r="D579" s="32"/>
      <c r="E579" s="32"/>
      <c r="F579" s="11"/>
      <c r="G579" s="11"/>
      <c r="H579" s="1"/>
      <c r="J579" s="11"/>
      <c r="K579" s="11"/>
      <c r="L579" s="11"/>
      <c r="M579" s="11"/>
      <c r="N579" s="11"/>
      <c r="O579" s="11"/>
      <c r="P579" s="11"/>
      <c r="Q579" s="11"/>
      <c r="R579" s="11"/>
      <c r="S579" s="11"/>
      <c r="T579" s="11"/>
      <c r="U579" s="11"/>
      <c r="V579" s="11"/>
    </row>
    <row r="580" spans="1:22">
      <c r="A580" s="11"/>
      <c r="B580" s="11"/>
      <c r="C580" s="11"/>
      <c r="D580" s="32"/>
      <c r="E580" s="32"/>
      <c r="F580" s="11"/>
      <c r="G580" s="11"/>
      <c r="H580" s="1"/>
      <c r="J580" s="11"/>
      <c r="K580" s="11"/>
      <c r="L580" s="11"/>
      <c r="M580" s="11"/>
      <c r="N580" s="11"/>
      <c r="O580" s="11"/>
      <c r="P580" s="11"/>
      <c r="Q580" s="11"/>
      <c r="R580" s="11"/>
      <c r="S580" s="11"/>
      <c r="T580" s="11"/>
      <c r="U580" s="11"/>
      <c r="V580" s="11"/>
    </row>
    <row r="581" spans="1:22">
      <c r="A581" s="11"/>
      <c r="B581" s="11"/>
      <c r="C581" s="11"/>
      <c r="D581" s="32"/>
      <c r="E581" s="32"/>
      <c r="F581" s="11"/>
      <c r="G581" s="11"/>
      <c r="H581" s="1"/>
      <c r="J581" s="11"/>
      <c r="K581" s="11"/>
      <c r="L581" s="11"/>
      <c r="M581" s="11"/>
      <c r="N581" s="11"/>
      <c r="O581" s="11"/>
      <c r="P581" s="11"/>
      <c r="Q581" s="11"/>
      <c r="R581" s="11"/>
      <c r="S581" s="11"/>
      <c r="T581" s="11"/>
      <c r="U581" s="11"/>
      <c r="V581" s="11"/>
    </row>
    <row r="582" spans="1:22">
      <c r="A582" s="11"/>
      <c r="B582" s="11"/>
      <c r="C582" s="11"/>
      <c r="D582" s="32"/>
      <c r="E582" s="32"/>
      <c r="F582" s="11"/>
      <c r="G582" s="11"/>
      <c r="H582" s="1"/>
      <c r="J582" s="11"/>
      <c r="K582" s="11"/>
      <c r="L582" s="11"/>
      <c r="M582" s="11"/>
      <c r="N582" s="11"/>
      <c r="O582" s="11"/>
      <c r="P582" s="11"/>
      <c r="Q582" s="11"/>
      <c r="R582" s="11"/>
      <c r="S582" s="11"/>
      <c r="T582" s="11"/>
      <c r="U582" s="11"/>
      <c r="V582" s="11"/>
    </row>
    <row r="583" spans="1:22">
      <c r="A583" s="11"/>
      <c r="B583" s="11"/>
      <c r="C583" s="11"/>
      <c r="D583" s="32"/>
      <c r="E583" s="32"/>
      <c r="F583" s="11"/>
      <c r="G583" s="11"/>
      <c r="H583" s="1"/>
      <c r="J583" s="11"/>
      <c r="K583" s="11"/>
      <c r="L583" s="11"/>
      <c r="M583" s="11"/>
      <c r="N583" s="11"/>
      <c r="O583" s="11"/>
      <c r="P583" s="11"/>
      <c r="Q583" s="11"/>
      <c r="R583" s="11"/>
      <c r="S583" s="11"/>
      <c r="T583" s="11"/>
      <c r="U583" s="11"/>
      <c r="V583" s="11"/>
    </row>
    <row r="584" spans="1:22">
      <c r="A584" s="11"/>
      <c r="B584" s="11"/>
      <c r="C584" s="11"/>
      <c r="D584" s="32"/>
      <c r="E584" s="32"/>
      <c r="F584" s="11"/>
      <c r="G584" s="11"/>
      <c r="H584" s="1"/>
      <c r="J584" s="11"/>
      <c r="K584" s="11"/>
      <c r="L584" s="11"/>
      <c r="M584" s="11"/>
      <c r="N584" s="11"/>
      <c r="O584" s="11"/>
      <c r="P584" s="11"/>
      <c r="Q584" s="11"/>
      <c r="R584" s="11"/>
      <c r="S584" s="11"/>
      <c r="T584" s="11"/>
      <c r="U584" s="11"/>
      <c r="V584" s="11"/>
    </row>
    <row r="585" spans="1:22">
      <c r="A585" s="11"/>
      <c r="B585" s="11"/>
      <c r="C585" s="11"/>
      <c r="D585" s="32"/>
      <c r="E585" s="32"/>
      <c r="F585" s="11"/>
      <c r="G585" s="11"/>
      <c r="H585" s="1"/>
      <c r="J585" s="11"/>
      <c r="K585" s="11"/>
      <c r="L585" s="11"/>
      <c r="M585" s="11"/>
      <c r="N585" s="11"/>
      <c r="O585" s="11"/>
      <c r="P585" s="11"/>
      <c r="Q585" s="11"/>
      <c r="R585" s="11"/>
      <c r="S585" s="11"/>
      <c r="T585" s="11"/>
      <c r="U585" s="11"/>
      <c r="V585" s="11"/>
    </row>
    <row r="586" spans="1:22">
      <c r="A586" s="11"/>
      <c r="B586" s="11"/>
      <c r="C586" s="11"/>
      <c r="D586" s="32"/>
      <c r="E586" s="32"/>
      <c r="F586" s="11"/>
      <c r="G586" s="11"/>
      <c r="H586" s="1"/>
      <c r="J586" s="11"/>
      <c r="K586" s="11"/>
      <c r="L586" s="11"/>
      <c r="M586" s="11"/>
      <c r="N586" s="11"/>
      <c r="O586" s="11"/>
      <c r="P586" s="11"/>
      <c r="Q586" s="11"/>
      <c r="R586" s="11"/>
      <c r="S586" s="11"/>
      <c r="T586" s="11"/>
      <c r="U586" s="11"/>
      <c r="V586" s="11"/>
    </row>
    <row r="587" spans="1:22">
      <c r="A587" s="11"/>
      <c r="B587" s="11"/>
      <c r="C587" s="11"/>
      <c r="D587" s="32"/>
      <c r="E587" s="32"/>
      <c r="F587" s="11"/>
      <c r="G587" s="11"/>
      <c r="H587" s="1"/>
      <c r="J587" s="11"/>
      <c r="K587" s="11"/>
      <c r="L587" s="11"/>
      <c r="M587" s="11"/>
      <c r="N587" s="11"/>
      <c r="O587" s="11"/>
      <c r="P587" s="11"/>
      <c r="Q587" s="11"/>
      <c r="R587" s="11"/>
      <c r="S587" s="11"/>
      <c r="T587" s="11"/>
      <c r="U587" s="11"/>
      <c r="V587" s="11"/>
    </row>
    <row r="588" spans="1:22">
      <c r="A588" s="11"/>
      <c r="B588" s="11"/>
      <c r="C588" s="11"/>
      <c r="D588" s="32"/>
      <c r="E588" s="32"/>
      <c r="F588" s="11"/>
      <c r="G588" s="11"/>
      <c r="H588" s="1"/>
      <c r="J588" s="11"/>
      <c r="K588" s="11"/>
      <c r="L588" s="11"/>
      <c r="M588" s="11"/>
      <c r="N588" s="11"/>
      <c r="O588" s="11"/>
      <c r="P588" s="11"/>
      <c r="Q588" s="11"/>
      <c r="R588" s="11"/>
      <c r="S588" s="11"/>
      <c r="T588" s="11"/>
      <c r="U588" s="11"/>
      <c r="V588" s="11"/>
    </row>
    <row r="589" spans="1:22">
      <c r="A589" s="11"/>
      <c r="B589" s="11"/>
      <c r="C589" s="11"/>
      <c r="D589" s="32"/>
      <c r="E589" s="32"/>
      <c r="F589" s="11"/>
      <c r="G589" s="11"/>
      <c r="H589" s="1"/>
      <c r="J589" s="11"/>
      <c r="K589" s="11"/>
      <c r="L589" s="11"/>
      <c r="M589" s="11"/>
      <c r="N589" s="11"/>
      <c r="O589" s="11"/>
      <c r="P589" s="11"/>
      <c r="Q589" s="11"/>
      <c r="R589" s="11"/>
      <c r="S589" s="11"/>
      <c r="T589" s="11"/>
      <c r="U589" s="11"/>
      <c r="V589" s="11"/>
    </row>
    <row r="590" spans="1:22">
      <c r="A590" s="11"/>
      <c r="B590" s="11"/>
      <c r="C590" s="11"/>
      <c r="D590" s="32"/>
      <c r="E590" s="32"/>
      <c r="F590" s="11"/>
      <c r="G590" s="11"/>
      <c r="H590" s="1"/>
      <c r="J590" s="11"/>
      <c r="K590" s="11"/>
      <c r="L590" s="11"/>
      <c r="M590" s="11"/>
      <c r="N590" s="11"/>
      <c r="O590" s="11"/>
      <c r="P590" s="11"/>
      <c r="Q590" s="11"/>
      <c r="R590" s="11"/>
      <c r="S590" s="11"/>
      <c r="T590" s="11"/>
      <c r="U590" s="11"/>
      <c r="V590" s="11"/>
    </row>
    <row r="591" spans="1:22">
      <c r="A591" s="11"/>
      <c r="B591" s="11"/>
      <c r="C591" s="11"/>
      <c r="D591" s="32"/>
      <c r="E591" s="32"/>
      <c r="F591" s="11"/>
      <c r="G591" s="11"/>
      <c r="H591" s="1"/>
      <c r="J591" s="11"/>
      <c r="K591" s="11"/>
      <c r="L591" s="11"/>
      <c r="M591" s="11"/>
      <c r="N591" s="11"/>
      <c r="O591" s="11"/>
      <c r="P591" s="11"/>
      <c r="Q591" s="11"/>
      <c r="R591" s="11"/>
      <c r="S591" s="11"/>
      <c r="T591" s="11"/>
      <c r="U591" s="11"/>
      <c r="V591" s="11"/>
    </row>
    <row r="592" spans="1:22">
      <c r="A592" s="11"/>
      <c r="B592" s="11"/>
      <c r="C592" s="11"/>
      <c r="D592" s="32"/>
      <c r="E592" s="32"/>
      <c r="F592" s="11"/>
      <c r="G592" s="11"/>
      <c r="H592" s="1"/>
      <c r="J592" s="11"/>
      <c r="K592" s="11"/>
      <c r="L592" s="11"/>
      <c r="M592" s="11"/>
      <c r="N592" s="11"/>
      <c r="O592" s="11"/>
      <c r="P592" s="11"/>
      <c r="Q592" s="11"/>
      <c r="R592" s="11"/>
      <c r="S592" s="11"/>
      <c r="T592" s="11"/>
      <c r="U592" s="11"/>
      <c r="V592" s="11"/>
    </row>
    <row r="593" spans="1:22">
      <c r="A593" s="11"/>
      <c r="B593" s="11"/>
      <c r="C593" s="11"/>
      <c r="D593" s="32"/>
      <c r="E593" s="32"/>
      <c r="F593" s="11"/>
      <c r="G593" s="11"/>
      <c r="H593" s="1"/>
      <c r="J593" s="11"/>
      <c r="K593" s="11"/>
      <c r="L593" s="11"/>
      <c r="M593" s="11"/>
      <c r="N593" s="11"/>
      <c r="O593" s="11"/>
      <c r="P593" s="11"/>
      <c r="Q593" s="11"/>
      <c r="R593" s="11"/>
      <c r="S593" s="11"/>
      <c r="T593" s="11"/>
      <c r="U593" s="11"/>
      <c r="V593" s="11"/>
    </row>
    <row r="594" spans="1:22">
      <c r="A594" s="11"/>
      <c r="B594" s="11"/>
      <c r="C594" s="11"/>
      <c r="D594" s="32"/>
      <c r="E594" s="32"/>
      <c r="F594" s="11"/>
      <c r="G594" s="11"/>
      <c r="H594" s="1"/>
      <c r="J594" s="11"/>
      <c r="K594" s="11"/>
      <c r="L594" s="11"/>
      <c r="M594" s="11"/>
      <c r="N594" s="11"/>
      <c r="O594" s="11"/>
      <c r="P594" s="11"/>
      <c r="Q594" s="11"/>
      <c r="R594" s="11"/>
      <c r="S594" s="11"/>
      <c r="T594" s="11"/>
      <c r="U594" s="11"/>
      <c r="V594" s="11"/>
    </row>
    <row r="595" spans="1:22">
      <c r="A595" s="11"/>
      <c r="B595" s="11"/>
      <c r="C595" s="11"/>
      <c r="D595" s="32"/>
      <c r="E595" s="32"/>
      <c r="F595" s="11"/>
      <c r="G595" s="11"/>
      <c r="H595" s="1"/>
      <c r="J595" s="11"/>
      <c r="K595" s="11"/>
      <c r="L595" s="11"/>
      <c r="M595" s="11"/>
      <c r="N595" s="11"/>
      <c r="O595" s="11"/>
      <c r="P595" s="11"/>
      <c r="Q595" s="11"/>
      <c r="R595" s="11"/>
      <c r="S595" s="11"/>
      <c r="T595" s="11"/>
      <c r="U595" s="11"/>
      <c r="V595" s="11"/>
    </row>
    <row r="596" spans="1:22">
      <c r="A596" s="11"/>
      <c r="B596" s="11"/>
      <c r="C596" s="11"/>
      <c r="D596" s="32"/>
      <c r="E596" s="32"/>
      <c r="F596" s="11"/>
      <c r="G596" s="11"/>
      <c r="H596" s="1"/>
      <c r="J596" s="11"/>
      <c r="K596" s="11"/>
      <c r="L596" s="11"/>
      <c r="M596" s="11"/>
      <c r="N596" s="11"/>
      <c r="O596" s="11"/>
      <c r="P596" s="11"/>
      <c r="Q596" s="11"/>
      <c r="R596" s="11"/>
      <c r="S596" s="11"/>
      <c r="T596" s="11"/>
      <c r="U596" s="11"/>
      <c r="V596" s="11"/>
    </row>
    <row r="597" spans="1:22">
      <c r="A597" s="11"/>
      <c r="B597" s="11"/>
      <c r="C597" s="11"/>
      <c r="D597" s="32"/>
      <c r="E597" s="32"/>
      <c r="F597" s="11"/>
      <c r="G597" s="11"/>
      <c r="H597" s="1"/>
      <c r="J597" s="11"/>
      <c r="K597" s="11"/>
      <c r="L597" s="11"/>
      <c r="M597" s="11"/>
      <c r="N597" s="11"/>
      <c r="O597" s="11"/>
      <c r="P597" s="11"/>
      <c r="Q597" s="11"/>
      <c r="R597" s="11"/>
      <c r="S597" s="11"/>
      <c r="T597" s="11"/>
      <c r="U597" s="11"/>
      <c r="V597" s="11"/>
    </row>
    <row r="598" spans="1:22">
      <c r="A598" s="11"/>
      <c r="B598" s="11"/>
      <c r="C598" s="11"/>
      <c r="D598" s="32"/>
      <c r="E598" s="32"/>
      <c r="F598" s="11"/>
      <c r="G598" s="11"/>
      <c r="H598" s="1"/>
      <c r="J598" s="11"/>
      <c r="K598" s="11"/>
      <c r="L598" s="11"/>
      <c r="M598" s="11"/>
      <c r="N598" s="11"/>
      <c r="O598" s="11"/>
      <c r="P598" s="11"/>
      <c r="Q598" s="11"/>
      <c r="R598" s="11"/>
      <c r="S598" s="11"/>
      <c r="T598" s="11"/>
      <c r="U598" s="11"/>
      <c r="V598" s="11"/>
    </row>
    <row r="599" spans="1:22">
      <c r="A599" s="11"/>
      <c r="B599" s="11"/>
      <c r="C599" s="11"/>
      <c r="D599" s="32"/>
      <c r="E599" s="32"/>
      <c r="F599" s="11"/>
      <c r="G599" s="11"/>
      <c r="H599" s="1"/>
      <c r="J599" s="11"/>
      <c r="K599" s="11"/>
      <c r="L599" s="11"/>
      <c r="M599" s="11"/>
      <c r="N599" s="11"/>
      <c r="O599" s="11"/>
      <c r="P599" s="11"/>
      <c r="Q599" s="11"/>
      <c r="R599" s="11"/>
      <c r="S599" s="11"/>
      <c r="T599" s="11"/>
      <c r="U599" s="11"/>
      <c r="V599" s="11"/>
    </row>
    <row r="600" spans="1:22">
      <c r="A600" s="11"/>
      <c r="B600" s="11"/>
      <c r="C600" s="11"/>
      <c r="D600" s="32"/>
      <c r="E600" s="32"/>
      <c r="F600" s="11"/>
      <c r="G600" s="11"/>
      <c r="H600" s="1"/>
      <c r="J600" s="11"/>
      <c r="K600" s="11"/>
      <c r="L600" s="11"/>
      <c r="M600" s="11"/>
      <c r="N600" s="11"/>
      <c r="O600" s="11"/>
      <c r="P600" s="11"/>
      <c r="Q600" s="11"/>
      <c r="R600" s="11"/>
      <c r="S600" s="11"/>
      <c r="T600" s="11"/>
      <c r="U600" s="11"/>
      <c r="V600" s="11"/>
    </row>
    <row r="601" spans="1:22">
      <c r="A601" s="11"/>
      <c r="B601" s="11"/>
      <c r="C601" s="11"/>
      <c r="D601" s="32"/>
      <c r="E601" s="32"/>
      <c r="F601" s="11"/>
      <c r="G601" s="11"/>
      <c r="H601" s="1"/>
      <c r="J601" s="11"/>
      <c r="K601" s="11"/>
      <c r="L601" s="11"/>
      <c r="M601" s="11"/>
      <c r="N601" s="11"/>
      <c r="O601" s="11"/>
      <c r="P601" s="11"/>
      <c r="Q601" s="11"/>
      <c r="R601" s="11"/>
      <c r="S601" s="11"/>
      <c r="T601" s="11"/>
      <c r="U601" s="11"/>
      <c r="V601" s="11"/>
    </row>
    <row r="602" spans="1:22">
      <c r="A602" s="11"/>
      <c r="B602" s="11"/>
      <c r="C602" s="11"/>
      <c r="D602" s="32"/>
      <c r="E602" s="32"/>
      <c r="F602" s="11"/>
      <c r="G602" s="11"/>
      <c r="H602" s="1"/>
      <c r="J602" s="11"/>
      <c r="K602" s="11"/>
      <c r="L602" s="11"/>
      <c r="M602" s="11"/>
      <c r="N602" s="11"/>
      <c r="O602" s="11"/>
      <c r="P602" s="11"/>
      <c r="Q602" s="11"/>
      <c r="R602" s="11"/>
      <c r="S602" s="11"/>
      <c r="T602" s="11"/>
      <c r="U602" s="11"/>
      <c r="V602" s="11"/>
    </row>
    <row r="603" spans="1:22">
      <c r="A603" s="11"/>
      <c r="B603" s="11"/>
      <c r="C603" s="11"/>
      <c r="D603" s="32"/>
      <c r="E603" s="32"/>
      <c r="F603" s="11"/>
      <c r="G603" s="11"/>
      <c r="H603" s="1"/>
      <c r="J603" s="11"/>
      <c r="K603" s="11"/>
      <c r="L603" s="11"/>
      <c r="M603" s="11"/>
      <c r="N603" s="11"/>
      <c r="O603" s="11"/>
      <c r="P603" s="11"/>
      <c r="Q603" s="11"/>
      <c r="R603" s="11"/>
      <c r="S603" s="11"/>
      <c r="T603" s="11"/>
      <c r="U603" s="11"/>
      <c r="V603" s="11"/>
    </row>
    <row r="604" spans="1:22">
      <c r="A604" s="11"/>
      <c r="B604" s="11"/>
      <c r="C604" s="11"/>
      <c r="D604" s="32"/>
      <c r="E604" s="32"/>
      <c r="F604" s="11"/>
      <c r="G604" s="11"/>
      <c r="H604" s="1"/>
      <c r="J604" s="11"/>
      <c r="K604" s="11"/>
      <c r="L604" s="11"/>
      <c r="M604" s="11"/>
      <c r="N604" s="11"/>
      <c r="O604" s="11"/>
      <c r="P604" s="11"/>
      <c r="Q604" s="11"/>
      <c r="R604" s="11"/>
      <c r="S604" s="11"/>
      <c r="T604" s="11"/>
      <c r="U604" s="11"/>
      <c r="V604" s="11"/>
    </row>
    <row r="605" spans="1:22">
      <c r="A605" s="11"/>
      <c r="B605" s="11"/>
      <c r="C605" s="11"/>
      <c r="D605" s="32"/>
      <c r="E605" s="32"/>
      <c r="F605" s="11"/>
      <c r="G605" s="11"/>
      <c r="H605" s="1"/>
      <c r="J605" s="11"/>
      <c r="K605" s="11"/>
      <c r="L605" s="11"/>
      <c r="M605" s="11"/>
      <c r="N605" s="11"/>
      <c r="O605" s="11"/>
      <c r="P605" s="11"/>
      <c r="Q605" s="11"/>
      <c r="R605" s="11"/>
      <c r="S605" s="11"/>
      <c r="T605" s="11"/>
      <c r="U605" s="11"/>
      <c r="V605" s="11"/>
    </row>
    <row r="606" spans="1:22">
      <c r="A606" s="11"/>
      <c r="B606" s="11"/>
      <c r="C606" s="11"/>
      <c r="D606" s="32"/>
      <c r="E606" s="32"/>
      <c r="F606" s="11"/>
      <c r="G606" s="11"/>
      <c r="H606" s="1"/>
      <c r="J606" s="11"/>
      <c r="K606" s="11"/>
      <c r="L606" s="11"/>
      <c r="M606" s="11"/>
      <c r="N606" s="11"/>
      <c r="O606" s="11"/>
      <c r="P606" s="11"/>
      <c r="Q606" s="11"/>
      <c r="R606" s="11"/>
      <c r="S606" s="11"/>
      <c r="T606" s="11"/>
      <c r="U606" s="11"/>
      <c r="V606" s="11"/>
    </row>
    <row r="607" spans="1:22">
      <c r="A607" s="11"/>
      <c r="B607" s="11"/>
      <c r="C607" s="11"/>
      <c r="D607" s="32"/>
      <c r="E607" s="32"/>
      <c r="F607" s="11"/>
      <c r="G607" s="11"/>
      <c r="H607" s="1"/>
      <c r="J607" s="11"/>
      <c r="K607" s="11"/>
      <c r="L607" s="11"/>
      <c r="M607" s="11"/>
      <c r="N607" s="11"/>
      <c r="O607" s="11"/>
      <c r="P607" s="11"/>
      <c r="Q607" s="11"/>
      <c r="R607" s="11"/>
      <c r="S607" s="11"/>
      <c r="T607" s="11"/>
      <c r="U607" s="11"/>
      <c r="V607" s="11"/>
    </row>
    <row r="608" spans="1:22">
      <c r="A608" s="11"/>
      <c r="B608" s="11"/>
      <c r="C608" s="11"/>
      <c r="D608" s="32"/>
      <c r="E608" s="32"/>
      <c r="F608" s="11"/>
      <c r="G608" s="11"/>
      <c r="H608" s="1"/>
      <c r="J608" s="11"/>
      <c r="K608" s="11"/>
      <c r="L608" s="11"/>
      <c r="M608" s="11"/>
      <c r="N608" s="11"/>
      <c r="O608" s="11"/>
      <c r="P608" s="11"/>
      <c r="Q608" s="11"/>
      <c r="R608" s="11"/>
      <c r="S608" s="11"/>
      <c r="T608" s="11"/>
      <c r="U608" s="11"/>
      <c r="V608" s="11"/>
    </row>
    <row r="609" spans="1:22">
      <c r="A609" s="11"/>
      <c r="B609" s="11"/>
      <c r="C609" s="11"/>
      <c r="D609" s="32"/>
      <c r="E609" s="32"/>
      <c r="F609" s="11"/>
      <c r="G609" s="11"/>
      <c r="H609" s="1"/>
      <c r="J609" s="11"/>
      <c r="K609" s="11"/>
      <c r="L609" s="11"/>
      <c r="M609" s="11"/>
      <c r="N609" s="11"/>
      <c r="O609" s="11"/>
      <c r="P609" s="11"/>
      <c r="Q609" s="11"/>
      <c r="R609" s="11"/>
      <c r="S609" s="11"/>
      <c r="T609" s="11"/>
      <c r="U609" s="11"/>
      <c r="V609" s="11"/>
    </row>
    <row r="610" spans="1:22">
      <c r="A610" s="11"/>
      <c r="B610" s="11"/>
      <c r="C610" s="11"/>
      <c r="D610" s="32"/>
      <c r="E610" s="32"/>
      <c r="F610" s="11"/>
      <c r="G610" s="11"/>
      <c r="H610" s="1"/>
      <c r="J610" s="11"/>
      <c r="K610" s="11"/>
      <c r="L610" s="11"/>
      <c r="M610" s="11"/>
      <c r="N610" s="11"/>
      <c r="O610" s="11"/>
      <c r="P610" s="11"/>
      <c r="Q610" s="11"/>
      <c r="R610" s="11"/>
      <c r="S610" s="11"/>
      <c r="T610" s="11"/>
      <c r="U610" s="11"/>
      <c r="V610" s="11"/>
    </row>
    <row r="611" spans="1:22">
      <c r="A611" s="11"/>
      <c r="B611" s="11"/>
      <c r="C611" s="11"/>
      <c r="D611" s="32"/>
      <c r="E611" s="32"/>
      <c r="F611" s="11"/>
      <c r="G611" s="11"/>
      <c r="H611" s="1"/>
      <c r="J611" s="11"/>
      <c r="K611" s="11"/>
      <c r="L611" s="11"/>
      <c r="M611" s="11"/>
      <c r="N611" s="11"/>
      <c r="O611" s="11"/>
      <c r="P611" s="11"/>
      <c r="Q611" s="11"/>
      <c r="R611" s="11"/>
      <c r="S611" s="11"/>
      <c r="T611" s="11"/>
      <c r="U611" s="11"/>
      <c r="V611" s="11"/>
    </row>
    <row r="612" spans="1:22">
      <c r="A612" s="11"/>
      <c r="B612" s="11"/>
      <c r="C612" s="11"/>
      <c r="D612" s="32"/>
      <c r="E612" s="32"/>
      <c r="F612" s="11"/>
      <c r="G612" s="11"/>
      <c r="H612" s="1"/>
      <c r="J612" s="11"/>
      <c r="K612" s="11"/>
      <c r="L612" s="11"/>
      <c r="M612" s="11"/>
      <c r="N612" s="11"/>
      <c r="O612" s="11"/>
      <c r="P612" s="11"/>
      <c r="Q612" s="11"/>
      <c r="R612" s="11"/>
      <c r="S612" s="11"/>
      <c r="T612" s="11"/>
      <c r="U612" s="11"/>
      <c r="V612" s="11"/>
    </row>
    <row r="613" spans="1:22">
      <c r="A613" s="11"/>
      <c r="B613" s="11"/>
      <c r="C613" s="11"/>
      <c r="D613" s="32"/>
      <c r="E613" s="32"/>
      <c r="F613" s="11"/>
      <c r="G613" s="11"/>
      <c r="H613" s="1"/>
      <c r="J613" s="11"/>
      <c r="K613" s="11"/>
      <c r="L613" s="11"/>
      <c r="M613" s="11"/>
      <c r="N613" s="11"/>
      <c r="O613" s="11"/>
      <c r="P613" s="11"/>
      <c r="Q613" s="11"/>
      <c r="R613" s="11"/>
      <c r="S613" s="11"/>
      <c r="T613" s="11"/>
      <c r="U613" s="11"/>
      <c r="V613" s="11"/>
    </row>
    <row r="614" spans="1:22">
      <c r="A614" s="11"/>
      <c r="B614" s="11"/>
      <c r="C614" s="11"/>
      <c r="D614" s="32"/>
      <c r="E614" s="32"/>
      <c r="F614" s="11"/>
      <c r="G614" s="11"/>
      <c r="H614" s="1"/>
      <c r="J614" s="11"/>
      <c r="K614" s="11"/>
      <c r="L614" s="11"/>
      <c r="M614" s="11"/>
      <c r="N614" s="11"/>
      <c r="O614" s="11"/>
      <c r="P614" s="11"/>
      <c r="Q614" s="11"/>
      <c r="R614" s="11"/>
      <c r="S614" s="11"/>
      <c r="T614" s="11"/>
      <c r="U614" s="11"/>
      <c r="V614" s="11"/>
    </row>
    <row r="615" spans="1:22">
      <c r="A615" s="11"/>
      <c r="B615" s="11"/>
      <c r="C615" s="11"/>
      <c r="D615" s="32"/>
      <c r="E615" s="32"/>
      <c r="F615" s="11"/>
      <c r="G615" s="11"/>
      <c r="H615" s="1"/>
      <c r="J615" s="11"/>
      <c r="K615" s="11"/>
      <c r="L615" s="11"/>
      <c r="M615" s="11"/>
      <c r="N615" s="11"/>
      <c r="O615" s="11"/>
      <c r="P615" s="11"/>
      <c r="Q615" s="11"/>
      <c r="R615" s="11"/>
      <c r="S615" s="11"/>
      <c r="T615" s="11"/>
      <c r="U615" s="11"/>
      <c r="V615" s="11"/>
    </row>
    <row r="616" spans="1:22">
      <c r="A616" s="11"/>
      <c r="B616" s="11"/>
      <c r="C616" s="11"/>
      <c r="D616" s="32"/>
      <c r="E616" s="32"/>
      <c r="F616" s="11"/>
      <c r="G616" s="11"/>
      <c r="H616" s="1"/>
      <c r="J616" s="11"/>
      <c r="K616" s="11"/>
      <c r="L616" s="11"/>
      <c r="M616" s="11"/>
      <c r="N616" s="11"/>
      <c r="O616" s="11"/>
      <c r="P616" s="11"/>
      <c r="Q616" s="11"/>
      <c r="R616" s="11"/>
      <c r="S616" s="11"/>
      <c r="T616" s="11"/>
      <c r="U616" s="11"/>
      <c r="V616" s="11"/>
    </row>
    <row r="617" spans="1:22">
      <c r="A617" s="11"/>
      <c r="B617" s="11"/>
      <c r="C617" s="11"/>
      <c r="D617" s="32"/>
      <c r="E617" s="32"/>
      <c r="F617" s="11"/>
      <c r="G617" s="11"/>
      <c r="H617" s="1"/>
      <c r="J617" s="11"/>
      <c r="K617" s="11"/>
      <c r="L617" s="11"/>
      <c r="M617" s="11"/>
      <c r="N617" s="11"/>
      <c r="O617" s="11"/>
      <c r="P617" s="11"/>
      <c r="Q617" s="11"/>
      <c r="R617" s="11"/>
      <c r="S617" s="11"/>
      <c r="T617" s="11"/>
      <c r="U617" s="11"/>
      <c r="V617" s="11"/>
    </row>
    <row r="618" spans="1:22">
      <c r="A618" s="11"/>
      <c r="B618" s="11"/>
      <c r="C618" s="11"/>
      <c r="D618" s="32"/>
      <c r="E618" s="32"/>
      <c r="F618" s="11"/>
      <c r="G618" s="11"/>
      <c r="H618" s="1"/>
      <c r="J618" s="11"/>
      <c r="K618" s="11"/>
      <c r="L618" s="11"/>
      <c r="M618" s="11"/>
      <c r="N618" s="11"/>
      <c r="O618" s="11"/>
      <c r="P618" s="11"/>
      <c r="Q618" s="11"/>
      <c r="R618" s="11"/>
      <c r="S618" s="11"/>
      <c r="T618" s="11"/>
      <c r="U618" s="11"/>
      <c r="V618" s="11"/>
    </row>
    <row r="619" spans="1:22">
      <c r="A619" s="11"/>
      <c r="B619" s="11"/>
      <c r="C619" s="11"/>
      <c r="D619" s="32"/>
      <c r="E619" s="32"/>
      <c r="F619" s="11"/>
      <c r="G619" s="11"/>
      <c r="H619" s="1"/>
      <c r="J619" s="11"/>
      <c r="K619" s="11"/>
      <c r="L619" s="11"/>
      <c r="M619" s="11"/>
      <c r="N619" s="11"/>
      <c r="O619" s="11"/>
      <c r="P619" s="11"/>
      <c r="Q619" s="11"/>
      <c r="R619" s="11"/>
      <c r="S619" s="11"/>
      <c r="T619" s="11"/>
      <c r="U619" s="11"/>
      <c r="V619" s="11"/>
    </row>
    <row r="620" spans="1:22">
      <c r="A620" s="11"/>
      <c r="B620" s="11"/>
      <c r="C620" s="11"/>
      <c r="D620" s="32"/>
      <c r="E620" s="32"/>
      <c r="F620" s="11"/>
      <c r="G620" s="11"/>
      <c r="H620" s="1"/>
      <c r="J620" s="11"/>
      <c r="K620" s="11"/>
      <c r="L620" s="11"/>
      <c r="M620" s="11"/>
      <c r="N620" s="11"/>
      <c r="O620" s="11"/>
      <c r="P620" s="11"/>
      <c r="Q620" s="11"/>
      <c r="R620" s="11"/>
      <c r="S620" s="11"/>
      <c r="T620" s="11"/>
      <c r="U620" s="11"/>
      <c r="V620" s="11"/>
    </row>
    <row r="621" spans="1:22">
      <c r="A621" s="11"/>
      <c r="B621" s="11"/>
      <c r="C621" s="11"/>
      <c r="D621" s="32"/>
      <c r="E621" s="32"/>
      <c r="F621" s="11"/>
      <c r="G621" s="11"/>
      <c r="H621" s="1"/>
      <c r="J621" s="11"/>
      <c r="K621" s="11"/>
      <c r="L621" s="11"/>
      <c r="M621" s="11"/>
      <c r="N621" s="11"/>
      <c r="O621" s="11"/>
      <c r="P621" s="11"/>
      <c r="Q621" s="11"/>
      <c r="R621" s="11"/>
      <c r="S621" s="11"/>
      <c r="T621" s="11"/>
      <c r="U621" s="11"/>
      <c r="V621" s="11"/>
    </row>
    <row r="622" spans="1:22">
      <c r="A622" s="11"/>
      <c r="B622" s="11"/>
      <c r="C622" s="11"/>
      <c r="D622" s="32"/>
      <c r="E622" s="32"/>
      <c r="F622" s="11"/>
      <c r="G622" s="11"/>
      <c r="H622" s="1"/>
      <c r="J622" s="11"/>
      <c r="K622" s="11"/>
      <c r="L622" s="11"/>
      <c r="M622" s="11"/>
      <c r="N622" s="11"/>
      <c r="O622" s="11"/>
      <c r="P622" s="11"/>
      <c r="Q622" s="11"/>
      <c r="R622" s="11"/>
      <c r="S622" s="11"/>
      <c r="T622" s="11"/>
      <c r="U622" s="11"/>
      <c r="V622" s="11"/>
    </row>
    <row r="623" spans="1:22">
      <c r="A623" s="11"/>
      <c r="B623" s="11"/>
      <c r="C623" s="11"/>
      <c r="D623" s="32"/>
      <c r="E623" s="32"/>
      <c r="F623" s="11"/>
      <c r="G623" s="11"/>
      <c r="H623" s="1"/>
      <c r="J623" s="11"/>
      <c r="K623" s="11"/>
      <c r="L623" s="11"/>
      <c r="M623" s="11"/>
      <c r="N623" s="11"/>
      <c r="O623" s="11"/>
      <c r="P623" s="11"/>
      <c r="Q623" s="11"/>
      <c r="R623" s="11"/>
      <c r="S623" s="11"/>
      <c r="T623" s="11"/>
      <c r="U623" s="11"/>
      <c r="V623" s="11"/>
    </row>
    <row r="624" spans="1:22">
      <c r="A624" s="11"/>
      <c r="B624" s="11"/>
      <c r="C624" s="11"/>
      <c r="D624" s="32"/>
      <c r="E624" s="32"/>
      <c r="F624" s="11"/>
      <c r="G624" s="11"/>
      <c r="H624" s="1"/>
      <c r="J624" s="11"/>
      <c r="K624" s="11"/>
      <c r="L624" s="11"/>
      <c r="M624" s="11"/>
      <c r="N624" s="11"/>
      <c r="O624" s="11"/>
      <c r="P624" s="11"/>
      <c r="Q624" s="11"/>
      <c r="R624" s="11"/>
      <c r="S624" s="11"/>
      <c r="T624" s="11"/>
      <c r="U624" s="11"/>
      <c r="V624" s="11"/>
    </row>
    <row r="625" spans="1:22">
      <c r="A625" s="11"/>
      <c r="B625" s="11"/>
      <c r="C625" s="11"/>
      <c r="D625" s="32"/>
      <c r="E625" s="32"/>
      <c r="F625" s="11"/>
      <c r="G625" s="11"/>
      <c r="H625" s="1"/>
      <c r="J625" s="11"/>
      <c r="K625" s="11"/>
      <c r="L625" s="11"/>
      <c r="M625" s="11"/>
      <c r="N625" s="11"/>
      <c r="O625" s="11"/>
      <c r="P625" s="11"/>
      <c r="Q625" s="11"/>
      <c r="R625" s="11"/>
      <c r="S625" s="11"/>
      <c r="T625" s="11"/>
      <c r="U625" s="11"/>
      <c r="V625" s="11"/>
    </row>
    <row r="626" spans="1:22">
      <c r="A626" s="11"/>
      <c r="B626" s="11"/>
      <c r="C626" s="11"/>
      <c r="D626" s="32"/>
      <c r="E626" s="32"/>
      <c r="F626" s="11"/>
      <c r="G626" s="11"/>
      <c r="H626" s="1"/>
      <c r="J626" s="11"/>
      <c r="K626" s="11"/>
      <c r="L626" s="11"/>
      <c r="M626" s="11"/>
      <c r="N626" s="11"/>
      <c r="O626" s="11"/>
      <c r="P626" s="11"/>
      <c r="Q626" s="11"/>
      <c r="R626" s="11"/>
      <c r="S626" s="11"/>
      <c r="T626" s="11"/>
      <c r="U626" s="11"/>
      <c r="V626" s="11"/>
    </row>
    <row r="627" spans="1:22">
      <c r="A627" s="11"/>
      <c r="B627" s="11"/>
      <c r="C627" s="11"/>
      <c r="D627" s="32"/>
      <c r="E627" s="32"/>
      <c r="F627" s="11"/>
      <c r="G627" s="11"/>
      <c r="H627" s="1"/>
      <c r="J627" s="11"/>
      <c r="K627" s="11"/>
      <c r="L627" s="11"/>
      <c r="M627" s="11"/>
      <c r="N627" s="11"/>
      <c r="O627" s="11"/>
      <c r="P627" s="11"/>
      <c r="Q627" s="11"/>
      <c r="R627" s="11"/>
      <c r="S627" s="11"/>
      <c r="T627" s="11"/>
      <c r="U627" s="11"/>
      <c r="V627" s="11"/>
    </row>
    <row r="628" spans="1:22">
      <c r="A628" s="11"/>
      <c r="B628" s="11"/>
      <c r="C628" s="11"/>
      <c r="D628" s="32"/>
      <c r="E628" s="32"/>
      <c r="F628" s="11"/>
      <c r="G628" s="11"/>
      <c r="H628" s="1"/>
      <c r="J628" s="11"/>
      <c r="K628" s="11"/>
      <c r="L628" s="11"/>
      <c r="M628" s="11"/>
      <c r="N628" s="11"/>
      <c r="O628" s="11"/>
      <c r="P628" s="11"/>
      <c r="Q628" s="11"/>
      <c r="R628" s="11"/>
      <c r="S628" s="11"/>
      <c r="T628" s="11"/>
      <c r="U628" s="11"/>
      <c r="V628" s="11"/>
    </row>
    <row r="629" spans="1:22">
      <c r="A629" s="11"/>
      <c r="B629" s="11"/>
      <c r="C629" s="11"/>
      <c r="D629" s="32"/>
      <c r="E629" s="32"/>
      <c r="F629" s="11"/>
      <c r="G629" s="11"/>
      <c r="H629" s="1"/>
      <c r="J629" s="11"/>
      <c r="K629" s="11"/>
      <c r="L629" s="11"/>
      <c r="M629" s="11"/>
      <c r="N629" s="11"/>
      <c r="O629" s="11"/>
      <c r="P629" s="11"/>
      <c r="Q629" s="11"/>
      <c r="R629" s="11"/>
      <c r="S629" s="11"/>
      <c r="T629" s="11"/>
      <c r="U629" s="11"/>
      <c r="V629" s="11"/>
    </row>
    <row r="630" spans="1:22">
      <c r="A630" s="11"/>
      <c r="B630" s="11"/>
      <c r="C630" s="11"/>
      <c r="D630" s="32"/>
      <c r="E630" s="32"/>
      <c r="F630" s="11"/>
      <c r="G630" s="11"/>
      <c r="H630" s="1"/>
      <c r="J630" s="11"/>
      <c r="K630" s="11"/>
      <c r="L630" s="11"/>
      <c r="M630" s="11"/>
      <c r="N630" s="11"/>
      <c r="O630" s="11"/>
      <c r="P630" s="11"/>
      <c r="Q630" s="11"/>
      <c r="R630" s="11"/>
      <c r="S630" s="11"/>
      <c r="T630" s="11"/>
      <c r="U630" s="11"/>
      <c r="V630" s="11"/>
    </row>
    <row r="631" spans="1:22">
      <c r="A631" s="11"/>
      <c r="B631" s="11"/>
      <c r="C631" s="11"/>
      <c r="D631" s="32"/>
      <c r="E631" s="32"/>
      <c r="F631" s="11"/>
      <c r="G631" s="11"/>
      <c r="H631" s="1"/>
      <c r="J631" s="11"/>
      <c r="K631" s="11"/>
      <c r="L631" s="11"/>
      <c r="M631" s="11"/>
      <c r="N631" s="11"/>
      <c r="O631" s="11"/>
      <c r="P631" s="11"/>
      <c r="Q631" s="11"/>
      <c r="R631" s="11"/>
      <c r="S631" s="11"/>
      <c r="T631" s="11"/>
      <c r="U631" s="11"/>
      <c r="V631" s="11"/>
    </row>
    <row r="632" spans="1:22">
      <c r="A632" s="11"/>
      <c r="B632" s="11"/>
      <c r="C632" s="11"/>
      <c r="D632" s="32"/>
      <c r="E632" s="32"/>
      <c r="F632" s="11"/>
      <c r="G632" s="11"/>
      <c r="H632" s="1"/>
      <c r="J632" s="11"/>
      <c r="K632" s="11"/>
      <c r="L632" s="11"/>
      <c r="M632" s="11"/>
      <c r="N632" s="11"/>
      <c r="O632" s="11"/>
      <c r="P632" s="11"/>
      <c r="Q632" s="11"/>
      <c r="R632" s="11"/>
      <c r="S632" s="11"/>
      <c r="T632" s="11"/>
      <c r="U632" s="11"/>
      <c r="V632" s="11"/>
    </row>
    <row r="633" spans="1:22">
      <c r="A633" s="11"/>
      <c r="B633" s="11"/>
      <c r="C633" s="11"/>
      <c r="D633" s="32"/>
      <c r="E633" s="32"/>
      <c r="F633" s="11"/>
      <c r="G633" s="11"/>
      <c r="H633" s="1"/>
      <c r="J633" s="11"/>
      <c r="K633" s="11"/>
      <c r="L633" s="11"/>
      <c r="M633" s="11"/>
      <c r="N633" s="11"/>
      <c r="O633" s="11"/>
      <c r="P633" s="11"/>
      <c r="Q633" s="11"/>
      <c r="R633" s="11"/>
      <c r="S633" s="11"/>
      <c r="T633" s="11"/>
      <c r="U633" s="11"/>
      <c r="V633" s="11"/>
    </row>
    <row r="634" spans="1:22">
      <c r="A634" s="11"/>
      <c r="B634" s="11"/>
      <c r="C634" s="11"/>
      <c r="D634" s="32"/>
      <c r="E634" s="32"/>
      <c r="F634" s="11"/>
      <c r="G634" s="11"/>
      <c r="H634" s="1"/>
      <c r="J634" s="11"/>
      <c r="K634" s="11"/>
      <c r="L634" s="11"/>
      <c r="M634" s="11"/>
      <c r="N634" s="11"/>
      <c r="O634" s="11"/>
      <c r="P634" s="11"/>
      <c r="Q634" s="11"/>
      <c r="R634" s="11"/>
      <c r="S634" s="11"/>
      <c r="T634" s="11"/>
      <c r="U634" s="11"/>
      <c r="V634" s="11"/>
    </row>
    <row r="635" spans="1:22">
      <c r="A635" s="11"/>
      <c r="B635" s="11"/>
      <c r="C635" s="11"/>
      <c r="D635" s="32"/>
      <c r="E635" s="32"/>
      <c r="F635" s="11"/>
      <c r="G635" s="11"/>
      <c r="H635" s="1"/>
      <c r="J635" s="11"/>
      <c r="K635" s="11"/>
      <c r="L635" s="11"/>
      <c r="M635" s="11"/>
      <c r="N635" s="11"/>
      <c r="O635" s="11"/>
      <c r="P635" s="11"/>
      <c r="Q635" s="11"/>
      <c r="R635" s="11"/>
      <c r="S635" s="11"/>
      <c r="T635" s="11"/>
      <c r="U635" s="11"/>
      <c r="V635" s="11"/>
    </row>
    <row r="636" spans="1:22">
      <c r="A636" s="11"/>
      <c r="B636" s="11"/>
      <c r="C636" s="11"/>
      <c r="D636" s="32"/>
      <c r="E636" s="32"/>
      <c r="F636" s="11"/>
      <c r="G636" s="11"/>
      <c r="H636" s="1"/>
      <c r="J636" s="11"/>
      <c r="K636" s="11"/>
      <c r="L636" s="11"/>
      <c r="M636" s="11"/>
      <c r="N636" s="11"/>
      <c r="O636" s="11"/>
      <c r="P636" s="11"/>
      <c r="Q636" s="11"/>
      <c r="R636" s="11"/>
      <c r="S636" s="11"/>
      <c r="T636" s="11"/>
      <c r="U636" s="11"/>
      <c r="V636" s="11"/>
    </row>
    <row r="637" spans="1:22">
      <c r="A637" s="11"/>
      <c r="B637" s="11"/>
      <c r="C637" s="11"/>
      <c r="D637" s="32"/>
      <c r="E637" s="32"/>
      <c r="F637" s="11"/>
      <c r="G637" s="11"/>
      <c r="H637" s="1"/>
      <c r="J637" s="11"/>
      <c r="K637" s="11"/>
      <c r="L637" s="11"/>
      <c r="M637" s="11"/>
      <c r="N637" s="11"/>
      <c r="O637" s="11"/>
      <c r="P637" s="11"/>
      <c r="Q637" s="11"/>
      <c r="R637" s="11"/>
      <c r="S637" s="11"/>
      <c r="T637" s="11"/>
      <c r="U637" s="11"/>
      <c r="V637" s="11"/>
    </row>
    <row r="638" spans="1:22">
      <c r="A638" s="11"/>
      <c r="B638" s="11"/>
      <c r="C638" s="11"/>
      <c r="D638" s="32"/>
      <c r="E638" s="32"/>
      <c r="F638" s="11"/>
      <c r="G638" s="11"/>
      <c r="H638" s="1"/>
      <c r="J638" s="11"/>
      <c r="K638" s="11"/>
      <c r="L638" s="11"/>
      <c r="M638" s="11"/>
      <c r="N638" s="11"/>
      <c r="O638" s="11"/>
      <c r="P638" s="11"/>
      <c r="Q638" s="11"/>
      <c r="R638" s="11"/>
      <c r="S638" s="11"/>
      <c r="T638" s="11"/>
      <c r="U638" s="11"/>
      <c r="V638" s="11"/>
    </row>
    <row r="639" spans="1:22">
      <c r="A639" s="11"/>
      <c r="B639" s="11"/>
      <c r="C639" s="11"/>
      <c r="D639" s="32"/>
      <c r="E639" s="32"/>
      <c r="F639" s="11"/>
      <c r="G639" s="11"/>
      <c r="H639" s="1"/>
      <c r="J639" s="11"/>
      <c r="K639" s="11"/>
      <c r="L639" s="11"/>
      <c r="M639" s="11"/>
      <c r="N639" s="11"/>
      <c r="O639" s="11"/>
      <c r="P639" s="11"/>
      <c r="Q639" s="11"/>
      <c r="R639" s="11"/>
      <c r="S639" s="11"/>
      <c r="T639" s="11"/>
      <c r="U639" s="11"/>
      <c r="V639" s="11"/>
    </row>
    <row r="640" spans="1:22">
      <c r="A640" s="11"/>
      <c r="B640" s="11"/>
      <c r="C640" s="11"/>
      <c r="D640" s="32"/>
      <c r="E640" s="32"/>
      <c r="F640" s="11"/>
      <c r="G640" s="11"/>
      <c r="H640" s="1"/>
      <c r="J640" s="11"/>
      <c r="K640" s="11"/>
      <c r="L640" s="11"/>
      <c r="M640" s="11"/>
      <c r="N640" s="11"/>
      <c r="O640" s="11"/>
      <c r="P640" s="11"/>
      <c r="Q640" s="11"/>
      <c r="R640" s="11"/>
      <c r="S640" s="11"/>
      <c r="T640" s="11"/>
      <c r="U640" s="11"/>
      <c r="V640" s="11"/>
    </row>
    <row r="641" spans="1:22">
      <c r="A641" s="11"/>
      <c r="B641" s="11"/>
      <c r="C641" s="11"/>
      <c r="D641" s="32"/>
      <c r="E641" s="32"/>
      <c r="F641" s="11"/>
      <c r="G641" s="11"/>
      <c r="H641" s="1"/>
      <c r="J641" s="11"/>
      <c r="K641" s="11"/>
      <c r="L641" s="11"/>
      <c r="M641" s="11"/>
      <c r="N641" s="11"/>
      <c r="O641" s="11"/>
      <c r="P641" s="11"/>
      <c r="Q641" s="11"/>
      <c r="R641" s="11"/>
      <c r="S641" s="11"/>
      <c r="T641" s="11"/>
      <c r="U641" s="11"/>
      <c r="V641" s="11"/>
    </row>
    <row r="642" spans="1:22">
      <c r="A642" s="11"/>
      <c r="B642" s="11"/>
      <c r="C642" s="11"/>
      <c r="D642" s="32"/>
      <c r="E642" s="32"/>
      <c r="F642" s="11"/>
      <c r="G642" s="11"/>
      <c r="H642" s="1"/>
      <c r="J642" s="11"/>
      <c r="K642" s="11"/>
      <c r="L642" s="11"/>
      <c r="M642" s="11"/>
      <c r="N642" s="11"/>
      <c r="O642" s="11"/>
      <c r="P642" s="11"/>
      <c r="Q642" s="11"/>
      <c r="R642" s="11"/>
      <c r="S642" s="11"/>
      <c r="T642" s="11"/>
      <c r="U642" s="11"/>
      <c r="V642" s="11"/>
    </row>
    <row r="643" spans="1:22">
      <c r="A643" s="11"/>
      <c r="B643" s="11"/>
      <c r="C643" s="11"/>
      <c r="D643" s="32"/>
      <c r="E643" s="32"/>
      <c r="F643" s="11"/>
      <c r="G643" s="11"/>
      <c r="H643" s="1"/>
      <c r="J643" s="11"/>
      <c r="K643" s="11"/>
      <c r="L643" s="11"/>
      <c r="M643" s="11"/>
      <c r="N643" s="11"/>
      <c r="O643" s="11"/>
      <c r="P643" s="11"/>
      <c r="Q643" s="11"/>
      <c r="R643" s="11"/>
      <c r="S643" s="11"/>
      <c r="T643" s="11"/>
      <c r="U643" s="11"/>
      <c r="V643" s="11"/>
    </row>
    <row r="644" spans="1:22">
      <c r="A644" s="11"/>
      <c r="B644" s="11"/>
      <c r="C644" s="11"/>
      <c r="D644" s="32"/>
      <c r="E644" s="32"/>
      <c r="F644" s="11"/>
      <c r="G644" s="11"/>
      <c r="H644" s="1"/>
      <c r="J644" s="11"/>
      <c r="K644" s="11"/>
      <c r="L644" s="11"/>
      <c r="M644" s="11"/>
      <c r="N644" s="11"/>
      <c r="O644" s="11"/>
      <c r="P644" s="11"/>
      <c r="Q644" s="11"/>
      <c r="R644" s="11"/>
      <c r="S644" s="11"/>
      <c r="T644" s="11"/>
      <c r="U644" s="11"/>
      <c r="V644" s="11"/>
    </row>
    <row r="645" spans="1:22">
      <c r="A645" s="11"/>
      <c r="B645" s="11"/>
      <c r="C645" s="11"/>
      <c r="D645" s="32"/>
      <c r="E645" s="32"/>
      <c r="F645" s="11"/>
      <c r="G645" s="11"/>
      <c r="H645" s="1"/>
      <c r="J645" s="11"/>
      <c r="K645" s="11"/>
      <c r="L645" s="11"/>
      <c r="M645" s="11"/>
      <c r="N645" s="11"/>
      <c r="O645" s="11"/>
      <c r="P645" s="11"/>
      <c r="Q645" s="11"/>
      <c r="R645" s="11"/>
      <c r="S645" s="11"/>
      <c r="T645" s="11"/>
      <c r="U645" s="11"/>
      <c r="V645" s="11"/>
    </row>
    <row r="646" spans="1:22">
      <c r="A646" s="11"/>
      <c r="B646" s="11"/>
      <c r="C646" s="11"/>
      <c r="D646" s="32"/>
      <c r="E646" s="32"/>
      <c r="F646" s="11"/>
      <c r="G646" s="11"/>
      <c r="H646" s="1"/>
      <c r="J646" s="11"/>
      <c r="K646" s="11"/>
      <c r="L646" s="11"/>
      <c r="M646" s="11"/>
      <c r="N646" s="11"/>
      <c r="O646" s="11"/>
      <c r="P646" s="11"/>
      <c r="Q646" s="11"/>
      <c r="R646" s="11"/>
      <c r="S646" s="11"/>
      <c r="T646" s="11"/>
      <c r="U646" s="11"/>
      <c r="V646" s="11"/>
    </row>
    <row r="647" spans="1:22">
      <c r="A647" s="11"/>
      <c r="B647" s="11"/>
      <c r="C647" s="11"/>
      <c r="D647" s="32"/>
      <c r="E647" s="32"/>
      <c r="F647" s="11"/>
      <c r="G647" s="11"/>
      <c r="H647" s="1"/>
      <c r="J647" s="11"/>
      <c r="K647" s="11"/>
      <c r="L647" s="11"/>
      <c r="M647" s="11"/>
      <c r="N647" s="11"/>
      <c r="O647" s="11"/>
      <c r="P647" s="11"/>
      <c r="Q647" s="11"/>
      <c r="R647" s="11"/>
      <c r="S647" s="11"/>
      <c r="T647" s="11"/>
      <c r="U647" s="11"/>
      <c r="V647" s="11"/>
    </row>
    <row r="648" spans="1:22">
      <c r="A648" s="11"/>
      <c r="B648" s="11"/>
      <c r="C648" s="11"/>
      <c r="D648" s="32"/>
      <c r="E648" s="32"/>
      <c r="F648" s="11"/>
      <c r="G648" s="11"/>
      <c r="H648" s="1"/>
      <c r="J648" s="11"/>
      <c r="K648" s="11"/>
      <c r="L648" s="11"/>
      <c r="M648" s="11"/>
      <c r="N648" s="11"/>
      <c r="O648" s="11"/>
      <c r="P648" s="11"/>
      <c r="Q648" s="11"/>
      <c r="R648" s="11"/>
      <c r="S648" s="11"/>
      <c r="T648" s="11"/>
      <c r="U648" s="11"/>
      <c r="V648" s="11"/>
    </row>
    <row r="649" spans="1:22">
      <c r="A649" s="11"/>
      <c r="B649" s="11"/>
      <c r="C649" s="11"/>
      <c r="D649" s="32"/>
      <c r="E649" s="32"/>
      <c r="F649" s="11"/>
      <c r="G649" s="11"/>
      <c r="H649" s="1"/>
      <c r="J649" s="11"/>
      <c r="K649" s="11"/>
      <c r="L649" s="11"/>
      <c r="M649" s="11"/>
      <c r="N649" s="11"/>
      <c r="O649" s="11"/>
      <c r="P649" s="11"/>
      <c r="Q649" s="11"/>
      <c r="R649" s="11"/>
      <c r="S649" s="11"/>
      <c r="T649" s="11"/>
      <c r="U649" s="11"/>
      <c r="V649" s="11"/>
    </row>
    <row r="650" spans="1:22">
      <c r="A650" s="11"/>
      <c r="B650" s="11"/>
      <c r="C650" s="11"/>
      <c r="D650" s="32"/>
      <c r="E650" s="32"/>
      <c r="F650" s="11"/>
      <c r="G650" s="11"/>
      <c r="H650" s="1"/>
      <c r="J650" s="11"/>
      <c r="K650" s="11"/>
      <c r="L650" s="11"/>
      <c r="M650" s="11"/>
      <c r="N650" s="11"/>
      <c r="O650" s="11"/>
      <c r="P650" s="11"/>
      <c r="Q650" s="11"/>
      <c r="R650" s="11"/>
      <c r="S650" s="11"/>
      <c r="T650" s="11"/>
      <c r="U650" s="11"/>
      <c r="V650" s="11"/>
    </row>
    <row r="651" spans="1:22">
      <c r="A651" s="11"/>
      <c r="B651" s="11"/>
      <c r="C651" s="11"/>
      <c r="D651" s="32"/>
      <c r="E651" s="32"/>
      <c r="F651" s="11"/>
      <c r="G651" s="11"/>
      <c r="H651" s="1"/>
      <c r="J651" s="11"/>
      <c r="K651" s="11"/>
      <c r="L651" s="11"/>
      <c r="M651" s="11"/>
      <c r="N651" s="11"/>
      <c r="O651" s="11"/>
      <c r="P651" s="11"/>
      <c r="Q651" s="11"/>
      <c r="R651" s="11"/>
      <c r="S651" s="11"/>
      <c r="T651" s="11"/>
      <c r="U651" s="11"/>
      <c r="V651" s="11"/>
    </row>
    <row r="652" spans="1:22">
      <c r="A652" s="11"/>
      <c r="B652" s="11"/>
      <c r="C652" s="11"/>
      <c r="D652" s="32"/>
      <c r="E652" s="32"/>
      <c r="F652" s="11"/>
      <c r="G652" s="11"/>
      <c r="H652" s="1"/>
      <c r="J652" s="11"/>
      <c r="K652" s="11"/>
      <c r="L652" s="11"/>
      <c r="M652" s="11"/>
      <c r="N652" s="11"/>
      <c r="O652" s="11"/>
      <c r="P652" s="11"/>
      <c r="Q652" s="11"/>
      <c r="R652" s="11"/>
      <c r="S652" s="11"/>
      <c r="T652" s="11"/>
      <c r="U652" s="11"/>
      <c r="V652" s="11"/>
    </row>
    <row r="653" spans="1:22">
      <c r="A653" s="11"/>
      <c r="B653" s="11"/>
      <c r="C653" s="11"/>
      <c r="D653" s="32"/>
      <c r="E653" s="32"/>
      <c r="F653" s="11"/>
      <c r="G653" s="11"/>
      <c r="H653" s="1"/>
      <c r="J653" s="11"/>
      <c r="K653" s="11"/>
      <c r="L653" s="11"/>
      <c r="M653" s="11"/>
      <c r="N653" s="11"/>
      <c r="O653" s="11"/>
      <c r="P653" s="11"/>
      <c r="Q653" s="11"/>
      <c r="R653" s="11"/>
      <c r="S653" s="11"/>
      <c r="T653" s="11"/>
      <c r="U653" s="11"/>
      <c r="V653" s="11"/>
    </row>
    <row r="654" spans="1:22">
      <c r="A654" s="11"/>
      <c r="B654" s="11"/>
      <c r="C654" s="11"/>
      <c r="D654" s="32"/>
      <c r="E654" s="32"/>
      <c r="F654" s="11"/>
      <c r="G654" s="11"/>
      <c r="H654" s="1"/>
      <c r="J654" s="11"/>
      <c r="K654" s="11"/>
      <c r="L654" s="11"/>
      <c r="M654" s="11"/>
      <c r="N654" s="11"/>
      <c r="O654" s="11"/>
      <c r="P654" s="11"/>
      <c r="Q654" s="11"/>
      <c r="R654" s="11"/>
      <c r="S654" s="11"/>
      <c r="T654" s="11"/>
      <c r="U654" s="11"/>
      <c r="V654" s="11"/>
    </row>
    <row r="655" spans="1:22">
      <c r="A655" s="11"/>
      <c r="B655" s="11"/>
      <c r="C655" s="11"/>
      <c r="D655" s="32"/>
      <c r="E655" s="32"/>
      <c r="F655" s="11"/>
      <c r="G655" s="11"/>
      <c r="H655" s="1"/>
      <c r="J655" s="11"/>
      <c r="K655" s="11"/>
      <c r="L655" s="11"/>
      <c r="M655" s="11"/>
      <c r="N655" s="11"/>
      <c r="O655" s="11"/>
      <c r="P655" s="11"/>
      <c r="Q655" s="11"/>
      <c r="R655" s="11"/>
      <c r="S655" s="11"/>
      <c r="T655" s="11"/>
      <c r="U655" s="11"/>
      <c r="V655" s="11"/>
    </row>
    <row r="656" spans="1:22">
      <c r="A656" s="11"/>
      <c r="B656" s="11"/>
      <c r="C656" s="11"/>
      <c r="D656" s="32"/>
      <c r="E656" s="32"/>
      <c r="F656" s="11"/>
      <c r="G656" s="11"/>
      <c r="H656" s="1"/>
      <c r="J656" s="11"/>
      <c r="K656" s="11"/>
      <c r="L656" s="11"/>
      <c r="M656" s="11"/>
      <c r="N656" s="11"/>
      <c r="O656" s="11"/>
      <c r="P656" s="11"/>
      <c r="Q656" s="11"/>
      <c r="R656" s="11"/>
      <c r="S656" s="11"/>
      <c r="T656" s="11"/>
      <c r="U656" s="11"/>
      <c r="V656" s="11"/>
    </row>
    <row r="657" spans="1:22">
      <c r="A657" s="11"/>
      <c r="B657" s="11"/>
      <c r="C657" s="11"/>
      <c r="D657" s="32"/>
      <c r="E657" s="32"/>
      <c r="F657" s="11"/>
      <c r="G657" s="11"/>
      <c r="H657" s="1"/>
      <c r="J657" s="11"/>
      <c r="K657" s="11"/>
      <c r="L657" s="11"/>
      <c r="M657" s="11"/>
      <c r="N657" s="11"/>
      <c r="O657" s="11"/>
      <c r="P657" s="11"/>
      <c r="Q657" s="11"/>
      <c r="R657" s="11"/>
      <c r="S657" s="11"/>
      <c r="T657" s="11"/>
      <c r="U657" s="11"/>
      <c r="V657" s="11"/>
    </row>
    <row r="658" spans="1:22">
      <c r="A658" s="11"/>
      <c r="B658" s="11"/>
      <c r="C658" s="11"/>
      <c r="D658" s="32"/>
      <c r="E658" s="32"/>
      <c r="F658" s="11"/>
      <c r="G658" s="11"/>
      <c r="H658" s="1"/>
      <c r="J658" s="11"/>
      <c r="K658" s="11"/>
      <c r="L658" s="11"/>
      <c r="M658" s="11"/>
      <c r="N658" s="11"/>
      <c r="O658" s="11"/>
      <c r="P658" s="11"/>
      <c r="Q658" s="11"/>
      <c r="R658" s="11"/>
      <c r="S658" s="11"/>
      <c r="T658" s="11"/>
      <c r="U658" s="11"/>
      <c r="V658" s="11"/>
    </row>
    <row r="659" spans="1:22">
      <c r="A659" s="11"/>
      <c r="B659" s="11"/>
      <c r="C659" s="11"/>
      <c r="D659" s="32"/>
      <c r="E659" s="32"/>
      <c r="F659" s="11"/>
      <c r="G659" s="11"/>
      <c r="H659" s="1"/>
      <c r="J659" s="11"/>
      <c r="K659" s="11"/>
      <c r="L659" s="11"/>
      <c r="M659" s="11"/>
      <c r="N659" s="11"/>
      <c r="O659" s="11"/>
      <c r="P659" s="11"/>
      <c r="Q659" s="11"/>
      <c r="R659" s="11"/>
      <c r="S659" s="11"/>
      <c r="T659" s="11"/>
      <c r="U659" s="11"/>
      <c r="V659" s="11"/>
    </row>
    <row r="660" spans="1:22">
      <c r="A660" s="11"/>
      <c r="B660" s="11"/>
      <c r="C660" s="11"/>
      <c r="D660" s="32"/>
      <c r="E660" s="32"/>
      <c r="F660" s="11"/>
      <c r="G660" s="11"/>
      <c r="H660" s="1"/>
      <c r="J660" s="11"/>
      <c r="K660" s="11"/>
      <c r="L660" s="11"/>
      <c r="M660" s="11"/>
      <c r="N660" s="11"/>
      <c r="O660" s="11"/>
      <c r="P660" s="11"/>
      <c r="Q660" s="11"/>
      <c r="R660" s="11"/>
      <c r="S660" s="11"/>
      <c r="T660" s="11"/>
      <c r="U660" s="11"/>
      <c r="V660" s="11"/>
    </row>
    <row r="661" spans="1:22">
      <c r="A661" s="11"/>
      <c r="B661" s="11"/>
      <c r="C661" s="11"/>
      <c r="D661" s="32"/>
      <c r="E661" s="32"/>
      <c r="F661" s="11"/>
      <c r="G661" s="11"/>
      <c r="H661" s="1"/>
      <c r="J661" s="11"/>
      <c r="K661" s="11"/>
      <c r="L661" s="11"/>
      <c r="M661" s="11"/>
      <c r="N661" s="11"/>
      <c r="O661" s="11"/>
      <c r="P661" s="11"/>
      <c r="Q661" s="11"/>
      <c r="R661" s="11"/>
      <c r="S661" s="11"/>
      <c r="T661" s="11"/>
      <c r="U661" s="11"/>
      <c r="V661" s="11"/>
    </row>
    <row r="662" spans="1:22">
      <c r="A662" s="11"/>
      <c r="B662" s="11"/>
      <c r="C662" s="11"/>
      <c r="D662" s="32"/>
      <c r="E662" s="32"/>
      <c r="F662" s="11"/>
      <c r="G662" s="11"/>
      <c r="H662" s="1"/>
      <c r="J662" s="11"/>
      <c r="K662" s="11"/>
      <c r="L662" s="11"/>
      <c r="M662" s="11"/>
      <c r="N662" s="11"/>
      <c r="O662" s="11"/>
      <c r="P662" s="11"/>
      <c r="Q662" s="11"/>
      <c r="R662" s="11"/>
      <c r="S662" s="11"/>
      <c r="T662" s="11"/>
      <c r="U662" s="11"/>
      <c r="V662" s="11"/>
    </row>
    <row r="663" spans="1:22">
      <c r="A663" s="11"/>
      <c r="B663" s="11"/>
      <c r="C663" s="11"/>
      <c r="D663" s="32"/>
      <c r="E663" s="32"/>
      <c r="F663" s="11"/>
      <c r="G663" s="11"/>
      <c r="H663" s="1"/>
      <c r="J663" s="11"/>
      <c r="K663" s="11"/>
      <c r="L663" s="11"/>
      <c r="M663" s="11"/>
      <c r="N663" s="11"/>
      <c r="O663" s="11"/>
      <c r="P663" s="11"/>
      <c r="Q663" s="11"/>
      <c r="R663" s="11"/>
      <c r="S663" s="11"/>
      <c r="T663" s="11"/>
      <c r="U663" s="11"/>
      <c r="V663" s="11"/>
    </row>
    <row r="664" spans="1:22">
      <c r="A664" s="11"/>
      <c r="B664" s="11"/>
      <c r="C664" s="11"/>
      <c r="D664" s="32"/>
      <c r="E664" s="32"/>
      <c r="F664" s="11"/>
      <c r="G664" s="11"/>
      <c r="H664" s="1"/>
      <c r="J664" s="11"/>
      <c r="K664" s="11"/>
      <c r="L664" s="11"/>
      <c r="M664" s="11"/>
      <c r="N664" s="11"/>
      <c r="O664" s="11"/>
      <c r="P664" s="11"/>
      <c r="Q664" s="11"/>
      <c r="R664" s="11"/>
      <c r="S664" s="11"/>
      <c r="T664" s="11"/>
      <c r="U664" s="11"/>
      <c r="V664" s="11"/>
    </row>
    <row r="665" spans="1:22">
      <c r="A665" s="11"/>
      <c r="B665" s="11"/>
      <c r="C665" s="11"/>
      <c r="D665" s="32"/>
      <c r="E665" s="32"/>
      <c r="F665" s="11"/>
      <c r="G665" s="11"/>
      <c r="H665" s="1"/>
      <c r="J665" s="11"/>
      <c r="K665" s="11"/>
      <c r="L665" s="11"/>
      <c r="M665" s="11"/>
      <c r="N665" s="11"/>
      <c r="O665" s="11"/>
      <c r="P665" s="11"/>
      <c r="Q665" s="11"/>
      <c r="R665" s="11"/>
      <c r="S665" s="11"/>
      <c r="T665" s="11"/>
      <c r="U665" s="11"/>
      <c r="V665" s="11"/>
    </row>
    <row r="666" spans="1:22">
      <c r="A666" s="11"/>
      <c r="B666" s="11"/>
      <c r="C666" s="11"/>
      <c r="D666" s="32"/>
      <c r="E666" s="32"/>
      <c r="F666" s="11"/>
      <c r="G666" s="11"/>
      <c r="H666" s="1"/>
      <c r="J666" s="11"/>
      <c r="K666" s="11"/>
      <c r="L666" s="11"/>
      <c r="M666" s="11"/>
      <c r="N666" s="11"/>
      <c r="O666" s="11"/>
      <c r="P666" s="11"/>
      <c r="Q666" s="11"/>
      <c r="R666" s="11"/>
      <c r="S666" s="11"/>
      <c r="T666" s="11"/>
      <c r="U666" s="11"/>
      <c r="V666" s="11"/>
    </row>
    <row r="667" spans="1:22">
      <c r="A667" s="11"/>
      <c r="B667" s="11"/>
      <c r="C667" s="11"/>
      <c r="D667" s="32"/>
      <c r="E667" s="32"/>
      <c r="F667" s="11"/>
      <c r="G667" s="11"/>
      <c r="H667" s="1"/>
      <c r="J667" s="11"/>
      <c r="K667" s="11"/>
      <c r="L667" s="11"/>
      <c r="M667" s="11"/>
      <c r="N667" s="11"/>
      <c r="O667" s="11"/>
      <c r="P667" s="11"/>
      <c r="Q667" s="11"/>
      <c r="R667" s="11"/>
      <c r="S667" s="11"/>
      <c r="T667" s="11"/>
      <c r="U667" s="11"/>
      <c r="V667" s="11"/>
    </row>
    <row r="668" spans="1:22">
      <c r="A668" s="11"/>
      <c r="B668" s="11"/>
      <c r="C668" s="11"/>
      <c r="D668" s="32"/>
      <c r="E668" s="32"/>
      <c r="F668" s="11"/>
      <c r="G668" s="11"/>
      <c r="H668" s="1"/>
      <c r="J668" s="11"/>
      <c r="K668" s="11"/>
      <c r="L668" s="11"/>
      <c r="M668" s="11"/>
      <c r="N668" s="11"/>
      <c r="O668" s="11"/>
      <c r="P668" s="11"/>
      <c r="Q668" s="11"/>
      <c r="R668" s="11"/>
      <c r="S668" s="11"/>
      <c r="T668" s="11"/>
      <c r="U668" s="11"/>
      <c r="V668" s="11"/>
    </row>
    <row r="669" spans="1:22">
      <c r="A669" s="11"/>
      <c r="B669" s="11"/>
      <c r="C669" s="11"/>
      <c r="D669" s="32"/>
      <c r="E669" s="32"/>
      <c r="F669" s="11"/>
      <c r="G669" s="11"/>
      <c r="H669" s="1"/>
      <c r="J669" s="11"/>
      <c r="K669" s="11"/>
      <c r="L669" s="11"/>
      <c r="M669" s="11"/>
      <c r="N669" s="11"/>
      <c r="O669" s="11"/>
      <c r="P669" s="11"/>
      <c r="Q669" s="11"/>
      <c r="R669" s="11"/>
      <c r="S669" s="11"/>
      <c r="T669" s="11"/>
      <c r="U669" s="11"/>
      <c r="V669" s="11"/>
    </row>
    <row r="670" spans="1:22">
      <c r="A670" s="11"/>
      <c r="B670" s="11"/>
      <c r="C670" s="11"/>
      <c r="D670" s="32"/>
      <c r="E670" s="32"/>
      <c r="F670" s="11"/>
      <c r="G670" s="11"/>
      <c r="H670" s="1"/>
      <c r="J670" s="11"/>
      <c r="K670" s="11"/>
      <c r="L670" s="11"/>
      <c r="M670" s="11"/>
      <c r="N670" s="11"/>
      <c r="O670" s="11"/>
      <c r="P670" s="11"/>
      <c r="Q670" s="11"/>
      <c r="R670" s="11"/>
      <c r="S670" s="11"/>
      <c r="T670" s="11"/>
      <c r="U670" s="11"/>
      <c r="V670" s="11"/>
    </row>
    <row r="671" spans="1:22">
      <c r="A671" s="11"/>
      <c r="B671" s="11"/>
      <c r="C671" s="11"/>
      <c r="D671" s="32"/>
      <c r="E671" s="32"/>
      <c r="F671" s="11"/>
      <c r="G671" s="11"/>
      <c r="H671" s="1"/>
      <c r="J671" s="11"/>
      <c r="K671" s="11"/>
      <c r="L671" s="11"/>
      <c r="M671" s="11"/>
      <c r="N671" s="11"/>
      <c r="O671" s="11"/>
      <c r="P671" s="11"/>
      <c r="Q671" s="11"/>
      <c r="R671" s="11"/>
      <c r="S671" s="11"/>
      <c r="T671" s="11"/>
      <c r="U671" s="11"/>
      <c r="V671" s="11"/>
    </row>
    <row r="672" spans="1:22">
      <c r="A672" s="11"/>
      <c r="B672" s="11"/>
      <c r="C672" s="11"/>
      <c r="D672" s="32"/>
      <c r="E672" s="32"/>
      <c r="F672" s="11"/>
      <c r="G672" s="11"/>
      <c r="H672" s="1"/>
      <c r="J672" s="11"/>
      <c r="K672" s="11"/>
      <c r="L672" s="11"/>
      <c r="M672" s="11"/>
      <c r="N672" s="11"/>
      <c r="O672" s="11"/>
      <c r="P672" s="11"/>
      <c r="Q672" s="11"/>
      <c r="R672" s="11"/>
      <c r="S672" s="11"/>
      <c r="T672" s="11"/>
      <c r="U672" s="11"/>
      <c r="V672" s="11"/>
    </row>
    <row r="673" spans="1:22">
      <c r="A673" s="11"/>
      <c r="B673" s="11"/>
      <c r="C673" s="11"/>
      <c r="D673" s="32"/>
      <c r="E673" s="32"/>
      <c r="F673" s="11"/>
      <c r="G673" s="11"/>
      <c r="H673" s="1"/>
      <c r="J673" s="11"/>
      <c r="K673" s="11"/>
      <c r="L673" s="11"/>
      <c r="M673" s="11"/>
      <c r="N673" s="11"/>
      <c r="O673" s="11"/>
      <c r="P673" s="11"/>
      <c r="Q673" s="11"/>
      <c r="R673" s="11"/>
      <c r="S673" s="11"/>
      <c r="T673" s="11"/>
      <c r="U673" s="11"/>
      <c r="V673" s="11"/>
    </row>
    <row r="674" spans="1:22">
      <c r="A674" s="11"/>
      <c r="B674" s="11"/>
      <c r="C674" s="11"/>
      <c r="D674" s="32"/>
      <c r="E674" s="32"/>
      <c r="F674" s="11"/>
      <c r="G674" s="11"/>
      <c r="H674" s="1"/>
      <c r="J674" s="11"/>
      <c r="K674" s="11"/>
      <c r="L674" s="11"/>
      <c r="M674" s="11"/>
      <c r="N674" s="11"/>
      <c r="O674" s="11"/>
      <c r="P674" s="11"/>
      <c r="Q674" s="11"/>
      <c r="R674" s="11"/>
      <c r="S674" s="11"/>
      <c r="T674" s="11"/>
      <c r="U674" s="11"/>
      <c r="V674" s="11"/>
    </row>
    <row r="675" spans="1:22">
      <c r="A675" s="11"/>
      <c r="B675" s="11"/>
      <c r="C675" s="11"/>
      <c r="D675" s="32"/>
      <c r="E675" s="32"/>
      <c r="F675" s="11"/>
      <c r="G675" s="11"/>
      <c r="H675" s="1"/>
      <c r="J675" s="11"/>
      <c r="K675" s="11"/>
      <c r="L675" s="11"/>
      <c r="M675" s="11"/>
      <c r="N675" s="11"/>
      <c r="O675" s="11"/>
      <c r="P675" s="11"/>
      <c r="Q675" s="11"/>
      <c r="R675" s="11"/>
      <c r="S675" s="11"/>
      <c r="T675" s="11"/>
      <c r="U675" s="11"/>
      <c r="V675" s="11"/>
    </row>
    <row r="676" spans="1:22">
      <c r="A676" s="11"/>
      <c r="B676" s="11"/>
      <c r="C676" s="11"/>
      <c r="D676" s="32"/>
      <c r="E676" s="32"/>
      <c r="F676" s="11"/>
      <c r="G676" s="11"/>
      <c r="H676" s="1"/>
      <c r="J676" s="11"/>
      <c r="K676" s="11"/>
      <c r="L676" s="11"/>
      <c r="M676" s="11"/>
      <c r="N676" s="11"/>
      <c r="O676" s="11"/>
      <c r="P676" s="11"/>
      <c r="Q676" s="11"/>
      <c r="R676" s="11"/>
      <c r="S676" s="11"/>
      <c r="T676" s="11"/>
      <c r="U676" s="11"/>
      <c r="V676" s="11"/>
    </row>
    <row r="677" spans="1:22">
      <c r="A677" s="11"/>
      <c r="B677" s="11"/>
      <c r="C677" s="11"/>
      <c r="D677" s="32"/>
      <c r="E677" s="32"/>
      <c r="F677" s="11"/>
      <c r="G677" s="11"/>
      <c r="H677" s="1"/>
      <c r="J677" s="11"/>
      <c r="K677" s="11"/>
      <c r="L677" s="11"/>
      <c r="M677" s="11"/>
      <c r="N677" s="11"/>
      <c r="O677" s="11"/>
      <c r="P677" s="11"/>
      <c r="Q677" s="11"/>
      <c r="R677" s="11"/>
      <c r="S677" s="11"/>
      <c r="T677" s="11"/>
      <c r="U677" s="11"/>
      <c r="V677" s="11"/>
    </row>
    <row r="678" spans="1:22">
      <c r="A678" s="11"/>
      <c r="B678" s="11"/>
      <c r="C678" s="11"/>
      <c r="D678" s="32"/>
      <c r="E678" s="32"/>
      <c r="F678" s="11"/>
      <c r="G678" s="11"/>
      <c r="H678" s="1"/>
      <c r="J678" s="11"/>
      <c r="K678" s="11"/>
      <c r="L678" s="11"/>
      <c r="M678" s="11"/>
      <c r="N678" s="11"/>
      <c r="O678" s="11"/>
      <c r="P678" s="11"/>
      <c r="Q678" s="11"/>
      <c r="R678" s="11"/>
      <c r="S678" s="11"/>
      <c r="T678" s="11"/>
      <c r="U678" s="11"/>
      <c r="V678" s="11"/>
    </row>
    <row r="679" spans="1:22">
      <c r="A679" s="11"/>
      <c r="B679" s="11"/>
      <c r="C679" s="11"/>
      <c r="D679" s="32"/>
      <c r="E679" s="32"/>
      <c r="F679" s="11"/>
      <c r="G679" s="11"/>
      <c r="H679" s="1"/>
      <c r="J679" s="11"/>
      <c r="K679" s="11"/>
      <c r="L679" s="11"/>
      <c r="M679" s="11"/>
      <c r="N679" s="11"/>
      <c r="O679" s="11"/>
      <c r="P679" s="11"/>
      <c r="Q679" s="11"/>
      <c r="R679" s="11"/>
      <c r="S679" s="11"/>
      <c r="T679" s="11"/>
      <c r="U679" s="11"/>
      <c r="V679" s="11"/>
    </row>
    <row r="680" spans="1:22">
      <c r="A680" s="11"/>
      <c r="B680" s="11"/>
      <c r="C680" s="11"/>
      <c r="D680" s="32"/>
      <c r="E680" s="32"/>
      <c r="F680" s="11"/>
      <c r="G680" s="11"/>
      <c r="H680" s="1"/>
      <c r="J680" s="11"/>
      <c r="K680" s="11"/>
      <c r="L680" s="11"/>
      <c r="M680" s="11"/>
      <c r="N680" s="11"/>
      <c r="O680" s="11"/>
      <c r="P680" s="11"/>
      <c r="Q680" s="11"/>
      <c r="R680" s="11"/>
      <c r="S680" s="11"/>
      <c r="T680" s="11"/>
      <c r="U680" s="11"/>
      <c r="V680" s="11"/>
    </row>
    <row r="681" spans="1:22">
      <c r="A681" s="11"/>
      <c r="B681" s="11"/>
      <c r="C681" s="11"/>
      <c r="D681" s="32"/>
      <c r="E681" s="32"/>
      <c r="F681" s="11"/>
      <c r="G681" s="11"/>
      <c r="H681" s="1"/>
      <c r="J681" s="11"/>
      <c r="K681" s="11"/>
      <c r="L681" s="11"/>
      <c r="M681" s="11"/>
      <c r="N681" s="11"/>
      <c r="O681" s="11"/>
      <c r="P681" s="11"/>
      <c r="Q681" s="11"/>
      <c r="R681" s="11"/>
      <c r="S681" s="11"/>
      <c r="T681" s="11"/>
      <c r="U681" s="11"/>
      <c r="V681" s="11"/>
    </row>
    <row r="682" spans="1:22">
      <c r="A682" s="11"/>
      <c r="B682" s="11"/>
      <c r="C682" s="11"/>
      <c r="D682" s="32"/>
      <c r="E682" s="32"/>
      <c r="F682" s="11"/>
      <c r="G682" s="11"/>
      <c r="H682" s="1"/>
      <c r="J682" s="11"/>
      <c r="K682" s="11"/>
      <c r="L682" s="11"/>
      <c r="M682" s="11"/>
      <c r="N682" s="11"/>
      <c r="O682" s="11"/>
      <c r="P682" s="11"/>
      <c r="Q682" s="11"/>
      <c r="R682" s="11"/>
      <c r="S682" s="11"/>
      <c r="T682" s="11"/>
      <c r="U682" s="11"/>
      <c r="V682" s="11"/>
    </row>
    <row r="683" spans="1:22">
      <c r="A683" s="11"/>
      <c r="B683" s="11"/>
      <c r="C683" s="11"/>
      <c r="D683" s="32"/>
      <c r="E683" s="32"/>
      <c r="F683" s="11"/>
      <c r="G683" s="11"/>
      <c r="H683" s="1"/>
      <c r="J683" s="11"/>
      <c r="K683" s="11"/>
      <c r="L683" s="11"/>
      <c r="M683" s="11"/>
      <c r="N683" s="11"/>
      <c r="O683" s="11"/>
      <c r="P683" s="11"/>
      <c r="Q683" s="11"/>
      <c r="R683" s="11"/>
      <c r="S683" s="11"/>
      <c r="T683" s="11"/>
      <c r="U683" s="11"/>
      <c r="V683" s="11"/>
    </row>
    <row r="684" spans="1:22">
      <c r="A684" s="11"/>
      <c r="B684" s="11"/>
      <c r="C684" s="11"/>
      <c r="D684" s="32"/>
      <c r="E684" s="32"/>
      <c r="F684" s="11"/>
      <c r="G684" s="11"/>
      <c r="H684" s="1"/>
      <c r="J684" s="11"/>
      <c r="K684" s="11"/>
      <c r="L684" s="11"/>
      <c r="M684" s="11"/>
      <c r="N684" s="11"/>
      <c r="O684" s="11"/>
      <c r="P684" s="11"/>
      <c r="Q684" s="11"/>
      <c r="R684" s="11"/>
      <c r="S684" s="11"/>
      <c r="T684" s="11"/>
      <c r="U684" s="11"/>
      <c r="V684" s="11"/>
    </row>
    <row r="685" spans="1:22">
      <c r="A685" s="11"/>
      <c r="B685" s="11"/>
      <c r="C685" s="11"/>
      <c r="D685" s="32"/>
      <c r="E685" s="32"/>
      <c r="F685" s="11"/>
      <c r="G685" s="11"/>
      <c r="H685" s="1"/>
      <c r="J685" s="11"/>
      <c r="K685" s="11"/>
      <c r="L685" s="11"/>
      <c r="M685" s="11"/>
      <c r="N685" s="11"/>
      <c r="O685" s="11"/>
      <c r="P685" s="11"/>
      <c r="Q685" s="11"/>
      <c r="R685" s="11"/>
      <c r="S685" s="11"/>
      <c r="T685" s="11"/>
      <c r="U685" s="11"/>
      <c r="V685" s="11"/>
    </row>
    <row r="686" spans="1:22">
      <c r="A686" s="11"/>
      <c r="B686" s="11"/>
      <c r="C686" s="11"/>
      <c r="D686" s="32"/>
      <c r="E686" s="32"/>
      <c r="F686" s="11"/>
      <c r="G686" s="11"/>
      <c r="H686" s="1"/>
      <c r="J686" s="11"/>
      <c r="K686" s="11"/>
      <c r="L686" s="11"/>
      <c r="M686" s="11"/>
      <c r="N686" s="11"/>
      <c r="O686" s="11"/>
      <c r="P686" s="11"/>
      <c r="Q686" s="11"/>
      <c r="R686" s="11"/>
      <c r="S686" s="11"/>
      <c r="T686" s="11"/>
      <c r="U686" s="11"/>
      <c r="V686" s="11"/>
    </row>
    <row r="687" spans="1:22">
      <c r="A687" s="11"/>
      <c r="B687" s="11"/>
      <c r="C687" s="11"/>
      <c r="D687" s="32"/>
      <c r="E687" s="32"/>
      <c r="F687" s="11"/>
      <c r="G687" s="11"/>
      <c r="H687" s="1"/>
      <c r="J687" s="11"/>
      <c r="K687" s="11"/>
      <c r="L687" s="11"/>
      <c r="M687" s="11"/>
      <c r="N687" s="11"/>
      <c r="O687" s="11"/>
      <c r="P687" s="11"/>
      <c r="Q687" s="11"/>
      <c r="R687" s="11"/>
      <c r="S687" s="11"/>
      <c r="T687" s="11"/>
      <c r="U687" s="11"/>
      <c r="V687" s="11"/>
    </row>
    <row r="688" spans="1:22">
      <c r="A688" s="11"/>
      <c r="B688" s="11"/>
      <c r="C688" s="11"/>
      <c r="D688" s="32"/>
      <c r="E688" s="32"/>
      <c r="F688" s="11"/>
      <c r="G688" s="11"/>
      <c r="H688" s="1"/>
      <c r="J688" s="11"/>
      <c r="K688" s="11"/>
      <c r="L688" s="11"/>
      <c r="M688" s="11"/>
      <c r="N688" s="11"/>
      <c r="O688" s="11"/>
      <c r="P688" s="11"/>
      <c r="Q688" s="11"/>
      <c r="R688" s="11"/>
      <c r="S688" s="11"/>
      <c r="T688" s="11"/>
      <c r="U688" s="11"/>
      <c r="V688" s="11"/>
    </row>
    <row r="689" spans="1:22">
      <c r="A689" s="11"/>
      <c r="B689" s="11"/>
      <c r="C689" s="11"/>
      <c r="D689" s="32"/>
      <c r="E689" s="32"/>
      <c r="F689" s="11"/>
      <c r="G689" s="11"/>
      <c r="H689" s="1"/>
      <c r="J689" s="11"/>
      <c r="K689" s="11"/>
      <c r="L689" s="11"/>
      <c r="M689" s="11"/>
      <c r="N689" s="11"/>
      <c r="O689" s="11"/>
      <c r="P689" s="11"/>
      <c r="Q689" s="11"/>
      <c r="R689" s="11"/>
      <c r="S689" s="11"/>
      <c r="T689" s="11"/>
      <c r="U689" s="11"/>
      <c r="V689" s="11"/>
    </row>
    <row r="690" spans="1:22">
      <c r="A690" s="11"/>
      <c r="B690" s="11"/>
      <c r="C690" s="11"/>
      <c r="D690" s="32"/>
      <c r="E690" s="32"/>
      <c r="F690" s="11"/>
      <c r="G690" s="11"/>
      <c r="H690" s="1"/>
      <c r="J690" s="11"/>
      <c r="K690" s="11"/>
      <c r="L690" s="11"/>
      <c r="M690" s="11"/>
      <c r="N690" s="11"/>
      <c r="O690" s="11"/>
      <c r="P690" s="11"/>
      <c r="Q690" s="11"/>
      <c r="R690" s="11"/>
      <c r="S690" s="11"/>
      <c r="T690" s="11"/>
      <c r="U690" s="11"/>
      <c r="V690" s="11"/>
    </row>
    <row r="691" spans="1:22">
      <c r="A691" s="11"/>
      <c r="B691" s="11"/>
      <c r="C691" s="11"/>
      <c r="D691" s="32"/>
      <c r="E691" s="32"/>
      <c r="F691" s="11"/>
      <c r="G691" s="11"/>
      <c r="H691" s="1"/>
      <c r="J691" s="11"/>
      <c r="K691" s="11"/>
      <c r="L691" s="11"/>
      <c r="M691" s="11"/>
      <c r="N691" s="11"/>
      <c r="O691" s="11"/>
      <c r="P691" s="11"/>
      <c r="Q691" s="11"/>
      <c r="R691" s="11"/>
      <c r="S691" s="11"/>
      <c r="T691" s="11"/>
      <c r="U691" s="11"/>
      <c r="V691" s="11"/>
    </row>
    <row r="692" spans="1:22">
      <c r="A692" s="11"/>
      <c r="B692" s="11"/>
      <c r="C692" s="11"/>
      <c r="D692" s="32"/>
      <c r="E692" s="32"/>
      <c r="F692" s="11"/>
      <c r="G692" s="11"/>
      <c r="H692" s="1"/>
      <c r="J692" s="11"/>
      <c r="K692" s="11"/>
      <c r="L692" s="11"/>
      <c r="M692" s="11"/>
      <c r="N692" s="11"/>
      <c r="O692" s="11"/>
      <c r="P692" s="11"/>
      <c r="Q692" s="11"/>
      <c r="R692" s="11"/>
      <c r="S692" s="11"/>
      <c r="T692" s="11"/>
      <c r="U692" s="11"/>
      <c r="V692" s="11"/>
    </row>
    <row r="693" spans="1:22">
      <c r="A693" s="11"/>
      <c r="B693" s="11"/>
      <c r="C693" s="11"/>
      <c r="D693" s="32"/>
      <c r="E693" s="32"/>
      <c r="F693" s="11"/>
      <c r="G693" s="11"/>
      <c r="H693" s="1"/>
      <c r="J693" s="11"/>
      <c r="K693" s="11"/>
      <c r="L693" s="11"/>
      <c r="M693" s="11"/>
      <c r="N693" s="11"/>
      <c r="O693" s="11"/>
      <c r="P693" s="11"/>
      <c r="Q693" s="11"/>
      <c r="R693" s="11"/>
      <c r="S693" s="11"/>
      <c r="T693" s="11"/>
      <c r="U693" s="11"/>
      <c r="V693" s="11"/>
    </row>
    <row r="694" spans="1:22">
      <c r="A694" s="11"/>
      <c r="B694" s="11"/>
      <c r="C694" s="11"/>
      <c r="D694" s="32"/>
      <c r="E694" s="32"/>
      <c r="F694" s="11"/>
      <c r="G694" s="11"/>
      <c r="H694" s="1"/>
      <c r="J694" s="11"/>
      <c r="K694" s="11"/>
      <c r="L694" s="11"/>
      <c r="M694" s="11"/>
      <c r="N694" s="11"/>
      <c r="O694" s="11"/>
      <c r="P694" s="11"/>
      <c r="Q694" s="11"/>
      <c r="R694" s="11"/>
      <c r="S694" s="11"/>
      <c r="T694" s="11"/>
      <c r="U694" s="11"/>
      <c r="V694" s="11"/>
    </row>
    <row r="695" spans="1:22">
      <c r="A695" s="11"/>
      <c r="B695" s="11"/>
      <c r="C695" s="11"/>
      <c r="D695" s="32"/>
      <c r="E695" s="32"/>
      <c r="F695" s="11"/>
      <c r="G695" s="11"/>
      <c r="H695" s="1"/>
      <c r="J695" s="11"/>
      <c r="K695" s="11"/>
      <c r="L695" s="11"/>
      <c r="M695" s="11"/>
      <c r="N695" s="11"/>
      <c r="O695" s="11"/>
      <c r="P695" s="11"/>
      <c r="Q695" s="11"/>
      <c r="R695" s="11"/>
      <c r="S695" s="11"/>
      <c r="T695" s="11"/>
      <c r="U695" s="11"/>
      <c r="V695" s="11"/>
    </row>
    <row r="696" spans="1:22">
      <c r="A696" s="11"/>
      <c r="B696" s="11"/>
      <c r="C696" s="11"/>
      <c r="D696" s="32"/>
      <c r="E696" s="32"/>
      <c r="F696" s="11"/>
      <c r="G696" s="11"/>
      <c r="H696" s="1"/>
      <c r="J696" s="11"/>
      <c r="K696" s="11"/>
      <c r="L696" s="11"/>
      <c r="M696" s="11"/>
      <c r="N696" s="11"/>
      <c r="O696" s="11"/>
      <c r="P696" s="11"/>
      <c r="Q696" s="11"/>
      <c r="R696" s="11"/>
      <c r="S696" s="11"/>
      <c r="T696" s="11"/>
      <c r="U696" s="11"/>
      <c r="V696" s="11"/>
    </row>
    <row r="697" spans="1:22">
      <c r="A697" s="11"/>
      <c r="B697" s="11"/>
      <c r="C697" s="11"/>
      <c r="D697" s="32"/>
      <c r="E697" s="32"/>
      <c r="F697" s="11"/>
      <c r="G697" s="11"/>
      <c r="H697" s="1"/>
      <c r="J697" s="11"/>
      <c r="K697" s="11"/>
      <c r="L697" s="11"/>
      <c r="M697" s="11"/>
      <c r="N697" s="11"/>
      <c r="O697" s="11"/>
      <c r="P697" s="11"/>
      <c r="Q697" s="11"/>
      <c r="R697" s="11"/>
      <c r="S697" s="11"/>
      <c r="T697" s="11"/>
      <c r="U697" s="11"/>
      <c r="V697" s="11"/>
    </row>
    <row r="698" spans="1:22">
      <c r="A698" s="11"/>
      <c r="B698" s="11"/>
      <c r="C698" s="11"/>
      <c r="D698" s="32"/>
      <c r="E698" s="32"/>
      <c r="F698" s="11"/>
      <c r="G698" s="11"/>
      <c r="H698" s="1"/>
      <c r="J698" s="11"/>
      <c r="K698" s="11"/>
      <c r="L698" s="11"/>
      <c r="M698" s="11"/>
      <c r="N698" s="11"/>
      <c r="O698" s="11"/>
      <c r="P698" s="11"/>
      <c r="Q698" s="11"/>
      <c r="R698" s="11"/>
      <c r="S698" s="11"/>
      <c r="T698" s="11"/>
      <c r="U698" s="11"/>
      <c r="V698" s="11"/>
    </row>
    <row r="699" spans="1:22">
      <c r="A699" s="11"/>
      <c r="B699" s="11"/>
      <c r="C699" s="11"/>
      <c r="D699" s="32"/>
      <c r="E699" s="32"/>
      <c r="F699" s="11"/>
      <c r="G699" s="11"/>
      <c r="H699" s="1"/>
      <c r="J699" s="11"/>
      <c r="K699" s="11"/>
      <c r="L699" s="11"/>
      <c r="M699" s="11"/>
      <c r="N699" s="11"/>
      <c r="O699" s="11"/>
      <c r="P699" s="11"/>
      <c r="Q699" s="11"/>
      <c r="R699" s="11"/>
      <c r="S699" s="11"/>
      <c r="T699" s="11"/>
      <c r="U699" s="11"/>
      <c r="V699" s="11"/>
    </row>
    <row r="700" spans="1:22">
      <c r="A700" s="11"/>
      <c r="B700" s="11"/>
      <c r="C700" s="11"/>
      <c r="D700" s="32"/>
      <c r="E700" s="32"/>
      <c r="F700" s="11"/>
      <c r="G700" s="11"/>
      <c r="H700" s="1"/>
      <c r="J700" s="11"/>
      <c r="K700" s="11"/>
      <c r="L700" s="11"/>
      <c r="M700" s="11"/>
      <c r="N700" s="11"/>
      <c r="O700" s="11"/>
      <c r="P700" s="11"/>
      <c r="Q700" s="11"/>
      <c r="R700" s="11"/>
      <c r="S700" s="11"/>
      <c r="T700" s="11"/>
      <c r="U700" s="11"/>
      <c r="V700" s="11"/>
    </row>
    <row r="701" spans="1:22">
      <c r="A701" s="11"/>
      <c r="B701" s="11"/>
      <c r="C701" s="11"/>
      <c r="D701" s="32"/>
      <c r="E701" s="32"/>
      <c r="F701" s="11"/>
      <c r="G701" s="11"/>
      <c r="H701" s="1"/>
      <c r="J701" s="11"/>
      <c r="K701" s="11"/>
      <c r="L701" s="11"/>
      <c r="M701" s="11"/>
      <c r="N701" s="11"/>
      <c r="O701" s="11"/>
      <c r="P701" s="11"/>
      <c r="Q701" s="11"/>
      <c r="R701" s="11"/>
      <c r="S701" s="11"/>
      <c r="T701" s="11"/>
      <c r="U701" s="11"/>
      <c r="V701" s="11"/>
    </row>
    <row r="702" spans="1:22">
      <c r="A702" s="11"/>
      <c r="B702" s="11"/>
      <c r="C702" s="11"/>
      <c r="D702" s="32"/>
      <c r="E702" s="32"/>
      <c r="F702" s="11"/>
      <c r="G702" s="11"/>
      <c r="H702" s="1"/>
      <c r="J702" s="11"/>
      <c r="K702" s="11"/>
      <c r="L702" s="11"/>
      <c r="M702" s="11"/>
      <c r="N702" s="11"/>
      <c r="O702" s="11"/>
      <c r="P702" s="11"/>
      <c r="Q702" s="11"/>
      <c r="R702" s="11"/>
      <c r="S702" s="11"/>
      <c r="T702" s="11"/>
      <c r="U702" s="11"/>
      <c r="V702" s="11"/>
    </row>
    <row r="703" spans="1:22">
      <c r="A703" s="11"/>
      <c r="B703" s="11"/>
      <c r="C703" s="11"/>
      <c r="D703" s="32"/>
      <c r="E703" s="32"/>
      <c r="F703" s="11"/>
      <c r="G703" s="11"/>
      <c r="H703" s="1"/>
      <c r="J703" s="11"/>
      <c r="K703" s="11"/>
      <c r="L703" s="11"/>
      <c r="M703" s="11"/>
      <c r="N703" s="11"/>
      <c r="O703" s="11"/>
      <c r="P703" s="11"/>
      <c r="Q703" s="11"/>
      <c r="R703" s="11"/>
      <c r="S703" s="11"/>
      <c r="T703" s="11"/>
      <c r="U703" s="11"/>
      <c r="V703" s="11"/>
    </row>
    <row r="704" spans="1:22">
      <c r="A704" s="11"/>
      <c r="B704" s="11"/>
      <c r="C704" s="11"/>
      <c r="D704" s="32"/>
      <c r="E704" s="32"/>
      <c r="F704" s="11"/>
      <c r="G704" s="11"/>
      <c r="H704" s="1"/>
      <c r="J704" s="11"/>
      <c r="K704" s="11"/>
      <c r="L704" s="11"/>
      <c r="M704" s="11"/>
      <c r="N704" s="11"/>
      <c r="O704" s="11"/>
      <c r="P704" s="11"/>
      <c r="Q704" s="11"/>
      <c r="R704" s="11"/>
      <c r="S704" s="11"/>
      <c r="T704" s="11"/>
      <c r="U704" s="11"/>
      <c r="V704" s="11"/>
    </row>
    <row r="705" spans="1:22">
      <c r="A705" s="11"/>
      <c r="B705" s="11"/>
      <c r="C705" s="11"/>
      <c r="D705" s="32"/>
      <c r="E705" s="32"/>
      <c r="F705" s="11"/>
      <c r="G705" s="11"/>
      <c r="H705" s="1"/>
      <c r="J705" s="11"/>
      <c r="K705" s="11"/>
      <c r="L705" s="11"/>
      <c r="M705" s="11"/>
      <c r="N705" s="11"/>
      <c r="O705" s="11"/>
      <c r="P705" s="11"/>
      <c r="Q705" s="11"/>
      <c r="R705" s="11"/>
      <c r="S705" s="11"/>
      <c r="T705" s="11"/>
      <c r="U705" s="11"/>
      <c r="V705" s="11"/>
    </row>
    <row r="706" spans="1:22">
      <c r="A706" s="11"/>
      <c r="B706" s="11"/>
      <c r="C706" s="11"/>
      <c r="D706" s="32"/>
      <c r="E706" s="32"/>
      <c r="F706" s="11"/>
      <c r="G706" s="11"/>
      <c r="H706" s="1"/>
      <c r="J706" s="11"/>
      <c r="K706" s="11"/>
      <c r="L706" s="11"/>
      <c r="M706" s="11"/>
      <c r="N706" s="11"/>
      <c r="O706" s="11"/>
      <c r="P706" s="11"/>
      <c r="Q706" s="11"/>
      <c r="R706" s="11"/>
      <c r="S706" s="11"/>
      <c r="T706" s="11"/>
      <c r="U706" s="11"/>
      <c r="V706" s="11"/>
    </row>
    <row r="707" spans="1:22">
      <c r="A707" s="11"/>
      <c r="B707" s="11"/>
      <c r="C707" s="11"/>
      <c r="D707" s="32"/>
      <c r="E707" s="32"/>
      <c r="F707" s="11"/>
      <c r="G707" s="11"/>
      <c r="H707" s="1"/>
      <c r="J707" s="11"/>
      <c r="K707" s="11"/>
      <c r="L707" s="11"/>
      <c r="M707" s="11"/>
      <c r="N707" s="11"/>
      <c r="O707" s="11"/>
      <c r="P707" s="11"/>
      <c r="Q707" s="11"/>
      <c r="R707" s="11"/>
      <c r="S707" s="11"/>
      <c r="T707" s="11"/>
      <c r="U707" s="11"/>
      <c r="V707" s="11"/>
    </row>
    <row r="708" spans="1:22">
      <c r="A708" s="11"/>
      <c r="B708" s="11"/>
      <c r="C708" s="11"/>
      <c r="D708" s="32"/>
      <c r="E708" s="32"/>
      <c r="F708" s="11"/>
      <c r="G708" s="11"/>
      <c r="H708" s="1"/>
      <c r="J708" s="11"/>
      <c r="K708" s="11"/>
      <c r="L708" s="11"/>
      <c r="M708" s="11"/>
      <c r="N708" s="11"/>
      <c r="O708" s="11"/>
      <c r="P708" s="11"/>
      <c r="Q708" s="11"/>
      <c r="R708" s="11"/>
      <c r="S708" s="11"/>
      <c r="T708" s="11"/>
      <c r="U708" s="11"/>
      <c r="V708" s="11"/>
    </row>
    <row r="709" spans="1:22">
      <c r="A709" s="11"/>
      <c r="B709" s="11"/>
      <c r="C709" s="11"/>
      <c r="D709" s="32"/>
      <c r="E709" s="32"/>
      <c r="F709" s="11"/>
      <c r="G709" s="11"/>
      <c r="H709" s="1"/>
      <c r="J709" s="11"/>
      <c r="K709" s="11"/>
      <c r="L709" s="11"/>
      <c r="M709" s="11"/>
      <c r="N709" s="11"/>
      <c r="O709" s="11"/>
      <c r="P709" s="11"/>
      <c r="Q709" s="11"/>
      <c r="R709" s="11"/>
      <c r="S709" s="11"/>
      <c r="T709" s="11"/>
      <c r="U709" s="11"/>
      <c r="V709" s="11"/>
    </row>
    <row r="710" spans="1:22">
      <c r="A710" s="11"/>
      <c r="B710" s="11"/>
      <c r="C710" s="11"/>
      <c r="D710" s="32"/>
      <c r="E710" s="32"/>
      <c r="F710" s="11"/>
      <c r="G710" s="11"/>
      <c r="H710" s="1"/>
      <c r="J710" s="11"/>
      <c r="K710" s="11"/>
      <c r="L710" s="11"/>
      <c r="M710" s="11"/>
      <c r="N710" s="11"/>
      <c r="O710" s="11"/>
      <c r="P710" s="11"/>
      <c r="Q710" s="11"/>
      <c r="R710" s="11"/>
      <c r="S710" s="11"/>
      <c r="T710" s="11"/>
      <c r="U710" s="11"/>
      <c r="V710" s="11"/>
    </row>
    <row r="711" spans="1:22">
      <c r="A711" s="11"/>
      <c r="B711" s="11"/>
      <c r="C711" s="11"/>
      <c r="D711" s="32"/>
      <c r="E711" s="32"/>
      <c r="F711" s="11"/>
      <c r="G711" s="11"/>
      <c r="H711" s="1"/>
      <c r="J711" s="11"/>
      <c r="K711" s="11"/>
      <c r="L711" s="11"/>
      <c r="M711" s="11"/>
      <c r="N711" s="11"/>
      <c r="O711" s="11"/>
      <c r="P711" s="11"/>
      <c r="Q711" s="11"/>
      <c r="R711" s="11"/>
      <c r="S711" s="11"/>
      <c r="T711" s="11"/>
      <c r="U711" s="11"/>
      <c r="V711" s="11"/>
    </row>
    <row r="712" spans="1:22">
      <c r="A712" s="11"/>
      <c r="B712" s="11"/>
      <c r="C712" s="11"/>
      <c r="D712" s="32"/>
      <c r="E712" s="32"/>
      <c r="F712" s="11"/>
      <c r="G712" s="11"/>
      <c r="H712" s="1"/>
      <c r="J712" s="11"/>
      <c r="K712" s="11"/>
      <c r="L712" s="11"/>
      <c r="M712" s="11"/>
      <c r="N712" s="11"/>
      <c r="O712" s="11"/>
      <c r="P712" s="11"/>
      <c r="Q712" s="11"/>
      <c r="R712" s="11"/>
      <c r="S712" s="11"/>
      <c r="T712" s="11"/>
      <c r="U712" s="11"/>
      <c r="V712" s="11"/>
    </row>
    <row r="713" spans="1:22">
      <c r="A713" s="11"/>
      <c r="B713" s="11"/>
      <c r="C713" s="11"/>
      <c r="D713" s="32"/>
      <c r="E713" s="32"/>
      <c r="F713" s="11"/>
      <c r="G713" s="11"/>
      <c r="H713" s="1"/>
      <c r="J713" s="11"/>
      <c r="K713" s="11"/>
      <c r="L713" s="11"/>
      <c r="M713" s="11"/>
      <c r="N713" s="11"/>
      <c r="O713" s="11"/>
      <c r="P713" s="11"/>
      <c r="Q713" s="11"/>
      <c r="R713" s="11"/>
      <c r="S713" s="11"/>
      <c r="T713" s="11"/>
      <c r="U713" s="11"/>
      <c r="V713" s="11"/>
    </row>
    <row r="714" spans="1:22">
      <c r="A714" s="11"/>
      <c r="B714" s="11"/>
      <c r="C714" s="11"/>
      <c r="D714" s="32"/>
      <c r="E714" s="32"/>
      <c r="F714" s="11"/>
      <c r="G714" s="11"/>
      <c r="H714" s="1"/>
      <c r="J714" s="11"/>
      <c r="K714" s="11"/>
      <c r="L714" s="11"/>
      <c r="M714" s="11"/>
      <c r="N714" s="11"/>
      <c r="O714" s="11"/>
      <c r="P714" s="11"/>
      <c r="Q714" s="11"/>
      <c r="R714" s="11"/>
      <c r="S714" s="11"/>
      <c r="T714" s="11"/>
      <c r="U714" s="11"/>
      <c r="V714" s="11"/>
    </row>
    <row r="715" spans="1:22">
      <c r="A715" s="11"/>
      <c r="B715" s="11"/>
      <c r="C715" s="11"/>
      <c r="D715" s="32"/>
      <c r="E715" s="32"/>
      <c r="F715" s="11"/>
      <c r="G715" s="11"/>
      <c r="H715" s="1"/>
      <c r="J715" s="11"/>
      <c r="K715" s="11"/>
      <c r="L715" s="11"/>
      <c r="M715" s="11"/>
      <c r="N715" s="11"/>
      <c r="O715" s="11"/>
      <c r="P715" s="11"/>
      <c r="Q715" s="11"/>
      <c r="R715" s="11"/>
      <c r="S715" s="11"/>
      <c r="T715" s="11"/>
      <c r="U715" s="11"/>
      <c r="V715" s="11"/>
    </row>
    <row r="716" spans="1:22">
      <c r="A716" s="11"/>
      <c r="B716" s="11"/>
      <c r="C716" s="11"/>
      <c r="D716" s="32"/>
      <c r="E716" s="32"/>
      <c r="F716" s="11"/>
      <c r="G716" s="11"/>
      <c r="H716" s="1"/>
      <c r="J716" s="11"/>
      <c r="K716" s="11"/>
      <c r="L716" s="11"/>
      <c r="M716" s="11"/>
      <c r="N716" s="11"/>
      <c r="O716" s="11"/>
      <c r="P716" s="11"/>
      <c r="Q716" s="11"/>
      <c r="R716" s="11"/>
      <c r="S716" s="11"/>
      <c r="T716" s="11"/>
      <c r="U716" s="11"/>
      <c r="V716" s="11"/>
    </row>
    <row r="717" spans="1:22">
      <c r="A717" s="11"/>
      <c r="B717" s="11"/>
      <c r="C717" s="11"/>
      <c r="D717" s="32"/>
      <c r="E717" s="32"/>
      <c r="F717" s="11"/>
      <c r="G717" s="11"/>
      <c r="H717" s="1"/>
      <c r="J717" s="11"/>
      <c r="K717" s="11"/>
      <c r="L717" s="11"/>
      <c r="M717" s="11"/>
      <c r="N717" s="11"/>
      <c r="O717" s="11"/>
      <c r="P717" s="11"/>
      <c r="Q717" s="11"/>
      <c r="R717" s="11"/>
      <c r="S717" s="11"/>
      <c r="T717" s="11"/>
      <c r="U717" s="11"/>
      <c r="V717" s="11"/>
    </row>
    <row r="718" spans="1:22">
      <c r="A718" s="11"/>
      <c r="B718" s="11"/>
      <c r="C718" s="11"/>
      <c r="D718" s="32"/>
      <c r="E718" s="32"/>
      <c r="F718" s="11"/>
      <c r="G718" s="11"/>
      <c r="H718" s="1"/>
      <c r="J718" s="11"/>
      <c r="K718" s="11"/>
      <c r="L718" s="11"/>
      <c r="M718" s="11"/>
      <c r="N718" s="11"/>
      <c r="O718" s="11"/>
      <c r="P718" s="11"/>
      <c r="Q718" s="11"/>
      <c r="R718" s="11"/>
      <c r="S718" s="11"/>
      <c r="T718" s="11"/>
      <c r="U718" s="11"/>
      <c r="V718" s="11"/>
    </row>
    <row r="719" spans="1:22">
      <c r="A719" s="11"/>
      <c r="B719" s="11"/>
      <c r="C719" s="11"/>
      <c r="D719" s="32"/>
      <c r="E719" s="32"/>
      <c r="F719" s="11"/>
      <c r="G719" s="11"/>
      <c r="H719" s="1"/>
      <c r="J719" s="11"/>
      <c r="K719" s="11"/>
      <c r="L719" s="11"/>
      <c r="M719" s="11"/>
      <c r="N719" s="11"/>
      <c r="O719" s="11"/>
      <c r="P719" s="11"/>
      <c r="Q719" s="11"/>
      <c r="R719" s="11"/>
      <c r="S719" s="11"/>
      <c r="T719" s="11"/>
      <c r="U719" s="11"/>
      <c r="V719" s="11"/>
    </row>
    <row r="720" spans="1:22">
      <c r="A720" s="11"/>
      <c r="B720" s="11"/>
      <c r="C720" s="11"/>
      <c r="D720" s="32"/>
      <c r="E720" s="32"/>
      <c r="F720" s="11"/>
      <c r="G720" s="11"/>
      <c r="H720" s="1"/>
      <c r="J720" s="11"/>
      <c r="K720" s="11"/>
      <c r="L720" s="11"/>
      <c r="M720" s="11"/>
      <c r="N720" s="11"/>
      <c r="O720" s="11"/>
      <c r="P720" s="11"/>
      <c r="Q720" s="11"/>
      <c r="R720" s="11"/>
      <c r="S720" s="11"/>
      <c r="T720" s="11"/>
      <c r="U720" s="11"/>
      <c r="V720" s="11"/>
    </row>
    <row r="721" spans="1:22">
      <c r="A721" s="11"/>
      <c r="B721" s="11"/>
      <c r="C721" s="11"/>
      <c r="D721" s="32"/>
      <c r="E721" s="32"/>
      <c r="F721" s="11"/>
      <c r="G721" s="11"/>
      <c r="H721" s="1"/>
      <c r="J721" s="11"/>
      <c r="K721" s="11"/>
      <c r="L721" s="11"/>
      <c r="M721" s="11"/>
      <c r="N721" s="11"/>
      <c r="O721" s="11"/>
      <c r="P721" s="11"/>
      <c r="Q721" s="11"/>
      <c r="R721" s="11"/>
      <c r="S721" s="11"/>
      <c r="T721" s="11"/>
      <c r="U721" s="11"/>
      <c r="V721" s="11"/>
    </row>
    <row r="722" spans="1:22">
      <c r="A722" s="11"/>
      <c r="B722" s="11"/>
      <c r="C722" s="11"/>
      <c r="D722" s="32"/>
      <c r="E722" s="32"/>
      <c r="F722" s="11"/>
      <c r="G722" s="11"/>
      <c r="H722" s="1"/>
      <c r="J722" s="11"/>
      <c r="K722" s="11"/>
      <c r="L722" s="11"/>
      <c r="M722" s="11"/>
      <c r="N722" s="11"/>
      <c r="O722" s="11"/>
      <c r="P722" s="11"/>
      <c r="Q722" s="11"/>
      <c r="R722" s="11"/>
      <c r="S722" s="11"/>
      <c r="T722" s="11"/>
      <c r="U722" s="11"/>
      <c r="V722" s="11"/>
    </row>
    <row r="723" spans="1:22">
      <c r="A723" s="11"/>
      <c r="B723" s="11"/>
      <c r="C723" s="11"/>
      <c r="D723" s="32"/>
      <c r="E723" s="32"/>
      <c r="F723" s="11"/>
      <c r="G723" s="11"/>
      <c r="H723" s="1"/>
      <c r="J723" s="11"/>
      <c r="K723" s="11"/>
      <c r="L723" s="11"/>
      <c r="M723" s="11"/>
      <c r="N723" s="11"/>
      <c r="O723" s="11"/>
      <c r="P723" s="11"/>
      <c r="Q723" s="11"/>
      <c r="R723" s="11"/>
      <c r="S723" s="11"/>
      <c r="T723" s="11"/>
      <c r="U723" s="11"/>
      <c r="V723" s="11"/>
    </row>
    <row r="724" spans="1:22">
      <c r="A724" s="11"/>
      <c r="B724" s="11"/>
      <c r="C724" s="11"/>
      <c r="D724" s="32"/>
      <c r="E724" s="32"/>
      <c r="F724" s="11"/>
      <c r="G724" s="11"/>
      <c r="H724" s="1"/>
      <c r="J724" s="11"/>
      <c r="K724" s="11"/>
      <c r="L724" s="11"/>
      <c r="M724" s="11"/>
      <c r="N724" s="11"/>
      <c r="O724" s="11"/>
      <c r="P724" s="11"/>
      <c r="Q724" s="11"/>
      <c r="R724" s="11"/>
      <c r="S724" s="11"/>
      <c r="T724" s="11"/>
      <c r="U724" s="11"/>
      <c r="V724" s="11"/>
    </row>
    <row r="725" spans="1:22">
      <c r="A725" s="11"/>
      <c r="B725" s="11"/>
      <c r="C725" s="11"/>
      <c r="D725" s="32"/>
      <c r="E725" s="32"/>
      <c r="F725" s="11"/>
      <c r="G725" s="11"/>
      <c r="H725" s="1"/>
      <c r="J725" s="11"/>
      <c r="K725" s="11"/>
      <c r="L725" s="11"/>
      <c r="M725" s="11"/>
      <c r="N725" s="11"/>
      <c r="O725" s="11"/>
      <c r="P725" s="11"/>
      <c r="Q725" s="11"/>
      <c r="R725" s="11"/>
      <c r="S725" s="11"/>
      <c r="T725" s="11"/>
      <c r="U725" s="11"/>
      <c r="V725" s="11"/>
    </row>
    <row r="726" spans="1:22">
      <c r="A726" s="11"/>
      <c r="B726" s="11"/>
      <c r="C726" s="11"/>
      <c r="D726" s="32"/>
      <c r="E726" s="32"/>
      <c r="F726" s="11"/>
      <c r="G726" s="11"/>
      <c r="H726" s="1"/>
      <c r="J726" s="11"/>
      <c r="K726" s="11"/>
      <c r="L726" s="11"/>
      <c r="M726" s="11"/>
      <c r="N726" s="11"/>
      <c r="O726" s="11"/>
      <c r="P726" s="11"/>
      <c r="Q726" s="11"/>
      <c r="R726" s="11"/>
      <c r="S726" s="11"/>
      <c r="T726" s="11"/>
      <c r="U726" s="11"/>
      <c r="V726" s="11"/>
    </row>
    <row r="727" spans="1:22">
      <c r="A727" s="11"/>
      <c r="B727" s="11"/>
      <c r="C727" s="11"/>
      <c r="D727" s="32"/>
      <c r="E727" s="32"/>
      <c r="F727" s="11"/>
      <c r="G727" s="11"/>
      <c r="H727" s="1"/>
      <c r="J727" s="11"/>
      <c r="K727" s="11"/>
      <c r="L727" s="11"/>
      <c r="M727" s="11"/>
      <c r="N727" s="11"/>
      <c r="O727" s="11"/>
      <c r="P727" s="11"/>
      <c r="Q727" s="11"/>
      <c r="R727" s="11"/>
      <c r="S727" s="11"/>
      <c r="T727" s="11"/>
      <c r="U727" s="11"/>
      <c r="V727" s="11"/>
    </row>
    <row r="728" spans="1:22">
      <c r="A728" s="11"/>
      <c r="B728" s="11"/>
      <c r="C728" s="11"/>
      <c r="D728" s="32"/>
      <c r="E728" s="32"/>
      <c r="F728" s="11"/>
      <c r="G728" s="11"/>
      <c r="H728" s="1"/>
      <c r="J728" s="11"/>
      <c r="K728" s="11"/>
      <c r="L728" s="11"/>
      <c r="M728" s="11"/>
      <c r="N728" s="11"/>
      <c r="O728" s="11"/>
      <c r="P728" s="11"/>
      <c r="Q728" s="11"/>
      <c r="R728" s="11"/>
      <c r="S728" s="11"/>
      <c r="T728" s="11"/>
      <c r="U728" s="11"/>
      <c r="V728" s="11"/>
    </row>
    <row r="729" spans="1:22">
      <c r="A729" s="11"/>
      <c r="B729" s="11"/>
      <c r="C729" s="11"/>
      <c r="D729" s="32"/>
      <c r="E729" s="32"/>
      <c r="F729" s="11"/>
      <c r="G729" s="11"/>
      <c r="H729" s="1"/>
      <c r="J729" s="11"/>
      <c r="K729" s="11"/>
      <c r="L729" s="11"/>
      <c r="M729" s="11"/>
      <c r="N729" s="11"/>
      <c r="O729" s="11"/>
      <c r="P729" s="11"/>
      <c r="Q729" s="11"/>
      <c r="R729" s="11"/>
      <c r="S729" s="11"/>
      <c r="T729" s="11"/>
      <c r="U729" s="11"/>
      <c r="V729" s="11"/>
    </row>
    <row r="730" spans="1:22">
      <c r="A730" s="11"/>
      <c r="B730" s="11"/>
      <c r="C730" s="11"/>
      <c r="D730" s="32"/>
      <c r="E730" s="32"/>
      <c r="F730" s="11"/>
      <c r="G730" s="11"/>
      <c r="H730" s="1"/>
      <c r="J730" s="11"/>
      <c r="K730" s="11"/>
      <c r="L730" s="11"/>
      <c r="M730" s="11"/>
      <c r="N730" s="11"/>
      <c r="O730" s="11"/>
      <c r="P730" s="11"/>
      <c r="Q730" s="11"/>
      <c r="R730" s="11"/>
      <c r="S730" s="11"/>
      <c r="T730" s="11"/>
      <c r="U730" s="11"/>
      <c r="V730" s="11"/>
    </row>
    <row r="731" spans="1:22">
      <c r="A731" s="11"/>
      <c r="B731" s="11"/>
      <c r="C731" s="11"/>
      <c r="D731" s="32"/>
      <c r="E731" s="32"/>
      <c r="F731" s="11"/>
      <c r="G731" s="11"/>
      <c r="H731" s="1"/>
      <c r="J731" s="11"/>
      <c r="K731" s="11"/>
      <c r="L731" s="11"/>
      <c r="M731" s="11"/>
      <c r="N731" s="11"/>
      <c r="O731" s="11"/>
      <c r="P731" s="11"/>
      <c r="Q731" s="11"/>
      <c r="R731" s="11"/>
      <c r="S731" s="11"/>
      <c r="T731" s="11"/>
      <c r="U731" s="11"/>
      <c r="V731" s="11"/>
    </row>
    <row r="732" spans="1:22">
      <c r="A732" s="11"/>
      <c r="B732" s="11"/>
      <c r="C732" s="11"/>
      <c r="D732" s="32"/>
      <c r="E732" s="32"/>
      <c r="F732" s="11"/>
      <c r="G732" s="11"/>
      <c r="H732" s="1"/>
      <c r="J732" s="11"/>
      <c r="K732" s="11"/>
      <c r="L732" s="11"/>
      <c r="M732" s="11"/>
      <c r="N732" s="11"/>
      <c r="O732" s="11"/>
      <c r="P732" s="11"/>
      <c r="Q732" s="11"/>
      <c r="R732" s="11"/>
      <c r="S732" s="11"/>
      <c r="T732" s="11"/>
      <c r="U732" s="11"/>
      <c r="V732" s="11"/>
    </row>
    <row r="733" spans="1:22">
      <c r="A733" s="11"/>
      <c r="B733" s="11"/>
      <c r="C733" s="11"/>
      <c r="D733" s="32"/>
      <c r="E733" s="32"/>
      <c r="F733" s="11"/>
      <c r="G733" s="11"/>
      <c r="H733" s="1"/>
      <c r="J733" s="11"/>
      <c r="K733" s="11"/>
      <c r="L733" s="11"/>
      <c r="M733" s="11"/>
      <c r="N733" s="11"/>
      <c r="O733" s="11"/>
      <c r="P733" s="11"/>
      <c r="Q733" s="11"/>
      <c r="R733" s="11"/>
      <c r="S733" s="11"/>
      <c r="T733" s="11"/>
      <c r="U733" s="11"/>
      <c r="V733" s="11"/>
    </row>
    <row r="734" spans="1:22">
      <c r="A734" s="11"/>
      <c r="B734" s="11"/>
      <c r="C734" s="11"/>
      <c r="D734" s="32"/>
      <c r="E734" s="32"/>
      <c r="F734" s="11"/>
      <c r="G734" s="11"/>
      <c r="H734" s="1"/>
      <c r="J734" s="11"/>
      <c r="K734" s="11"/>
      <c r="L734" s="11"/>
      <c r="M734" s="11"/>
      <c r="N734" s="11"/>
      <c r="O734" s="11"/>
      <c r="P734" s="11"/>
      <c r="Q734" s="11"/>
      <c r="R734" s="11"/>
      <c r="S734" s="11"/>
      <c r="T734" s="11"/>
      <c r="U734" s="11"/>
      <c r="V734" s="11"/>
    </row>
    <row r="735" spans="1:22">
      <c r="A735" s="11"/>
      <c r="B735" s="11"/>
      <c r="C735" s="11"/>
      <c r="D735" s="32"/>
      <c r="E735" s="32"/>
      <c r="F735" s="11"/>
      <c r="G735" s="11"/>
      <c r="H735" s="1"/>
      <c r="J735" s="11"/>
      <c r="K735" s="11"/>
      <c r="L735" s="11"/>
      <c r="M735" s="11"/>
      <c r="N735" s="11"/>
      <c r="O735" s="11"/>
      <c r="P735" s="11"/>
      <c r="Q735" s="11"/>
      <c r="R735" s="11"/>
      <c r="S735" s="11"/>
      <c r="T735" s="11"/>
      <c r="U735" s="11"/>
      <c r="V735" s="11"/>
    </row>
    <row r="736" spans="1:22">
      <c r="A736" s="11"/>
      <c r="B736" s="11"/>
      <c r="C736" s="11"/>
      <c r="D736" s="32"/>
      <c r="E736" s="32"/>
      <c r="F736" s="11"/>
      <c r="G736" s="11"/>
      <c r="H736" s="1"/>
      <c r="J736" s="11"/>
      <c r="K736" s="11"/>
      <c r="L736" s="11"/>
      <c r="M736" s="11"/>
      <c r="N736" s="11"/>
      <c r="O736" s="11"/>
      <c r="P736" s="11"/>
      <c r="Q736" s="11"/>
      <c r="R736" s="11"/>
      <c r="S736" s="11"/>
      <c r="T736" s="11"/>
      <c r="U736" s="11"/>
      <c r="V736" s="11"/>
    </row>
    <row r="737" spans="1:22">
      <c r="A737" s="11"/>
      <c r="B737" s="11"/>
      <c r="C737" s="11"/>
      <c r="D737" s="32"/>
      <c r="E737" s="32"/>
      <c r="F737" s="11"/>
      <c r="G737" s="11"/>
      <c r="H737" s="1"/>
      <c r="J737" s="11"/>
      <c r="K737" s="11"/>
      <c r="L737" s="11"/>
      <c r="M737" s="11"/>
      <c r="N737" s="11"/>
      <c r="O737" s="11"/>
      <c r="P737" s="11"/>
      <c r="Q737" s="11"/>
      <c r="R737" s="11"/>
      <c r="S737" s="11"/>
      <c r="T737" s="11"/>
      <c r="U737" s="11"/>
      <c r="V737" s="11"/>
    </row>
    <row r="738" spans="1:22">
      <c r="A738" s="11"/>
      <c r="B738" s="11"/>
      <c r="C738" s="11"/>
      <c r="D738" s="32"/>
      <c r="E738" s="32"/>
      <c r="F738" s="11"/>
      <c r="G738" s="11"/>
      <c r="H738" s="1"/>
      <c r="J738" s="11"/>
      <c r="K738" s="11"/>
      <c r="L738" s="11"/>
      <c r="M738" s="11"/>
      <c r="N738" s="11"/>
      <c r="O738" s="11"/>
      <c r="P738" s="11"/>
      <c r="Q738" s="11"/>
      <c r="R738" s="11"/>
      <c r="S738" s="11"/>
      <c r="T738" s="11"/>
      <c r="U738" s="11"/>
      <c r="V738" s="11"/>
    </row>
    <row r="739" spans="1:22">
      <c r="A739" s="11"/>
      <c r="B739" s="11"/>
      <c r="C739" s="11"/>
      <c r="D739" s="32"/>
      <c r="E739" s="32"/>
      <c r="F739" s="11"/>
      <c r="G739" s="11"/>
      <c r="H739" s="1"/>
      <c r="J739" s="11"/>
      <c r="K739" s="11"/>
      <c r="L739" s="11"/>
      <c r="M739" s="11"/>
      <c r="N739" s="11"/>
      <c r="O739" s="11"/>
      <c r="P739" s="11"/>
      <c r="Q739" s="11"/>
      <c r="R739" s="11"/>
      <c r="S739" s="11"/>
      <c r="T739" s="11"/>
      <c r="U739" s="11"/>
      <c r="V739" s="11"/>
    </row>
    <row r="740" spans="1:22">
      <c r="A740" s="11"/>
      <c r="B740" s="11"/>
      <c r="C740" s="11"/>
      <c r="D740" s="32"/>
      <c r="E740" s="32"/>
      <c r="F740" s="11"/>
      <c r="G740" s="11"/>
      <c r="H740" s="1"/>
      <c r="J740" s="11"/>
      <c r="K740" s="11"/>
      <c r="L740" s="11"/>
      <c r="M740" s="11"/>
      <c r="N740" s="11"/>
      <c r="O740" s="11"/>
      <c r="P740" s="11"/>
      <c r="Q740" s="11"/>
      <c r="R740" s="11"/>
      <c r="S740" s="11"/>
      <c r="T740" s="11"/>
      <c r="U740" s="11"/>
      <c r="V740" s="11"/>
    </row>
    <row r="741" spans="1:22">
      <c r="A741" s="11"/>
      <c r="B741" s="11"/>
      <c r="C741" s="11"/>
      <c r="D741" s="32"/>
      <c r="E741" s="32"/>
      <c r="F741" s="11"/>
      <c r="G741" s="11"/>
      <c r="H741" s="1"/>
      <c r="J741" s="11"/>
      <c r="K741" s="11"/>
      <c r="L741" s="11"/>
      <c r="M741" s="11"/>
      <c r="N741" s="11"/>
      <c r="O741" s="11"/>
      <c r="P741" s="11"/>
      <c r="Q741" s="11"/>
      <c r="R741" s="11"/>
      <c r="S741" s="11"/>
      <c r="T741" s="11"/>
      <c r="U741" s="11"/>
      <c r="V741" s="11"/>
    </row>
    <row r="742" spans="1:22">
      <c r="A742" s="11"/>
      <c r="B742" s="11"/>
      <c r="C742" s="11"/>
      <c r="D742" s="32"/>
      <c r="E742" s="32"/>
      <c r="F742" s="11"/>
      <c r="G742" s="11"/>
      <c r="H742" s="1"/>
      <c r="J742" s="11"/>
      <c r="K742" s="11"/>
      <c r="L742" s="11"/>
      <c r="M742" s="11"/>
      <c r="N742" s="11"/>
      <c r="O742" s="11"/>
      <c r="P742" s="11"/>
      <c r="Q742" s="11"/>
      <c r="R742" s="11"/>
      <c r="S742" s="11"/>
      <c r="T742" s="11"/>
      <c r="U742" s="11"/>
      <c r="V742" s="11"/>
    </row>
    <row r="743" spans="1:22">
      <c r="A743" s="11"/>
      <c r="B743" s="11"/>
      <c r="C743" s="11"/>
      <c r="D743" s="32"/>
      <c r="E743" s="32"/>
      <c r="F743" s="11"/>
      <c r="G743" s="11"/>
      <c r="H743" s="1"/>
      <c r="J743" s="11"/>
      <c r="K743" s="11"/>
      <c r="L743" s="11"/>
      <c r="M743" s="11"/>
      <c r="N743" s="11"/>
      <c r="O743" s="11"/>
      <c r="P743" s="11"/>
      <c r="Q743" s="11"/>
      <c r="R743" s="11"/>
      <c r="S743" s="11"/>
      <c r="T743" s="11"/>
      <c r="U743" s="11"/>
      <c r="V743" s="11"/>
    </row>
    <row r="744" spans="1:22">
      <c r="A744" s="11"/>
      <c r="B744" s="11"/>
      <c r="C744" s="11"/>
      <c r="D744" s="32"/>
      <c r="E744" s="32"/>
      <c r="F744" s="11"/>
      <c r="G744" s="11"/>
      <c r="H744" s="1"/>
      <c r="J744" s="11"/>
      <c r="K744" s="11"/>
      <c r="L744" s="11"/>
      <c r="M744" s="11"/>
      <c r="N744" s="11"/>
      <c r="O744" s="11"/>
      <c r="P744" s="11"/>
      <c r="Q744" s="11"/>
      <c r="R744" s="11"/>
      <c r="S744" s="11"/>
      <c r="T744" s="11"/>
      <c r="U744" s="11"/>
      <c r="V744" s="11"/>
    </row>
    <row r="745" spans="1:22">
      <c r="A745" s="11"/>
      <c r="B745" s="11"/>
      <c r="C745" s="11"/>
      <c r="D745" s="32"/>
      <c r="E745" s="32"/>
      <c r="F745" s="11"/>
      <c r="G745" s="11"/>
      <c r="H745" s="1"/>
      <c r="J745" s="11"/>
      <c r="K745" s="11"/>
      <c r="L745" s="11"/>
      <c r="M745" s="11"/>
      <c r="N745" s="11"/>
      <c r="O745" s="11"/>
      <c r="P745" s="11"/>
      <c r="Q745" s="11"/>
      <c r="R745" s="11"/>
      <c r="S745" s="11"/>
      <c r="T745" s="11"/>
      <c r="U745" s="11"/>
      <c r="V745" s="11"/>
    </row>
    <row r="746" spans="1:22">
      <c r="A746" s="11"/>
      <c r="B746" s="11"/>
      <c r="C746" s="11"/>
      <c r="D746" s="32"/>
      <c r="E746" s="32"/>
      <c r="F746" s="11"/>
      <c r="G746" s="11"/>
      <c r="H746" s="1"/>
      <c r="J746" s="11"/>
      <c r="K746" s="11"/>
      <c r="L746" s="11"/>
      <c r="M746" s="11"/>
      <c r="N746" s="11"/>
      <c r="O746" s="11"/>
      <c r="P746" s="11"/>
      <c r="Q746" s="11"/>
      <c r="R746" s="11"/>
      <c r="S746" s="11"/>
      <c r="T746" s="11"/>
      <c r="U746" s="11"/>
      <c r="V746" s="11"/>
    </row>
    <row r="747" spans="1:22">
      <c r="A747" s="11"/>
      <c r="B747" s="11"/>
      <c r="C747" s="11"/>
      <c r="D747" s="32"/>
      <c r="E747" s="32"/>
      <c r="F747" s="11"/>
      <c r="G747" s="11"/>
      <c r="H747" s="1"/>
      <c r="J747" s="11"/>
      <c r="K747" s="11"/>
      <c r="L747" s="11"/>
      <c r="M747" s="11"/>
      <c r="N747" s="11"/>
      <c r="O747" s="11"/>
      <c r="P747" s="11"/>
      <c r="Q747" s="11"/>
      <c r="R747" s="11"/>
      <c r="S747" s="11"/>
      <c r="T747" s="11"/>
      <c r="U747" s="11"/>
      <c r="V747" s="11"/>
    </row>
    <row r="748" spans="1:22">
      <c r="A748" s="11"/>
      <c r="B748" s="11"/>
      <c r="C748" s="11"/>
      <c r="D748" s="32"/>
      <c r="E748" s="32"/>
      <c r="F748" s="11"/>
      <c r="G748" s="11"/>
      <c r="H748" s="1"/>
      <c r="J748" s="11"/>
      <c r="K748" s="11"/>
      <c r="L748" s="11"/>
      <c r="M748" s="11"/>
      <c r="N748" s="11"/>
      <c r="O748" s="11"/>
      <c r="P748" s="11"/>
      <c r="Q748" s="11"/>
      <c r="R748" s="11"/>
      <c r="S748" s="11"/>
      <c r="T748" s="11"/>
      <c r="U748" s="11"/>
      <c r="V748" s="11"/>
    </row>
    <row r="749" spans="1:22">
      <c r="A749" s="11"/>
      <c r="B749" s="11"/>
      <c r="C749" s="11"/>
      <c r="D749" s="32"/>
      <c r="E749" s="32"/>
      <c r="F749" s="11"/>
      <c r="G749" s="11"/>
      <c r="H749" s="1"/>
      <c r="J749" s="11"/>
      <c r="K749" s="11"/>
      <c r="L749" s="11"/>
      <c r="M749" s="11"/>
      <c r="N749" s="11"/>
      <c r="O749" s="11"/>
      <c r="P749" s="11"/>
      <c r="Q749" s="11"/>
      <c r="R749" s="11"/>
      <c r="S749" s="11"/>
      <c r="T749" s="11"/>
      <c r="U749" s="11"/>
      <c r="V749" s="11"/>
    </row>
    <row r="750" spans="1:22">
      <c r="A750" s="11"/>
      <c r="B750" s="11"/>
      <c r="C750" s="11"/>
      <c r="D750" s="32"/>
      <c r="E750" s="32"/>
      <c r="F750" s="11"/>
      <c r="G750" s="11"/>
      <c r="H750" s="1"/>
      <c r="J750" s="11"/>
      <c r="K750" s="11"/>
      <c r="L750" s="11"/>
      <c r="M750" s="11"/>
      <c r="N750" s="11"/>
      <c r="O750" s="11"/>
      <c r="P750" s="11"/>
      <c r="Q750" s="11"/>
      <c r="R750" s="11"/>
      <c r="S750" s="11"/>
      <c r="T750" s="11"/>
      <c r="U750" s="11"/>
      <c r="V750" s="11"/>
    </row>
    <row r="751" spans="1:22">
      <c r="A751" s="11"/>
      <c r="B751" s="11"/>
      <c r="C751" s="11"/>
      <c r="D751" s="32"/>
      <c r="E751" s="32"/>
      <c r="F751" s="11"/>
      <c r="G751" s="11"/>
      <c r="H751" s="1"/>
      <c r="J751" s="11"/>
      <c r="K751" s="11"/>
      <c r="L751" s="11"/>
      <c r="M751" s="11"/>
      <c r="N751" s="11"/>
      <c r="O751" s="11"/>
      <c r="P751" s="11"/>
      <c r="Q751" s="11"/>
      <c r="R751" s="11"/>
      <c r="S751" s="11"/>
      <c r="T751" s="11"/>
      <c r="U751" s="11"/>
      <c r="V751" s="11"/>
    </row>
    <row r="752" spans="1:22">
      <c r="A752" s="11"/>
      <c r="B752" s="11"/>
      <c r="C752" s="11"/>
      <c r="D752" s="32"/>
      <c r="E752" s="32"/>
      <c r="F752" s="11"/>
      <c r="G752" s="11"/>
      <c r="H752" s="1"/>
      <c r="J752" s="11"/>
      <c r="K752" s="11"/>
      <c r="L752" s="11"/>
      <c r="M752" s="11"/>
      <c r="N752" s="11"/>
      <c r="O752" s="11"/>
      <c r="P752" s="11"/>
      <c r="Q752" s="11"/>
      <c r="R752" s="11"/>
      <c r="S752" s="11"/>
      <c r="T752" s="11"/>
      <c r="U752" s="11"/>
      <c r="V752" s="11"/>
    </row>
    <row r="753" spans="1:22">
      <c r="A753" s="11"/>
      <c r="B753" s="11"/>
      <c r="C753" s="11"/>
      <c r="D753" s="32"/>
      <c r="E753" s="32"/>
      <c r="F753" s="11"/>
      <c r="G753" s="11"/>
      <c r="H753" s="1"/>
      <c r="J753" s="11"/>
      <c r="K753" s="11"/>
      <c r="L753" s="11"/>
      <c r="M753" s="11"/>
      <c r="N753" s="11"/>
      <c r="O753" s="11"/>
      <c r="P753" s="11"/>
      <c r="Q753" s="11"/>
      <c r="R753" s="11"/>
      <c r="S753" s="11"/>
      <c r="T753" s="11"/>
      <c r="U753" s="11"/>
      <c r="V753" s="11"/>
    </row>
    <row r="754" spans="1:22">
      <c r="A754" s="11"/>
      <c r="B754" s="11"/>
      <c r="C754" s="11"/>
      <c r="D754" s="32"/>
      <c r="E754" s="32"/>
      <c r="F754" s="11"/>
      <c r="G754" s="11"/>
      <c r="H754" s="1"/>
      <c r="J754" s="11"/>
      <c r="K754" s="11"/>
      <c r="L754" s="11"/>
      <c r="M754" s="11"/>
      <c r="N754" s="11"/>
      <c r="O754" s="11"/>
      <c r="P754" s="11"/>
      <c r="Q754" s="11"/>
      <c r="R754" s="11"/>
      <c r="S754" s="11"/>
      <c r="T754" s="11"/>
      <c r="U754" s="11"/>
      <c r="V754" s="11"/>
    </row>
    <row r="755" spans="1:22">
      <c r="A755" s="11"/>
      <c r="B755" s="11"/>
      <c r="C755" s="11"/>
      <c r="D755" s="32"/>
      <c r="E755" s="32"/>
      <c r="F755" s="11"/>
      <c r="G755" s="11"/>
      <c r="H755" s="1"/>
      <c r="J755" s="11"/>
      <c r="K755" s="11"/>
      <c r="L755" s="11"/>
      <c r="M755" s="11"/>
      <c r="N755" s="11"/>
      <c r="O755" s="11"/>
      <c r="P755" s="11"/>
      <c r="Q755" s="11"/>
      <c r="R755" s="11"/>
      <c r="S755" s="11"/>
      <c r="T755" s="11"/>
      <c r="U755" s="11"/>
      <c r="V755" s="11"/>
    </row>
    <row r="756" spans="1:22">
      <c r="A756" s="11"/>
      <c r="B756" s="11"/>
      <c r="C756" s="11"/>
      <c r="D756" s="32"/>
      <c r="E756" s="32"/>
      <c r="F756" s="11"/>
      <c r="G756" s="11"/>
      <c r="H756" s="1"/>
      <c r="J756" s="11"/>
      <c r="K756" s="11"/>
      <c r="L756" s="11"/>
      <c r="M756" s="11"/>
      <c r="N756" s="11"/>
      <c r="O756" s="11"/>
      <c r="P756" s="11"/>
      <c r="Q756" s="11"/>
      <c r="R756" s="11"/>
      <c r="S756" s="11"/>
      <c r="T756" s="11"/>
      <c r="U756" s="11"/>
      <c r="V756" s="11"/>
    </row>
    <row r="757" spans="1:22">
      <c r="A757" s="11"/>
      <c r="B757" s="11"/>
      <c r="C757" s="11"/>
      <c r="D757" s="32"/>
      <c r="E757" s="32"/>
      <c r="F757" s="11"/>
      <c r="G757" s="11"/>
      <c r="H757" s="1"/>
      <c r="J757" s="11"/>
      <c r="K757" s="11"/>
      <c r="L757" s="11"/>
      <c r="M757" s="11"/>
      <c r="N757" s="11"/>
      <c r="O757" s="11"/>
      <c r="P757" s="11"/>
      <c r="Q757" s="11"/>
      <c r="R757" s="11"/>
      <c r="S757" s="11"/>
      <c r="T757" s="11"/>
      <c r="U757" s="11"/>
      <c r="V757" s="11"/>
    </row>
    <row r="758" spans="1:22">
      <c r="A758" s="11"/>
      <c r="B758" s="11"/>
      <c r="C758" s="11"/>
      <c r="D758" s="32"/>
      <c r="E758" s="32"/>
      <c r="F758" s="11"/>
      <c r="G758" s="11"/>
      <c r="H758" s="1"/>
      <c r="J758" s="11"/>
      <c r="K758" s="11"/>
      <c r="L758" s="11"/>
      <c r="M758" s="11"/>
      <c r="N758" s="11"/>
      <c r="O758" s="11"/>
      <c r="P758" s="11"/>
      <c r="Q758" s="11"/>
      <c r="R758" s="11"/>
      <c r="S758" s="11"/>
      <c r="T758" s="11"/>
      <c r="U758" s="11"/>
      <c r="V758" s="11"/>
    </row>
    <row r="759" spans="1:22">
      <c r="A759" s="11"/>
      <c r="B759" s="11"/>
      <c r="C759" s="11"/>
      <c r="D759" s="32"/>
      <c r="E759" s="32"/>
      <c r="F759" s="11"/>
      <c r="G759" s="11"/>
      <c r="H759" s="1"/>
      <c r="J759" s="11"/>
      <c r="K759" s="11"/>
      <c r="L759" s="11"/>
      <c r="M759" s="11"/>
      <c r="N759" s="11"/>
      <c r="O759" s="11"/>
      <c r="P759" s="11"/>
      <c r="Q759" s="11"/>
      <c r="R759" s="11"/>
      <c r="S759" s="11"/>
      <c r="T759" s="11"/>
      <c r="U759" s="11"/>
      <c r="V759" s="11"/>
    </row>
    <row r="760" spans="1:22">
      <c r="A760" s="11"/>
      <c r="B760" s="11"/>
      <c r="C760" s="11"/>
      <c r="D760" s="32"/>
      <c r="E760" s="32"/>
      <c r="F760" s="11"/>
      <c r="G760" s="11"/>
      <c r="H760" s="1"/>
      <c r="J760" s="11"/>
      <c r="K760" s="11"/>
      <c r="L760" s="11"/>
      <c r="M760" s="11"/>
      <c r="N760" s="11"/>
      <c r="O760" s="11"/>
      <c r="P760" s="11"/>
      <c r="Q760" s="11"/>
      <c r="R760" s="11"/>
      <c r="S760" s="11"/>
      <c r="T760" s="11"/>
      <c r="U760" s="11"/>
      <c r="V760" s="11"/>
    </row>
    <row r="761" spans="1:22">
      <c r="A761" s="11"/>
      <c r="B761" s="11"/>
      <c r="C761" s="11"/>
      <c r="D761" s="32"/>
      <c r="E761" s="32"/>
      <c r="F761" s="11"/>
      <c r="G761" s="11"/>
      <c r="H761" s="1"/>
      <c r="J761" s="11"/>
      <c r="K761" s="11"/>
      <c r="L761" s="11"/>
      <c r="M761" s="11"/>
      <c r="N761" s="11"/>
      <c r="O761" s="11"/>
      <c r="P761" s="11"/>
      <c r="Q761" s="11"/>
      <c r="R761" s="11"/>
      <c r="S761" s="11"/>
      <c r="T761" s="11"/>
      <c r="U761" s="11"/>
      <c r="V761" s="11"/>
    </row>
    <row r="762" spans="1:22">
      <c r="A762" s="11"/>
      <c r="B762" s="11"/>
      <c r="C762" s="11"/>
      <c r="D762" s="32"/>
      <c r="E762" s="32"/>
      <c r="F762" s="11"/>
      <c r="G762" s="11"/>
      <c r="H762" s="1"/>
      <c r="J762" s="11"/>
      <c r="K762" s="11"/>
      <c r="L762" s="11"/>
      <c r="M762" s="11"/>
      <c r="N762" s="11"/>
      <c r="O762" s="11"/>
      <c r="P762" s="11"/>
      <c r="Q762" s="11"/>
      <c r="R762" s="11"/>
      <c r="S762" s="11"/>
      <c r="T762" s="11"/>
      <c r="U762" s="11"/>
      <c r="V762" s="11"/>
    </row>
    <row r="763" spans="1:22">
      <c r="A763" s="11"/>
      <c r="B763" s="11"/>
      <c r="C763" s="11"/>
      <c r="D763" s="32"/>
      <c r="E763" s="32"/>
      <c r="F763" s="11"/>
      <c r="G763" s="11"/>
      <c r="H763" s="1"/>
      <c r="J763" s="11"/>
      <c r="K763" s="11"/>
      <c r="L763" s="11"/>
      <c r="M763" s="11"/>
      <c r="N763" s="11"/>
      <c r="O763" s="11"/>
      <c r="P763" s="11"/>
      <c r="Q763" s="11"/>
      <c r="R763" s="11"/>
      <c r="S763" s="11"/>
      <c r="T763" s="11"/>
      <c r="U763" s="11"/>
      <c r="V763" s="11"/>
    </row>
    <row r="764" spans="1:22">
      <c r="A764" s="11"/>
      <c r="B764" s="11"/>
      <c r="C764" s="11"/>
      <c r="D764" s="32"/>
      <c r="E764" s="32"/>
      <c r="F764" s="11"/>
      <c r="G764" s="11"/>
      <c r="H764" s="1"/>
      <c r="J764" s="11"/>
      <c r="K764" s="11"/>
      <c r="L764" s="11"/>
      <c r="M764" s="11"/>
      <c r="N764" s="11"/>
      <c r="O764" s="11"/>
      <c r="P764" s="11"/>
      <c r="Q764" s="11"/>
      <c r="R764" s="11"/>
      <c r="S764" s="11"/>
      <c r="T764" s="11"/>
      <c r="U764" s="11"/>
      <c r="V764" s="11"/>
    </row>
    <row r="765" spans="1:22">
      <c r="A765" s="11"/>
      <c r="B765" s="11"/>
      <c r="C765" s="11"/>
      <c r="D765" s="32"/>
      <c r="E765" s="32"/>
      <c r="F765" s="11"/>
      <c r="G765" s="11"/>
      <c r="H765" s="1"/>
      <c r="J765" s="11"/>
      <c r="K765" s="11"/>
      <c r="L765" s="11"/>
      <c r="M765" s="11"/>
      <c r="N765" s="11"/>
      <c r="O765" s="11"/>
      <c r="P765" s="11"/>
      <c r="Q765" s="11"/>
      <c r="R765" s="11"/>
      <c r="S765" s="11"/>
      <c r="T765" s="11"/>
      <c r="U765" s="11"/>
      <c r="V765" s="11"/>
    </row>
    <row r="766" spans="1:22">
      <c r="A766" s="11"/>
      <c r="B766" s="11"/>
      <c r="C766" s="11"/>
      <c r="D766" s="32"/>
      <c r="E766" s="32"/>
      <c r="F766" s="11"/>
      <c r="G766" s="11"/>
      <c r="H766" s="1"/>
      <c r="J766" s="11"/>
      <c r="K766" s="11"/>
      <c r="L766" s="11"/>
      <c r="M766" s="11"/>
      <c r="N766" s="11"/>
      <c r="O766" s="11"/>
      <c r="P766" s="11"/>
      <c r="Q766" s="11"/>
      <c r="R766" s="11"/>
      <c r="S766" s="11"/>
      <c r="T766" s="11"/>
      <c r="U766" s="11"/>
      <c r="V766" s="11"/>
    </row>
    <row r="767" spans="1:22">
      <c r="A767" s="11"/>
      <c r="B767" s="11"/>
      <c r="C767" s="11"/>
      <c r="D767" s="32"/>
      <c r="E767" s="32"/>
      <c r="F767" s="11"/>
      <c r="G767" s="11"/>
      <c r="H767" s="1"/>
      <c r="J767" s="11"/>
      <c r="K767" s="11"/>
      <c r="L767" s="11"/>
      <c r="M767" s="11"/>
      <c r="N767" s="11"/>
      <c r="O767" s="11"/>
      <c r="P767" s="11"/>
      <c r="Q767" s="11"/>
      <c r="R767" s="11"/>
      <c r="S767" s="11"/>
      <c r="T767" s="11"/>
      <c r="U767" s="11"/>
      <c r="V767" s="11"/>
    </row>
    <row r="768" spans="1:22">
      <c r="A768" s="11"/>
      <c r="B768" s="11"/>
      <c r="C768" s="11"/>
      <c r="D768" s="32"/>
      <c r="E768" s="32"/>
      <c r="F768" s="11"/>
      <c r="G768" s="11"/>
      <c r="H768" s="1"/>
      <c r="J768" s="11"/>
      <c r="K768" s="11"/>
      <c r="L768" s="11"/>
      <c r="M768" s="11"/>
      <c r="N768" s="11"/>
      <c r="O768" s="11"/>
      <c r="P768" s="11"/>
      <c r="Q768" s="11"/>
      <c r="R768" s="11"/>
      <c r="S768" s="11"/>
      <c r="T768" s="11"/>
      <c r="U768" s="11"/>
      <c r="V768" s="11"/>
    </row>
    <row r="769" spans="1:22">
      <c r="A769" s="11"/>
      <c r="B769" s="11"/>
      <c r="C769" s="11"/>
      <c r="D769" s="32"/>
      <c r="E769" s="32"/>
      <c r="F769" s="11"/>
      <c r="G769" s="11"/>
      <c r="H769" s="1"/>
      <c r="J769" s="11"/>
      <c r="K769" s="11"/>
      <c r="L769" s="11"/>
      <c r="M769" s="11"/>
      <c r="N769" s="11"/>
      <c r="O769" s="11"/>
      <c r="P769" s="11"/>
      <c r="Q769" s="11"/>
      <c r="R769" s="11"/>
      <c r="S769" s="11"/>
      <c r="T769" s="11"/>
      <c r="U769" s="11"/>
      <c r="V769" s="11"/>
    </row>
    <row r="770" spans="1:22">
      <c r="A770" s="11"/>
      <c r="B770" s="11"/>
      <c r="C770" s="11"/>
      <c r="D770" s="32"/>
      <c r="E770" s="32"/>
      <c r="F770" s="11"/>
      <c r="G770" s="11"/>
      <c r="H770" s="1"/>
      <c r="J770" s="11"/>
      <c r="K770" s="11"/>
      <c r="L770" s="11"/>
      <c r="M770" s="11"/>
      <c r="N770" s="11"/>
      <c r="O770" s="11"/>
      <c r="P770" s="11"/>
      <c r="Q770" s="11"/>
      <c r="R770" s="11"/>
      <c r="S770" s="11"/>
      <c r="T770" s="11"/>
      <c r="U770" s="11"/>
      <c r="V770" s="11"/>
    </row>
    <row r="771" spans="1:22">
      <c r="A771" s="11"/>
      <c r="B771" s="11"/>
      <c r="C771" s="11"/>
      <c r="D771" s="32"/>
      <c r="E771" s="32"/>
      <c r="F771" s="11"/>
      <c r="G771" s="11"/>
      <c r="H771" s="1"/>
      <c r="J771" s="11"/>
      <c r="K771" s="11"/>
      <c r="L771" s="11"/>
      <c r="M771" s="11"/>
      <c r="N771" s="11"/>
      <c r="O771" s="11"/>
      <c r="P771" s="11"/>
      <c r="Q771" s="11"/>
      <c r="R771" s="11"/>
      <c r="S771" s="11"/>
      <c r="T771" s="11"/>
      <c r="U771" s="11"/>
      <c r="V771" s="11"/>
    </row>
    <row r="772" spans="1:22">
      <c r="A772" s="11"/>
      <c r="B772" s="11"/>
      <c r="C772" s="11"/>
      <c r="D772" s="32"/>
      <c r="E772" s="32"/>
      <c r="F772" s="11"/>
      <c r="G772" s="11"/>
      <c r="H772" s="1"/>
      <c r="J772" s="11"/>
      <c r="K772" s="11"/>
      <c r="L772" s="11"/>
      <c r="M772" s="11"/>
      <c r="N772" s="11"/>
      <c r="O772" s="11"/>
      <c r="P772" s="11"/>
      <c r="Q772" s="11"/>
      <c r="R772" s="11"/>
      <c r="S772" s="11"/>
      <c r="T772" s="11"/>
      <c r="U772" s="11"/>
      <c r="V772" s="11"/>
    </row>
    <row r="773" spans="1:22">
      <c r="A773" s="11"/>
      <c r="B773" s="11"/>
      <c r="C773" s="11"/>
      <c r="D773" s="32"/>
      <c r="E773" s="32"/>
      <c r="F773" s="11"/>
      <c r="G773" s="11"/>
      <c r="H773" s="1"/>
      <c r="J773" s="11"/>
      <c r="K773" s="11"/>
      <c r="L773" s="11"/>
      <c r="M773" s="11"/>
      <c r="N773" s="11"/>
      <c r="O773" s="11"/>
      <c r="P773" s="11"/>
      <c r="Q773" s="11"/>
      <c r="R773" s="11"/>
      <c r="S773" s="11"/>
      <c r="T773" s="11"/>
      <c r="U773" s="11"/>
      <c r="V773" s="11"/>
    </row>
    <row r="774" spans="1:22">
      <c r="A774" s="11"/>
      <c r="B774" s="11"/>
      <c r="C774" s="11"/>
      <c r="D774" s="32"/>
      <c r="E774" s="32"/>
      <c r="F774" s="11"/>
      <c r="G774" s="11"/>
      <c r="H774" s="1"/>
      <c r="J774" s="11"/>
      <c r="K774" s="11"/>
      <c r="L774" s="11"/>
      <c r="M774" s="11"/>
      <c r="N774" s="11"/>
      <c r="O774" s="11"/>
      <c r="P774" s="11"/>
      <c r="Q774" s="11"/>
      <c r="R774" s="11"/>
      <c r="S774" s="11"/>
      <c r="T774" s="11"/>
      <c r="U774" s="11"/>
      <c r="V774" s="11"/>
    </row>
    <row r="775" spans="1:22">
      <c r="A775" s="11"/>
      <c r="B775" s="11"/>
      <c r="C775" s="11"/>
      <c r="D775" s="32"/>
      <c r="E775" s="32"/>
      <c r="F775" s="11"/>
      <c r="G775" s="11"/>
      <c r="H775" s="1"/>
      <c r="J775" s="11"/>
      <c r="K775" s="11"/>
      <c r="L775" s="11"/>
      <c r="M775" s="11"/>
      <c r="N775" s="11"/>
      <c r="O775" s="11"/>
      <c r="P775" s="11"/>
      <c r="Q775" s="11"/>
      <c r="R775" s="11"/>
      <c r="S775" s="11"/>
      <c r="T775" s="11"/>
      <c r="U775" s="11"/>
      <c r="V775" s="11"/>
    </row>
    <row r="776" spans="1:22">
      <c r="A776" s="11"/>
      <c r="B776" s="11"/>
      <c r="C776" s="11"/>
      <c r="D776" s="32"/>
      <c r="E776" s="32"/>
      <c r="F776" s="11"/>
      <c r="G776" s="11"/>
      <c r="H776" s="1"/>
      <c r="J776" s="11"/>
      <c r="K776" s="11"/>
      <c r="L776" s="11"/>
      <c r="M776" s="11"/>
      <c r="N776" s="11"/>
      <c r="O776" s="11"/>
      <c r="P776" s="11"/>
      <c r="Q776" s="11"/>
      <c r="R776" s="11"/>
      <c r="S776" s="11"/>
      <c r="T776" s="11"/>
      <c r="U776" s="11"/>
      <c r="V776" s="11"/>
    </row>
    <row r="777" spans="1:22">
      <c r="A777" s="11"/>
      <c r="B777" s="11"/>
      <c r="C777" s="11"/>
      <c r="D777" s="32"/>
      <c r="E777" s="32"/>
      <c r="F777" s="11"/>
      <c r="G777" s="11"/>
      <c r="H777" s="1"/>
      <c r="J777" s="11"/>
      <c r="K777" s="11"/>
      <c r="L777" s="11"/>
      <c r="M777" s="11"/>
      <c r="N777" s="11"/>
      <c r="O777" s="11"/>
      <c r="P777" s="11"/>
      <c r="Q777" s="11"/>
      <c r="R777" s="11"/>
      <c r="S777" s="11"/>
      <c r="T777" s="11"/>
      <c r="U777" s="11"/>
      <c r="V777" s="11"/>
    </row>
    <row r="778" spans="1:22">
      <c r="A778" s="11"/>
      <c r="B778" s="11"/>
      <c r="C778" s="11"/>
      <c r="D778" s="32"/>
      <c r="E778" s="32"/>
      <c r="F778" s="11"/>
      <c r="G778" s="11"/>
      <c r="H778" s="1"/>
      <c r="J778" s="11"/>
      <c r="K778" s="11"/>
      <c r="L778" s="11"/>
      <c r="M778" s="11"/>
      <c r="N778" s="11"/>
      <c r="O778" s="11"/>
      <c r="P778" s="11"/>
      <c r="Q778" s="11"/>
      <c r="R778" s="11"/>
      <c r="S778" s="11"/>
      <c r="T778" s="11"/>
      <c r="U778" s="11"/>
      <c r="V778" s="11"/>
    </row>
    <row r="779" spans="1:22">
      <c r="A779" s="11"/>
      <c r="B779" s="11"/>
      <c r="C779" s="11"/>
      <c r="D779" s="32"/>
      <c r="E779" s="32"/>
      <c r="F779" s="11"/>
      <c r="G779" s="11"/>
      <c r="H779" s="1"/>
      <c r="J779" s="11"/>
      <c r="K779" s="11"/>
      <c r="L779" s="11"/>
      <c r="M779" s="11"/>
      <c r="N779" s="11"/>
      <c r="O779" s="11"/>
      <c r="P779" s="11"/>
      <c r="Q779" s="11"/>
      <c r="R779" s="11"/>
      <c r="S779" s="11"/>
      <c r="T779" s="11"/>
      <c r="U779" s="11"/>
      <c r="V779" s="11"/>
    </row>
    <row r="780" spans="1:22">
      <c r="A780" s="11"/>
      <c r="B780" s="11"/>
      <c r="C780" s="11"/>
      <c r="D780" s="32"/>
      <c r="E780" s="32"/>
      <c r="F780" s="11"/>
      <c r="G780" s="11"/>
      <c r="H780" s="1"/>
      <c r="J780" s="11"/>
      <c r="K780" s="11"/>
      <c r="L780" s="11"/>
      <c r="M780" s="11"/>
      <c r="N780" s="11"/>
      <c r="O780" s="11"/>
      <c r="P780" s="11"/>
      <c r="Q780" s="11"/>
      <c r="R780" s="11"/>
      <c r="S780" s="11"/>
      <c r="T780" s="11"/>
      <c r="U780" s="11"/>
      <c r="V780" s="11"/>
    </row>
    <row r="781" spans="1:22">
      <c r="A781" s="11"/>
      <c r="B781" s="11"/>
      <c r="C781" s="11"/>
      <c r="D781" s="32"/>
      <c r="E781" s="32"/>
      <c r="F781" s="11"/>
      <c r="G781" s="11"/>
      <c r="H781" s="1"/>
      <c r="J781" s="11"/>
      <c r="K781" s="11"/>
      <c r="L781" s="11"/>
      <c r="M781" s="11"/>
      <c r="N781" s="11"/>
      <c r="O781" s="11"/>
      <c r="P781" s="11"/>
      <c r="Q781" s="11"/>
      <c r="R781" s="11"/>
      <c r="S781" s="11"/>
      <c r="T781" s="11"/>
      <c r="U781" s="11"/>
      <c r="V781" s="11"/>
    </row>
    <row r="782" spans="1:22">
      <c r="A782" s="11"/>
      <c r="B782" s="11"/>
      <c r="C782" s="11"/>
      <c r="D782" s="32"/>
      <c r="E782" s="32"/>
      <c r="F782" s="11"/>
      <c r="G782" s="11"/>
      <c r="H782" s="1"/>
      <c r="J782" s="11"/>
      <c r="K782" s="11"/>
      <c r="L782" s="11"/>
      <c r="M782" s="11"/>
      <c r="N782" s="11"/>
      <c r="O782" s="11"/>
      <c r="P782" s="11"/>
      <c r="Q782" s="11"/>
      <c r="R782" s="11"/>
      <c r="S782" s="11"/>
      <c r="T782" s="11"/>
      <c r="U782" s="11"/>
      <c r="V782" s="11"/>
    </row>
    <row r="783" spans="1:22">
      <c r="A783" s="11"/>
      <c r="B783" s="11"/>
      <c r="C783" s="11"/>
      <c r="D783" s="32"/>
      <c r="E783" s="32"/>
      <c r="F783" s="11"/>
      <c r="G783" s="11"/>
      <c r="H783" s="1"/>
      <c r="J783" s="11"/>
      <c r="K783" s="11"/>
      <c r="L783" s="11"/>
      <c r="M783" s="11"/>
      <c r="N783" s="11"/>
      <c r="O783" s="11"/>
      <c r="P783" s="11"/>
      <c r="Q783" s="11"/>
      <c r="R783" s="11"/>
      <c r="S783" s="11"/>
      <c r="T783" s="11"/>
      <c r="U783" s="11"/>
      <c r="V783" s="11"/>
    </row>
    <row r="784" spans="1:22">
      <c r="A784" s="11"/>
      <c r="B784" s="11"/>
      <c r="C784" s="11"/>
      <c r="D784" s="32"/>
      <c r="E784" s="32"/>
      <c r="F784" s="11"/>
      <c r="G784" s="11"/>
      <c r="H784" s="1"/>
      <c r="J784" s="11"/>
      <c r="K784" s="11"/>
      <c r="L784" s="11"/>
      <c r="M784" s="11"/>
      <c r="N784" s="11"/>
      <c r="O784" s="11"/>
      <c r="P784" s="11"/>
      <c r="Q784" s="11"/>
      <c r="R784" s="11"/>
      <c r="S784" s="11"/>
      <c r="T784" s="11"/>
      <c r="U784" s="11"/>
      <c r="V784" s="11"/>
    </row>
    <row r="785" spans="1:22">
      <c r="A785" s="11"/>
      <c r="B785" s="11"/>
      <c r="C785" s="11"/>
      <c r="D785" s="32"/>
      <c r="E785" s="32"/>
      <c r="F785" s="11"/>
      <c r="G785" s="11"/>
      <c r="H785" s="1"/>
      <c r="J785" s="11"/>
      <c r="K785" s="11"/>
      <c r="L785" s="11"/>
      <c r="M785" s="11"/>
      <c r="N785" s="11"/>
      <c r="O785" s="11"/>
      <c r="P785" s="11"/>
      <c r="Q785" s="11"/>
      <c r="R785" s="11"/>
      <c r="S785" s="11"/>
      <c r="T785" s="11"/>
      <c r="U785" s="11"/>
      <c r="V785" s="11"/>
    </row>
    <row r="786" spans="1:22">
      <c r="A786" s="11"/>
      <c r="B786" s="11"/>
      <c r="C786" s="11"/>
      <c r="D786" s="32"/>
      <c r="E786" s="32"/>
      <c r="F786" s="11"/>
      <c r="G786" s="11"/>
      <c r="H786" s="1"/>
      <c r="J786" s="11"/>
      <c r="K786" s="11"/>
      <c r="L786" s="11"/>
      <c r="M786" s="11"/>
      <c r="N786" s="11"/>
      <c r="O786" s="11"/>
      <c r="P786" s="11"/>
      <c r="Q786" s="11"/>
      <c r="R786" s="11"/>
      <c r="S786" s="11"/>
      <c r="T786" s="11"/>
      <c r="U786" s="11"/>
      <c r="V786" s="11"/>
    </row>
    <row r="787" spans="1:22">
      <c r="A787" s="11"/>
      <c r="B787" s="11"/>
      <c r="C787" s="11"/>
      <c r="D787" s="32"/>
      <c r="E787" s="32"/>
      <c r="F787" s="11"/>
      <c r="G787" s="11"/>
      <c r="H787" s="1"/>
      <c r="J787" s="11"/>
      <c r="K787" s="11"/>
      <c r="L787" s="11"/>
      <c r="M787" s="11"/>
      <c r="N787" s="11"/>
      <c r="O787" s="11"/>
      <c r="P787" s="11"/>
      <c r="Q787" s="11"/>
      <c r="R787" s="11"/>
      <c r="S787" s="11"/>
      <c r="T787" s="11"/>
      <c r="U787" s="11"/>
      <c r="V787" s="11"/>
    </row>
    <row r="788" spans="1:22">
      <c r="A788" s="11"/>
      <c r="B788" s="11"/>
      <c r="C788" s="11"/>
      <c r="D788" s="32"/>
      <c r="E788" s="32"/>
      <c r="F788" s="11"/>
      <c r="G788" s="11"/>
      <c r="H788" s="1"/>
      <c r="J788" s="11"/>
      <c r="K788" s="11"/>
      <c r="L788" s="11"/>
      <c r="M788" s="11"/>
      <c r="N788" s="11"/>
      <c r="O788" s="11"/>
      <c r="P788" s="11"/>
      <c r="Q788" s="11"/>
      <c r="R788" s="11"/>
      <c r="S788" s="11"/>
      <c r="T788" s="11"/>
      <c r="U788" s="11"/>
      <c r="V788" s="11"/>
    </row>
    <row r="789" spans="1:22">
      <c r="A789" s="11"/>
      <c r="B789" s="11"/>
      <c r="C789" s="11"/>
      <c r="D789" s="32"/>
      <c r="E789" s="32"/>
      <c r="F789" s="11"/>
      <c r="G789" s="11"/>
      <c r="H789" s="1"/>
      <c r="J789" s="11"/>
      <c r="K789" s="11"/>
      <c r="L789" s="11"/>
      <c r="M789" s="11"/>
      <c r="N789" s="11"/>
      <c r="O789" s="11"/>
      <c r="P789" s="11"/>
      <c r="Q789" s="11"/>
      <c r="R789" s="11"/>
      <c r="S789" s="11"/>
      <c r="T789" s="11"/>
      <c r="U789" s="11"/>
      <c r="V789" s="11"/>
    </row>
    <row r="790" spans="1:22">
      <c r="A790" s="11"/>
      <c r="B790" s="11"/>
      <c r="C790" s="11"/>
      <c r="D790" s="32"/>
      <c r="E790" s="32"/>
      <c r="F790" s="11"/>
      <c r="G790" s="11"/>
      <c r="H790" s="1"/>
      <c r="J790" s="11"/>
      <c r="K790" s="11"/>
      <c r="L790" s="11"/>
      <c r="M790" s="11"/>
      <c r="N790" s="11"/>
      <c r="O790" s="11"/>
      <c r="P790" s="11"/>
      <c r="Q790" s="11"/>
      <c r="R790" s="11"/>
      <c r="S790" s="11"/>
      <c r="T790" s="11"/>
      <c r="U790" s="11"/>
      <c r="V790" s="11"/>
    </row>
    <row r="791" spans="1:22">
      <c r="A791" s="11"/>
      <c r="B791" s="11"/>
      <c r="C791" s="11"/>
      <c r="D791" s="32"/>
      <c r="E791" s="32"/>
      <c r="F791" s="11"/>
      <c r="G791" s="11"/>
      <c r="H791" s="1"/>
      <c r="J791" s="11"/>
      <c r="K791" s="11"/>
      <c r="L791" s="11"/>
      <c r="M791" s="11"/>
      <c r="N791" s="11"/>
      <c r="O791" s="11"/>
      <c r="P791" s="11"/>
      <c r="Q791" s="11"/>
      <c r="R791" s="11"/>
      <c r="S791" s="11"/>
      <c r="T791" s="11"/>
      <c r="U791" s="11"/>
      <c r="V791" s="11"/>
    </row>
    <row r="792" spans="1:22">
      <c r="A792" s="11"/>
      <c r="B792" s="11"/>
      <c r="C792" s="11"/>
      <c r="D792" s="32"/>
      <c r="E792" s="32"/>
      <c r="F792" s="11"/>
      <c r="G792" s="11"/>
      <c r="H792" s="1"/>
      <c r="J792" s="11"/>
      <c r="K792" s="11"/>
      <c r="L792" s="11"/>
      <c r="M792" s="11"/>
      <c r="N792" s="11"/>
      <c r="O792" s="11"/>
      <c r="P792" s="11"/>
      <c r="Q792" s="11"/>
      <c r="R792" s="11"/>
      <c r="S792" s="11"/>
      <c r="T792" s="11"/>
      <c r="U792" s="11"/>
      <c r="V792" s="11"/>
    </row>
    <row r="793" spans="1:22">
      <c r="A793" s="11"/>
      <c r="B793" s="11"/>
      <c r="C793" s="11"/>
      <c r="D793" s="32"/>
      <c r="E793" s="32"/>
      <c r="F793" s="11"/>
      <c r="G793" s="11"/>
      <c r="H793" s="1"/>
      <c r="J793" s="11"/>
      <c r="K793" s="11"/>
      <c r="L793" s="11"/>
      <c r="M793" s="11"/>
      <c r="N793" s="11"/>
      <c r="O793" s="11"/>
      <c r="P793" s="11"/>
      <c r="Q793" s="11"/>
      <c r="R793" s="11"/>
      <c r="S793" s="11"/>
      <c r="T793" s="11"/>
      <c r="U793" s="11"/>
      <c r="V793" s="11"/>
    </row>
    <row r="794" spans="1:22">
      <c r="A794" s="11"/>
      <c r="B794" s="11"/>
      <c r="C794" s="11"/>
      <c r="D794" s="32"/>
      <c r="E794" s="32"/>
      <c r="F794" s="11"/>
      <c r="G794" s="11"/>
      <c r="H794" s="1"/>
      <c r="J794" s="11"/>
      <c r="K794" s="11"/>
      <c r="L794" s="11"/>
      <c r="M794" s="11"/>
      <c r="N794" s="11"/>
      <c r="O794" s="11"/>
      <c r="P794" s="11"/>
      <c r="Q794" s="11"/>
      <c r="R794" s="11"/>
      <c r="S794" s="11"/>
      <c r="T794" s="11"/>
      <c r="U794" s="11"/>
      <c r="V794" s="11"/>
    </row>
    <row r="795" spans="1:22">
      <c r="A795" s="11"/>
      <c r="B795" s="11"/>
      <c r="C795" s="11"/>
      <c r="D795" s="32"/>
      <c r="E795" s="32"/>
      <c r="F795" s="11"/>
      <c r="G795" s="11"/>
      <c r="H795" s="1"/>
      <c r="J795" s="11"/>
      <c r="K795" s="11"/>
      <c r="L795" s="11"/>
      <c r="M795" s="11"/>
      <c r="N795" s="11"/>
      <c r="O795" s="11"/>
      <c r="P795" s="11"/>
      <c r="Q795" s="11"/>
      <c r="R795" s="11"/>
      <c r="S795" s="11"/>
      <c r="T795" s="11"/>
      <c r="U795" s="11"/>
      <c r="V795" s="11"/>
    </row>
    <row r="796" spans="1:22">
      <c r="A796" s="11"/>
      <c r="B796" s="11"/>
      <c r="C796" s="11"/>
      <c r="D796" s="32"/>
      <c r="E796" s="32"/>
      <c r="F796" s="11"/>
      <c r="G796" s="11"/>
      <c r="H796" s="1"/>
      <c r="J796" s="11"/>
      <c r="K796" s="11"/>
      <c r="L796" s="11"/>
      <c r="M796" s="11"/>
      <c r="N796" s="11"/>
      <c r="O796" s="11"/>
      <c r="P796" s="11"/>
      <c r="Q796" s="11"/>
      <c r="R796" s="11"/>
      <c r="S796" s="11"/>
      <c r="T796" s="11"/>
      <c r="U796" s="11"/>
      <c r="V796" s="11"/>
    </row>
    <row r="797" spans="1:22">
      <c r="A797" s="11"/>
      <c r="B797" s="11"/>
      <c r="C797" s="11"/>
      <c r="D797" s="32"/>
      <c r="E797" s="32"/>
      <c r="F797" s="11"/>
      <c r="G797" s="11"/>
      <c r="H797" s="1"/>
      <c r="J797" s="11"/>
      <c r="K797" s="11"/>
      <c r="L797" s="11"/>
      <c r="M797" s="11"/>
      <c r="N797" s="11"/>
      <c r="O797" s="11"/>
      <c r="P797" s="11"/>
      <c r="Q797" s="11"/>
      <c r="R797" s="11"/>
      <c r="S797" s="11"/>
      <c r="T797" s="11"/>
      <c r="U797" s="11"/>
      <c r="V797" s="11"/>
    </row>
    <row r="798" spans="1:22">
      <c r="A798" s="11"/>
      <c r="B798" s="11"/>
      <c r="C798" s="11"/>
      <c r="D798" s="32"/>
      <c r="E798" s="32"/>
      <c r="F798" s="11"/>
      <c r="G798" s="11"/>
      <c r="H798" s="1"/>
      <c r="J798" s="11"/>
      <c r="K798" s="11"/>
      <c r="L798" s="11"/>
      <c r="M798" s="11"/>
      <c r="N798" s="11"/>
      <c r="O798" s="11"/>
      <c r="P798" s="11"/>
      <c r="Q798" s="11"/>
      <c r="R798" s="11"/>
      <c r="S798" s="11"/>
      <c r="T798" s="11"/>
      <c r="U798" s="11"/>
      <c r="V798" s="11"/>
    </row>
    <row r="799" spans="1:22">
      <c r="A799" s="11"/>
      <c r="B799" s="11"/>
      <c r="C799" s="11"/>
      <c r="D799" s="32"/>
      <c r="E799" s="32"/>
      <c r="F799" s="11"/>
      <c r="G799" s="11"/>
      <c r="H799" s="1"/>
      <c r="J799" s="11"/>
      <c r="K799" s="11"/>
      <c r="L799" s="11"/>
      <c r="M799" s="11"/>
      <c r="N799" s="11"/>
      <c r="O799" s="11"/>
      <c r="P799" s="11"/>
      <c r="Q799" s="11"/>
      <c r="R799" s="11"/>
      <c r="S799" s="11"/>
      <c r="T799" s="11"/>
      <c r="U799" s="11"/>
      <c r="V799" s="11"/>
    </row>
    <row r="800" spans="1:22">
      <c r="A800" s="11"/>
      <c r="B800" s="11"/>
      <c r="C800" s="11"/>
      <c r="D800" s="32"/>
      <c r="E800" s="32"/>
      <c r="F800" s="11"/>
      <c r="G800" s="11"/>
      <c r="H800" s="1"/>
      <c r="J800" s="11"/>
      <c r="K800" s="11"/>
      <c r="L800" s="11"/>
      <c r="M800" s="11"/>
      <c r="N800" s="11"/>
      <c r="O800" s="11"/>
      <c r="P800" s="11"/>
      <c r="Q800" s="11"/>
      <c r="R800" s="11"/>
      <c r="S800" s="11"/>
      <c r="T800" s="11"/>
      <c r="U800" s="11"/>
      <c r="V800" s="11"/>
    </row>
    <row r="801" spans="1:22">
      <c r="A801" s="11"/>
      <c r="B801" s="11"/>
      <c r="C801" s="11"/>
      <c r="D801" s="32"/>
      <c r="E801" s="32"/>
      <c r="F801" s="11"/>
      <c r="G801" s="11"/>
      <c r="H801" s="1"/>
      <c r="J801" s="11"/>
      <c r="K801" s="11"/>
      <c r="L801" s="11"/>
      <c r="M801" s="11"/>
      <c r="N801" s="11"/>
      <c r="O801" s="11"/>
      <c r="P801" s="11"/>
      <c r="Q801" s="11"/>
      <c r="R801" s="11"/>
      <c r="S801" s="11"/>
      <c r="T801" s="11"/>
      <c r="U801" s="11"/>
      <c r="V801" s="11"/>
    </row>
    <row r="802" spans="1:22">
      <c r="A802" s="11"/>
      <c r="B802" s="11"/>
      <c r="C802" s="11"/>
      <c r="D802" s="32"/>
      <c r="E802" s="32"/>
      <c r="F802" s="11"/>
      <c r="G802" s="11"/>
      <c r="H802" s="1"/>
      <c r="J802" s="11"/>
      <c r="K802" s="11"/>
      <c r="L802" s="11"/>
      <c r="M802" s="11"/>
      <c r="N802" s="11"/>
      <c r="O802" s="11"/>
      <c r="P802" s="11"/>
      <c r="Q802" s="11"/>
      <c r="R802" s="11"/>
      <c r="S802" s="11"/>
      <c r="T802" s="11"/>
      <c r="U802" s="11"/>
      <c r="V802" s="11"/>
    </row>
    <row r="803" spans="1:22">
      <c r="A803" s="11"/>
      <c r="B803" s="11"/>
      <c r="C803" s="11"/>
      <c r="D803" s="32"/>
      <c r="E803" s="32"/>
      <c r="F803" s="11"/>
      <c r="G803" s="11"/>
      <c r="H803" s="1"/>
      <c r="J803" s="11"/>
      <c r="K803" s="11"/>
      <c r="L803" s="11"/>
      <c r="M803" s="11"/>
      <c r="N803" s="11"/>
      <c r="O803" s="11"/>
      <c r="P803" s="11"/>
      <c r="Q803" s="11"/>
      <c r="R803" s="11"/>
      <c r="S803" s="11"/>
      <c r="T803" s="11"/>
      <c r="U803" s="11"/>
      <c r="V803" s="11"/>
    </row>
    <row r="804" spans="1:22">
      <c r="A804" s="11"/>
      <c r="B804" s="11"/>
      <c r="C804" s="11"/>
      <c r="D804" s="32"/>
      <c r="E804" s="32"/>
      <c r="F804" s="11"/>
      <c r="G804" s="11"/>
      <c r="H804" s="1"/>
      <c r="J804" s="11"/>
      <c r="K804" s="11"/>
      <c r="L804" s="11"/>
      <c r="M804" s="11"/>
      <c r="N804" s="11"/>
      <c r="O804" s="11"/>
      <c r="P804" s="11"/>
      <c r="Q804" s="11"/>
      <c r="R804" s="11"/>
      <c r="S804" s="11"/>
      <c r="T804" s="11"/>
      <c r="U804" s="11"/>
      <c r="V804" s="11"/>
    </row>
    <row r="805" spans="1:22">
      <c r="A805" s="11"/>
      <c r="B805" s="11"/>
      <c r="C805" s="11"/>
      <c r="D805" s="32"/>
      <c r="E805" s="32"/>
      <c r="F805" s="11"/>
      <c r="G805" s="11"/>
      <c r="H805" s="1"/>
      <c r="J805" s="11"/>
      <c r="K805" s="11"/>
      <c r="L805" s="11"/>
      <c r="M805" s="11"/>
      <c r="N805" s="11"/>
      <c r="O805" s="11"/>
      <c r="P805" s="11"/>
      <c r="Q805" s="11"/>
      <c r="R805" s="11"/>
      <c r="S805" s="11"/>
      <c r="T805" s="11"/>
      <c r="U805" s="11"/>
      <c r="V805" s="11"/>
    </row>
    <row r="806" spans="1:22">
      <c r="A806" s="11"/>
      <c r="B806" s="11"/>
      <c r="C806" s="11"/>
      <c r="D806" s="32"/>
      <c r="E806" s="32"/>
      <c r="F806" s="11"/>
      <c r="G806" s="11"/>
      <c r="H806" s="1"/>
      <c r="J806" s="11"/>
      <c r="K806" s="11"/>
      <c r="L806" s="11"/>
      <c r="M806" s="11"/>
      <c r="N806" s="11"/>
      <c r="O806" s="11"/>
      <c r="P806" s="11"/>
      <c r="Q806" s="11"/>
      <c r="R806" s="11"/>
      <c r="S806" s="11"/>
      <c r="T806" s="11"/>
      <c r="U806" s="11"/>
      <c r="V806" s="11"/>
    </row>
    <row r="807" spans="1:22">
      <c r="A807" s="11"/>
      <c r="B807" s="11"/>
      <c r="C807" s="11"/>
      <c r="D807" s="32"/>
      <c r="E807" s="32"/>
      <c r="F807" s="11"/>
      <c r="G807" s="11"/>
      <c r="H807" s="1"/>
      <c r="J807" s="11"/>
      <c r="K807" s="11"/>
      <c r="L807" s="11"/>
      <c r="M807" s="11"/>
      <c r="N807" s="11"/>
      <c r="O807" s="11"/>
      <c r="P807" s="11"/>
      <c r="Q807" s="11"/>
      <c r="R807" s="11"/>
      <c r="S807" s="11"/>
      <c r="T807" s="11"/>
      <c r="U807" s="11"/>
      <c r="V807" s="11"/>
    </row>
    <row r="808" spans="1:22">
      <c r="A808" s="11"/>
      <c r="B808" s="11"/>
      <c r="C808" s="11"/>
      <c r="D808" s="32"/>
      <c r="E808" s="32"/>
      <c r="F808" s="11"/>
      <c r="G808" s="11"/>
      <c r="H808" s="1"/>
      <c r="J808" s="11"/>
      <c r="K808" s="11"/>
      <c r="L808" s="11"/>
      <c r="M808" s="11"/>
      <c r="N808" s="11"/>
      <c r="O808" s="11"/>
      <c r="P808" s="11"/>
      <c r="Q808" s="11"/>
      <c r="R808" s="11"/>
      <c r="S808" s="11"/>
      <c r="T808" s="11"/>
      <c r="U808" s="11"/>
      <c r="V808" s="11"/>
    </row>
    <row r="809" spans="1:22">
      <c r="A809" s="11"/>
      <c r="B809" s="11"/>
      <c r="C809" s="11"/>
      <c r="D809" s="32"/>
      <c r="E809" s="32"/>
      <c r="F809" s="11"/>
      <c r="G809" s="11"/>
      <c r="H809" s="1"/>
      <c r="J809" s="11"/>
      <c r="K809" s="11"/>
      <c r="L809" s="11"/>
      <c r="M809" s="11"/>
      <c r="N809" s="11"/>
      <c r="O809" s="11"/>
      <c r="P809" s="11"/>
      <c r="Q809" s="11"/>
      <c r="R809" s="11"/>
      <c r="S809" s="11"/>
      <c r="T809" s="11"/>
      <c r="U809" s="11"/>
      <c r="V809" s="11"/>
    </row>
    <row r="810" spans="1:22">
      <c r="A810" s="11"/>
      <c r="B810" s="11"/>
      <c r="C810" s="11"/>
      <c r="D810" s="32"/>
      <c r="E810" s="32"/>
      <c r="F810" s="11"/>
      <c r="G810" s="11"/>
      <c r="H810" s="1"/>
      <c r="J810" s="11"/>
      <c r="K810" s="11"/>
      <c r="L810" s="11"/>
      <c r="M810" s="11"/>
      <c r="N810" s="11"/>
      <c r="O810" s="11"/>
      <c r="P810" s="11"/>
      <c r="Q810" s="11"/>
      <c r="R810" s="11"/>
      <c r="S810" s="11"/>
      <c r="T810" s="11"/>
      <c r="U810" s="11"/>
      <c r="V810" s="11"/>
    </row>
    <row r="811" spans="1:22">
      <c r="A811" s="11"/>
      <c r="B811" s="11"/>
      <c r="C811" s="11"/>
      <c r="D811" s="32"/>
      <c r="E811" s="32"/>
      <c r="F811" s="11"/>
      <c r="G811" s="11"/>
      <c r="H811" s="1"/>
      <c r="J811" s="11"/>
      <c r="K811" s="11"/>
      <c r="L811" s="11"/>
      <c r="M811" s="11"/>
      <c r="N811" s="11"/>
      <c r="O811" s="11"/>
      <c r="P811" s="11"/>
      <c r="Q811" s="11"/>
      <c r="R811" s="11"/>
      <c r="S811" s="11"/>
      <c r="T811" s="11"/>
      <c r="U811" s="11"/>
      <c r="V811" s="11"/>
    </row>
    <row r="812" spans="1:22">
      <c r="A812" s="11"/>
      <c r="B812" s="11"/>
      <c r="C812" s="11"/>
      <c r="D812" s="32"/>
      <c r="E812" s="32"/>
      <c r="F812" s="11"/>
      <c r="G812" s="11"/>
      <c r="H812" s="1"/>
      <c r="J812" s="11"/>
      <c r="K812" s="11"/>
      <c r="L812" s="11"/>
      <c r="M812" s="11"/>
      <c r="N812" s="11"/>
      <c r="O812" s="11"/>
      <c r="P812" s="11"/>
      <c r="Q812" s="11"/>
      <c r="R812" s="11"/>
      <c r="S812" s="11"/>
      <c r="T812" s="11"/>
      <c r="U812" s="11"/>
      <c r="V812" s="11"/>
    </row>
    <row r="813" spans="1:22">
      <c r="A813" s="11"/>
      <c r="B813" s="11"/>
      <c r="C813" s="11"/>
      <c r="D813" s="32"/>
      <c r="E813" s="32"/>
      <c r="F813" s="11"/>
      <c r="G813" s="11"/>
      <c r="H813" s="1"/>
      <c r="J813" s="11"/>
      <c r="K813" s="11"/>
      <c r="L813" s="11"/>
      <c r="M813" s="11"/>
      <c r="N813" s="11"/>
      <c r="O813" s="11"/>
      <c r="P813" s="11"/>
      <c r="Q813" s="11"/>
      <c r="R813" s="11"/>
      <c r="S813" s="11"/>
      <c r="T813" s="11"/>
      <c r="U813" s="11"/>
      <c r="V813" s="11"/>
    </row>
    <row r="814" spans="1:22">
      <c r="A814" s="11"/>
      <c r="B814" s="11"/>
      <c r="C814" s="11"/>
      <c r="D814" s="32"/>
      <c r="E814" s="32"/>
      <c r="F814" s="11"/>
      <c r="G814" s="11"/>
      <c r="H814" s="1"/>
      <c r="J814" s="11"/>
      <c r="K814" s="11"/>
      <c r="L814" s="11"/>
      <c r="M814" s="11"/>
      <c r="N814" s="11"/>
      <c r="O814" s="11"/>
      <c r="P814" s="11"/>
      <c r="Q814" s="11"/>
      <c r="R814" s="11"/>
      <c r="S814" s="11"/>
      <c r="T814" s="11"/>
      <c r="U814" s="11"/>
      <c r="V814" s="11"/>
    </row>
    <row r="815" spans="1:22">
      <c r="A815" s="11"/>
      <c r="B815" s="11"/>
      <c r="C815" s="11"/>
      <c r="D815" s="32"/>
      <c r="E815" s="32"/>
      <c r="F815" s="11"/>
      <c r="G815" s="11"/>
      <c r="H815" s="1"/>
      <c r="J815" s="11"/>
      <c r="K815" s="11"/>
      <c r="L815" s="11"/>
      <c r="M815" s="11"/>
      <c r="N815" s="11"/>
      <c r="O815" s="11"/>
      <c r="P815" s="11"/>
      <c r="Q815" s="11"/>
      <c r="R815" s="11"/>
      <c r="S815" s="11"/>
      <c r="T815" s="11"/>
      <c r="U815" s="11"/>
      <c r="V815" s="11"/>
    </row>
    <row r="816" spans="1:22">
      <c r="A816" s="11"/>
      <c r="B816" s="11"/>
      <c r="C816" s="11"/>
      <c r="D816" s="32"/>
      <c r="E816" s="32"/>
      <c r="F816" s="11"/>
      <c r="G816" s="11"/>
      <c r="H816" s="1"/>
      <c r="J816" s="11"/>
      <c r="K816" s="11"/>
      <c r="L816" s="11"/>
      <c r="M816" s="11"/>
      <c r="N816" s="11"/>
      <c r="O816" s="11"/>
      <c r="P816" s="11"/>
      <c r="Q816" s="11"/>
      <c r="R816" s="11"/>
      <c r="S816" s="11"/>
      <c r="T816" s="11"/>
      <c r="U816" s="11"/>
      <c r="V816" s="11"/>
    </row>
    <row r="817" spans="1:22">
      <c r="A817" s="11"/>
      <c r="B817" s="11"/>
      <c r="C817" s="11"/>
      <c r="D817" s="32"/>
      <c r="E817" s="32"/>
      <c r="F817" s="11"/>
      <c r="G817" s="11"/>
      <c r="H817" s="1"/>
      <c r="J817" s="11"/>
      <c r="K817" s="11"/>
      <c r="L817" s="11"/>
      <c r="M817" s="11"/>
      <c r="N817" s="11"/>
      <c r="O817" s="11"/>
      <c r="P817" s="11"/>
      <c r="Q817" s="11"/>
      <c r="R817" s="11"/>
      <c r="S817" s="11"/>
      <c r="T817" s="11"/>
      <c r="U817" s="11"/>
      <c r="V817" s="11"/>
    </row>
    <row r="818" spans="1:22">
      <c r="A818" s="11"/>
      <c r="B818" s="11"/>
      <c r="C818" s="11"/>
      <c r="D818" s="32"/>
      <c r="E818" s="32"/>
      <c r="F818" s="11"/>
      <c r="G818" s="11"/>
      <c r="H818" s="1"/>
      <c r="J818" s="11"/>
      <c r="K818" s="11"/>
      <c r="L818" s="11"/>
      <c r="M818" s="11"/>
      <c r="N818" s="11"/>
      <c r="O818" s="11"/>
      <c r="P818" s="11"/>
      <c r="Q818" s="11"/>
      <c r="R818" s="11"/>
      <c r="S818" s="11"/>
      <c r="T818" s="11"/>
      <c r="U818" s="11"/>
      <c r="V818" s="11"/>
    </row>
    <row r="819" spans="1:22">
      <c r="A819" s="11"/>
      <c r="B819" s="11"/>
      <c r="C819" s="11"/>
      <c r="D819" s="32"/>
      <c r="E819" s="32"/>
      <c r="F819" s="11"/>
      <c r="G819" s="11"/>
      <c r="H819" s="1"/>
      <c r="J819" s="11"/>
      <c r="K819" s="11"/>
      <c r="L819" s="11"/>
      <c r="M819" s="11"/>
      <c r="N819" s="11"/>
      <c r="O819" s="11"/>
      <c r="P819" s="11"/>
      <c r="Q819" s="11"/>
      <c r="R819" s="11"/>
      <c r="S819" s="11"/>
      <c r="T819" s="11"/>
      <c r="U819" s="11"/>
      <c r="V819" s="11"/>
    </row>
    <row r="820" spans="1:22">
      <c r="A820" s="11"/>
      <c r="B820" s="11"/>
      <c r="C820" s="11"/>
      <c r="D820" s="32"/>
      <c r="E820" s="32"/>
      <c r="F820" s="11"/>
      <c r="G820" s="11"/>
      <c r="H820" s="1"/>
      <c r="J820" s="11"/>
      <c r="K820" s="11"/>
      <c r="L820" s="11"/>
      <c r="M820" s="11"/>
      <c r="N820" s="11"/>
      <c r="O820" s="11"/>
      <c r="P820" s="11"/>
      <c r="Q820" s="11"/>
      <c r="R820" s="11"/>
      <c r="S820" s="11"/>
      <c r="T820" s="11"/>
      <c r="U820" s="11"/>
      <c r="V820" s="11"/>
    </row>
    <row r="821" spans="1:22">
      <c r="A821" s="11"/>
      <c r="B821" s="11"/>
      <c r="C821" s="11"/>
      <c r="D821" s="32"/>
      <c r="E821" s="32"/>
      <c r="F821" s="11"/>
      <c r="G821" s="11"/>
      <c r="H821" s="1"/>
      <c r="J821" s="11"/>
      <c r="K821" s="11"/>
      <c r="L821" s="11"/>
      <c r="M821" s="11"/>
      <c r="N821" s="11"/>
      <c r="O821" s="11"/>
      <c r="P821" s="11"/>
      <c r="Q821" s="11"/>
      <c r="R821" s="11"/>
      <c r="S821" s="11"/>
      <c r="T821" s="11"/>
      <c r="U821" s="11"/>
      <c r="V821" s="11"/>
    </row>
    <row r="822" spans="1:22">
      <c r="A822" s="11"/>
      <c r="B822" s="11"/>
      <c r="C822" s="11"/>
      <c r="D822" s="32"/>
      <c r="E822" s="32"/>
      <c r="F822" s="11"/>
      <c r="G822" s="11"/>
      <c r="H822" s="1"/>
      <c r="J822" s="11"/>
      <c r="K822" s="11"/>
      <c r="L822" s="11"/>
      <c r="M822" s="11"/>
      <c r="N822" s="11"/>
      <c r="O822" s="11"/>
      <c r="P822" s="11"/>
      <c r="Q822" s="11"/>
      <c r="R822" s="11"/>
      <c r="S822" s="11"/>
      <c r="T822" s="11"/>
      <c r="U822" s="11"/>
      <c r="V822" s="11"/>
    </row>
    <row r="823" spans="1:22">
      <c r="A823" s="11"/>
      <c r="B823" s="11"/>
      <c r="C823" s="11"/>
      <c r="D823" s="32"/>
      <c r="E823" s="32"/>
      <c r="F823" s="11"/>
      <c r="G823" s="11"/>
      <c r="H823" s="1"/>
      <c r="J823" s="11"/>
      <c r="K823" s="11"/>
      <c r="L823" s="11"/>
      <c r="M823" s="11"/>
      <c r="N823" s="11"/>
      <c r="O823" s="11"/>
      <c r="P823" s="11"/>
      <c r="Q823" s="11"/>
      <c r="R823" s="11"/>
      <c r="S823" s="11"/>
      <c r="T823" s="11"/>
      <c r="U823" s="11"/>
      <c r="V823" s="11"/>
    </row>
    <row r="824" spans="1:22">
      <c r="A824" s="11"/>
      <c r="B824" s="11"/>
      <c r="C824" s="11"/>
      <c r="D824" s="32"/>
      <c r="E824" s="32"/>
      <c r="F824" s="11"/>
      <c r="G824" s="11"/>
      <c r="H824" s="1"/>
      <c r="J824" s="11"/>
      <c r="K824" s="11"/>
      <c r="L824" s="11"/>
      <c r="M824" s="11"/>
      <c r="N824" s="11"/>
      <c r="O824" s="11"/>
      <c r="P824" s="11"/>
      <c r="Q824" s="11"/>
      <c r="R824" s="11"/>
      <c r="S824" s="11"/>
      <c r="T824" s="11"/>
      <c r="U824" s="11"/>
      <c r="V824" s="11"/>
    </row>
    <row r="825" spans="1:22">
      <c r="A825" s="11"/>
      <c r="B825" s="11"/>
      <c r="C825" s="11"/>
      <c r="D825" s="32"/>
      <c r="E825" s="32"/>
      <c r="F825" s="11"/>
      <c r="G825" s="11"/>
      <c r="H825" s="1"/>
      <c r="J825" s="11"/>
      <c r="K825" s="11"/>
      <c r="L825" s="11"/>
      <c r="M825" s="11"/>
      <c r="N825" s="11"/>
      <c r="O825" s="11"/>
      <c r="P825" s="11"/>
      <c r="Q825" s="11"/>
      <c r="R825" s="11"/>
      <c r="S825" s="11"/>
      <c r="T825" s="11"/>
      <c r="U825" s="11"/>
      <c r="V825" s="11"/>
    </row>
    <row r="826" spans="1:22">
      <c r="A826" s="11"/>
      <c r="B826" s="11"/>
      <c r="C826" s="11"/>
      <c r="D826" s="32"/>
      <c r="E826" s="32"/>
      <c r="F826" s="11"/>
      <c r="G826" s="11"/>
      <c r="H826" s="1"/>
      <c r="J826" s="11"/>
      <c r="K826" s="11"/>
      <c r="L826" s="11"/>
      <c r="M826" s="11"/>
      <c r="N826" s="11"/>
      <c r="O826" s="11"/>
      <c r="P826" s="11"/>
      <c r="Q826" s="11"/>
      <c r="R826" s="11"/>
      <c r="S826" s="11"/>
      <c r="T826" s="11"/>
      <c r="U826" s="11"/>
      <c r="V826" s="11"/>
    </row>
    <row r="827" spans="1:22">
      <c r="A827" s="11"/>
      <c r="B827" s="11"/>
      <c r="C827" s="11"/>
      <c r="D827" s="32"/>
      <c r="E827" s="32"/>
      <c r="F827" s="11"/>
      <c r="G827" s="11"/>
      <c r="H827" s="1"/>
      <c r="J827" s="11"/>
      <c r="K827" s="11"/>
      <c r="L827" s="11"/>
      <c r="M827" s="11"/>
      <c r="N827" s="11"/>
      <c r="O827" s="11"/>
      <c r="P827" s="11"/>
      <c r="Q827" s="11"/>
      <c r="R827" s="11"/>
      <c r="S827" s="11"/>
      <c r="T827" s="11"/>
      <c r="U827" s="11"/>
      <c r="V827" s="11"/>
    </row>
    <row r="828" spans="1:22">
      <c r="A828" s="11"/>
      <c r="B828" s="11"/>
      <c r="C828" s="11"/>
      <c r="D828" s="32"/>
      <c r="E828" s="32"/>
      <c r="F828" s="11"/>
      <c r="G828" s="11"/>
      <c r="H828" s="1"/>
      <c r="J828" s="11"/>
      <c r="K828" s="11"/>
      <c r="L828" s="11"/>
      <c r="M828" s="11"/>
      <c r="N828" s="11"/>
      <c r="O828" s="11"/>
      <c r="P828" s="11"/>
      <c r="Q828" s="11"/>
      <c r="R828" s="11"/>
      <c r="S828" s="11"/>
      <c r="T828" s="11"/>
      <c r="U828" s="11"/>
      <c r="V828" s="11"/>
    </row>
    <row r="829" spans="1:22">
      <c r="A829" s="11"/>
      <c r="B829" s="11"/>
      <c r="C829" s="11"/>
      <c r="D829" s="32"/>
      <c r="E829" s="32"/>
      <c r="F829" s="11"/>
      <c r="G829" s="11"/>
      <c r="H829" s="1"/>
      <c r="J829" s="11"/>
      <c r="K829" s="11"/>
      <c r="L829" s="11"/>
      <c r="M829" s="11"/>
      <c r="N829" s="11"/>
      <c r="O829" s="11"/>
      <c r="P829" s="11"/>
      <c r="Q829" s="11"/>
      <c r="R829" s="11"/>
      <c r="S829" s="11"/>
      <c r="T829" s="11"/>
      <c r="U829" s="11"/>
      <c r="V829" s="11"/>
    </row>
    <row r="830" spans="1:22">
      <c r="A830" s="11"/>
      <c r="B830" s="11"/>
      <c r="C830" s="11"/>
      <c r="D830" s="32"/>
      <c r="E830" s="32"/>
      <c r="F830" s="11"/>
      <c r="G830" s="11"/>
      <c r="H830" s="1"/>
      <c r="J830" s="11"/>
      <c r="K830" s="11"/>
      <c r="L830" s="11"/>
      <c r="M830" s="11"/>
      <c r="N830" s="11"/>
      <c r="O830" s="11"/>
      <c r="P830" s="11"/>
      <c r="Q830" s="11"/>
      <c r="R830" s="11"/>
      <c r="S830" s="11"/>
      <c r="T830" s="11"/>
      <c r="U830" s="11"/>
      <c r="V830" s="11"/>
    </row>
    <row r="831" spans="1:22">
      <c r="A831" s="11"/>
      <c r="B831" s="11"/>
      <c r="C831" s="11"/>
      <c r="D831" s="32"/>
      <c r="E831" s="32"/>
      <c r="F831" s="11"/>
      <c r="G831" s="11"/>
      <c r="H831" s="1"/>
      <c r="J831" s="11"/>
      <c r="K831" s="11"/>
      <c r="L831" s="11"/>
      <c r="M831" s="11"/>
      <c r="N831" s="11"/>
      <c r="O831" s="11"/>
      <c r="P831" s="11"/>
      <c r="Q831" s="11"/>
      <c r="R831" s="11"/>
      <c r="S831" s="11"/>
      <c r="T831" s="11"/>
      <c r="U831" s="11"/>
      <c r="V831" s="11"/>
    </row>
    <row r="832" spans="1:22">
      <c r="A832" s="11"/>
      <c r="B832" s="11"/>
      <c r="C832" s="11"/>
      <c r="D832" s="32"/>
      <c r="E832" s="32"/>
      <c r="F832" s="11"/>
      <c r="G832" s="11"/>
      <c r="H832" s="1"/>
      <c r="J832" s="11"/>
      <c r="K832" s="11"/>
      <c r="L832" s="11"/>
      <c r="M832" s="11"/>
      <c r="N832" s="11"/>
      <c r="O832" s="11"/>
      <c r="P832" s="11"/>
      <c r="Q832" s="11"/>
      <c r="R832" s="11"/>
      <c r="S832" s="11"/>
      <c r="T832" s="11"/>
      <c r="U832" s="11"/>
      <c r="V832" s="11"/>
    </row>
    <row r="833" spans="1:22">
      <c r="A833" s="11"/>
      <c r="B833" s="11"/>
      <c r="C833" s="11"/>
      <c r="D833" s="32"/>
      <c r="E833" s="32"/>
      <c r="F833" s="11"/>
      <c r="G833" s="11"/>
      <c r="H833" s="1"/>
      <c r="J833" s="11"/>
      <c r="K833" s="11"/>
      <c r="L833" s="11"/>
      <c r="M833" s="11"/>
      <c r="N833" s="11"/>
      <c r="O833" s="11"/>
      <c r="P833" s="11"/>
      <c r="Q833" s="11"/>
      <c r="R833" s="11"/>
      <c r="S833" s="11"/>
      <c r="T833" s="11"/>
      <c r="U833" s="11"/>
      <c r="V833" s="11"/>
    </row>
    <row r="834" spans="1:22">
      <c r="A834" s="11"/>
      <c r="B834" s="11"/>
      <c r="C834" s="11"/>
      <c r="D834" s="32"/>
      <c r="E834" s="32"/>
      <c r="F834" s="11"/>
      <c r="G834" s="11"/>
      <c r="H834" s="1"/>
      <c r="J834" s="11"/>
      <c r="K834" s="11"/>
      <c r="L834" s="11"/>
      <c r="M834" s="11"/>
      <c r="N834" s="11"/>
      <c r="O834" s="11"/>
      <c r="P834" s="11"/>
      <c r="Q834" s="11"/>
      <c r="R834" s="11"/>
      <c r="S834" s="11"/>
      <c r="T834" s="11"/>
      <c r="U834" s="11"/>
      <c r="V834" s="11"/>
    </row>
    <row r="835" spans="1:22">
      <c r="A835" s="11"/>
      <c r="B835" s="11"/>
      <c r="C835" s="11"/>
      <c r="D835" s="32"/>
      <c r="E835" s="32"/>
      <c r="F835" s="11"/>
      <c r="G835" s="11"/>
      <c r="H835" s="1"/>
      <c r="J835" s="11"/>
      <c r="K835" s="11"/>
      <c r="L835" s="11"/>
      <c r="M835" s="11"/>
      <c r="N835" s="11"/>
      <c r="O835" s="11"/>
      <c r="P835" s="11"/>
      <c r="Q835" s="11"/>
      <c r="R835" s="11"/>
      <c r="S835" s="11"/>
      <c r="T835" s="11"/>
      <c r="U835" s="11"/>
      <c r="V835" s="11"/>
    </row>
    <row r="836" spans="1:22">
      <c r="A836" s="11"/>
      <c r="B836" s="11"/>
      <c r="C836" s="11"/>
      <c r="D836" s="32"/>
      <c r="E836" s="32"/>
      <c r="F836" s="11"/>
      <c r="G836" s="11"/>
      <c r="H836" s="1"/>
      <c r="J836" s="11"/>
      <c r="K836" s="11"/>
      <c r="L836" s="11"/>
      <c r="M836" s="11"/>
      <c r="N836" s="11"/>
      <c r="O836" s="11"/>
      <c r="P836" s="11"/>
      <c r="Q836" s="11"/>
      <c r="R836" s="11"/>
      <c r="S836" s="11"/>
      <c r="T836" s="11"/>
      <c r="U836" s="11"/>
      <c r="V836" s="11"/>
    </row>
    <row r="837" spans="1:22">
      <c r="A837" s="11"/>
      <c r="B837" s="11"/>
      <c r="C837" s="11"/>
      <c r="D837" s="32"/>
      <c r="E837" s="32"/>
      <c r="F837" s="11"/>
      <c r="G837" s="11"/>
      <c r="H837" s="1"/>
      <c r="J837" s="11"/>
      <c r="K837" s="11"/>
      <c r="L837" s="11"/>
      <c r="M837" s="11"/>
      <c r="N837" s="11"/>
      <c r="O837" s="11"/>
      <c r="P837" s="11"/>
      <c r="Q837" s="11"/>
      <c r="R837" s="11"/>
      <c r="S837" s="11"/>
      <c r="T837" s="11"/>
      <c r="U837" s="11"/>
      <c r="V837" s="11"/>
    </row>
    <row r="838" spans="1:22">
      <c r="A838" s="11"/>
      <c r="B838" s="11"/>
      <c r="C838" s="11"/>
      <c r="D838" s="32"/>
      <c r="E838" s="32"/>
      <c r="F838" s="11"/>
      <c r="G838" s="11"/>
      <c r="H838" s="1"/>
      <c r="J838" s="11"/>
      <c r="K838" s="11"/>
      <c r="L838" s="11"/>
      <c r="M838" s="11"/>
      <c r="N838" s="11"/>
      <c r="O838" s="11"/>
      <c r="P838" s="11"/>
      <c r="Q838" s="11"/>
      <c r="R838" s="11"/>
      <c r="S838" s="11"/>
      <c r="T838" s="11"/>
      <c r="U838" s="11"/>
      <c r="V838" s="11"/>
    </row>
    <row r="839" spans="1:22">
      <c r="A839" s="11"/>
      <c r="B839" s="11"/>
      <c r="C839" s="11"/>
      <c r="D839" s="32"/>
      <c r="E839" s="32"/>
      <c r="F839" s="11"/>
      <c r="G839" s="11"/>
      <c r="H839" s="1"/>
      <c r="J839" s="11"/>
      <c r="K839" s="11"/>
      <c r="L839" s="11"/>
      <c r="M839" s="11"/>
      <c r="N839" s="11"/>
      <c r="O839" s="11"/>
      <c r="P839" s="11"/>
      <c r="Q839" s="11"/>
      <c r="R839" s="11"/>
      <c r="S839" s="11"/>
      <c r="T839" s="11"/>
      <c r="U839" s="11"/>
      <c r="V839" s="11"/>
    </row>
    <row r="840" spans="1:22">
      <c r="A840" s="11"/>
      <c r="B840" s="11"/>
      <c r="C840" s="11"/>
      <c r="D840" s="32"/>
      <c r="E840" s="32"/>
      <c r="F840" s="11"/>
      <c r="G840" s="11"/>
      <c r="H840" s="1"/>
      <c r="J840" s="11"/>
      <c r="K840" s="11"/>
      <c r="L840" s="11"/>
      <c r="M840" s="11"/>
      <c r="N840" s="11"/>
      <c r="O840" s="11"/>
      <c r="P840" s="11"/>
      <c r="Q840" s="11"/>
      <c r="R840" s="11"/>
      <c r="S840" s="11"/>
      <c r="T840" s="11"/>
      <c r="U840" s="11"/>
      <c r="V840" s="11"/>
    </row>
    <row r="841" spans="1:22">
      <c r="A841" s="11"/>
      <c r="B841" s="11"/>
      <c r="C841" s="11"/>
      <c r="D841" s="32"/>
      <c r="E841" s="32"/>
      <c r="F841" s="11"/>
      <c r="G841" s="11"/>
      <c r="H841" s="1"/>
      <c r="J841" s="11"/>
      <c r="K841" s="11"/>
      <c r="L841" s="11"/>
      <c r="M841" s="11"/>
      <c r="N841" s="11"/>
      <c r="O841" s="11"/>
      <c r="P841" s="11"/>
      <c r="Q841" s="11"/>
      <c r="R841" s="11"/>
      <c r="S841" s="11"/>
      <c r="T841" s="11"/>
      <c r="U841" s="11"/>
      <c r="V841" s="11"/>
    </row>
    <row r="842" spans="1:22">
      <c r="A842" s="11"/>
      <c r="B842" s="11"/>
      <c r="C842" s="11"/>
      <c r="D842" s="32"/>
      <c r="E842" s="32"/>
      <c r="F842" s="11"/>
      <c r="G842" s="11"/>
      <c r="H842" s="1"/>
      <c r="J842" s="11"/>
      <c r="K842" s="11"/>
      <c r="L842" s="11"/>
      <c r="M842" s="11"/>
      <c r="N842" s="11"/>
      <c r="O842" s="11"/>
      <c r="P842" s="11"/>
      <c r="Q842" s="11"/>
      <c r="R842" s="11"/>
      <c r="S842" s="11"/>
      <c r="T842" s="11"/>
      <c r="U842" s="11"/>
      <c r="V842" s="11"/>
    </row>
    <row r="843" spans="1:22">
      <c r="A843" s="11"/>
      <c r="B843" s="11"/>
      <c r="C843" s="11"/>
      <c r="D843" s="32"/>
      <c r="E843" s="32"/>
      <c r="F843" s="11"/>
      <c r="G843" s="11"/>
      <c r="H843" s="1"/>
      <c r="J843" s="11"/>
      <c r="K843" s="11"/>
      <c r="L843" s="11"/>
      <c r="M843" s="11"/>
      <c r="N843" s="11"/>
      <c r="O843" s="11"/>
      <c r="P843" s="11"/>
      <c r="Q843" s="11"/>
      <c r="R843" s="11"/>
      <c r="S843" s="11"/>
      <c r="T843" s="11"/>
      <c r="U843" s="11"/>
      <c r="V843" s="11"/>
    </row>
    <row r="844" spans="1:22">
      <c r="A844" s="11"/>
      <c r="B844" s="11"/>
      <c r="C844" s="11"/>
      <c r="D844" s="32"/>
      <c r="E844" s="32"/>
      <c r="F844" s="11"/>
      <c r="G844" s="11"/>
      <c r="H844" s="1"/>
      <c r="J844" s="11"/>
      <c r="K844" s="11"/>
      <c r="L844" s="11"/>
      <c r="M844" s="11"/>
      <c r="N844" s="11"/>
      <c r="O844" s="11"/>
      <c r="P844" s="11"/>
      <c r="Q844" s="11"/>
      <c r="R844" s="11"/>
      <c r="S844" s="11"/>
      <c r="T844" s="11"/>
      <c r="U844" s="11"/>
      <c r="V844" s="11"/>
    </row>
    <row r="845" spans="1:22">
      <c r="A845" s="11"/>
      <c r="B845" s="11"/>
      <c r="C845" s="11"/>
      <c r="D845" s="32"/>
      <c r="E845" s="32"/>
      <c r="F845" s="11"/>
      <c r="G845" s="11"/>
      <c r="H845" s="1"/>
      <c r="J845" s="11"/>
      <c r="K845" s="11"/>
      <c r="L845" s="11"/>
      <c r="M845" s="11"/>
      <c r="N845" s="11"/>
      <c r="O845" s="11"/>
      <c r="P845" s="11"/>
      <c r="Q845" s="11"/>
      <c r="R845" s="11"/>
      <c r="S845" s="11"/>
      <c r="T845" s="11"/>
      <c r="U845" s="11"/>
      <c r="V845" s="11"/>
    </row>
    <row r="846" spans="1:22">
      <c r="A846" s="11"/>
      <c r="B846" s="11"/>
      <c r="C846" s="11"/>
      <c r="D846" s="32"/>
      <c r="E846" s="32"/>
      <c r="F846" s="11"/>
      <c r="G846" s="11"/>
      <c r="H846" s="1"/>
      <c r="J846" s="11"/>
      <c r="K846" s="11"/>
      <c r="L846" s="11"/>
      <c r="M846" s="11"/>
      <c r="N846" s="11"/>
      <c r="O846" s="11"/>
      <c r="P846" s="11"/>
      <c r="Q846" s="11"/>
      <c r="R846" s="11"/>
      <c r="S846" s="11"/>
      <c r="T846" s="11"/>
      <c r="U846" s="11"/>
      <c r="V846" s="11"/>
    </row>
    <row r="847" spans="1:22">
      <c r="A847" s="11"/>
      <c r="B847" s="11"/>
      <c r="C847" s="11"/>
      <c r="D847" s="32"/>
      <c r="E847" s="32"/>
      <c r="F847" s="11"/>
      <c r="G847" s="11"/>
      <c r="H847" s="1"/>
      <c r="J847" s="11"/>
      <c r="K847" s="11"/>
      <c r="L847" s="11"/>
      <c r="M847" s="11"/>
      <c r="N847" s="11"/>
      <c r="O847" s="11"/>
      <c r="P847" s="11"/>
      <c r="Q847" s="11"/>
      <c r="R847" s="11"/>
      <c r="S847" s="11"/>
      <c r="T847" s="11"/>
      <c r="U847" s="11"/>
      <c r="V847" s="11"/>
    </row>
    <row r="848" spans="1:22">
      <c r="A848" s="11"/>
      <c r="B848" s="11"/>
      <c r="C848" s="11"/>
      <c r="D848" s="32"/>
      <c r="E848" s="32"/>
      <c r="F848" s="11"/>
      <c r="G848" s="11"/>
      <c r="H848" s="1"/>
      <c r="J848" s="11"/>
      <c r="K848" s="11"/>
      <c r="L848" s="11"/>
      <c r="M848" s="11"/>
      <c r="N848" s="11"/>
      <c r="O848" s="11"/>
      <c r="P848" s="11"/>
      <c r="Q848" s="11"/>
      <c r="R848" s="11"/>
      <c r="S848" s="11"/>
      <c r="T848" s="11"/>
      <c r="U848" s="11"/>
      <c r="V848" s="11"/>
    </row>
    <row r="849" spans="1:22">
      <c r="A849" s="11"/>
      <c r="B849" s="11"/>
      <c r="C849" s="11"/>
      <c r="D849" s="32"/>
      <c r="E849" s="32"/>
      <c r="F849" s="11"/>
      <c r="G849" s="11"/>
      <c r="H849" s="1"/>
      <c r="J849" s="11"/>
      <c r="K849" s="11"/>
      <c r="L849" s="11"/>
      <c r="M849" s="11"/>
      <c r="N849" s="11"/>
      <c r="O849" s="11"/>
      <c r="P849" s="11"/>
      <c r="Q849" s="11"/>
      <c r="R849" s="11"/>
      <c r="S849" s="11"/>
      <c r="T849" s="11"/>
      <c r="U849" s="11"/>
      <c r="V849" s="11"/>
    </row>
    <row r="850" spans="1:22">
      <c r="A850" s="11"/>
      <c r="B850" s="11"/>
      <c r="C850" s="11"/>
      <c r="D850" s="32"/>
      <c r="E850" s="32"/>
      <c r="F850" s="11"/>
      <c r="G850" s="11"/>
      <c r="H850" s="1"/>
      <c r="J850" s="11"/>
      <c r="K850" s="11"/>
      <c r="L850" s="11"/>
      <c r="M850" s="11"/>
      <c r="N850" s="11"/>
      <c r="O850" s="11"/>
      <c r="P850" s="11"/>
      <c r="Q850" s="11"/>
      <c r="R850" s="11"/>
      <c r="S850" s="11"/>
      <c r="T850" s="11"/>
      <c r="U850" s="11"/>
      <c r="V850" s="11"/>
    </row>
    <row r="851" spans="1:22">
      <c r="A851" s="11"/>
      <c r="B851" s="11"/>
      <c r="C851" s="11"/>
      <c r="D851" s="32"/>
      <c r="E851" s="32"/>
      <c r="F851" s="11"/>
      <c r="G851" s="11"/>
      <c r="H851" s="1"/>
      <c r="J851" s="11"/>
      <c r="K851" s="11"/>
      <c r="L851" s="11"/>
      <c r="M851" s="11"/>
      <c r="N851" s="11"/>
      <c r="O851" s="11"/>
      <c r="P851" s="11"/>
      <c r="Q851" s="11"/>
      <c r="R851" s="11"/>
      <c r="S851" s="11"/>
      <c r="T851" s="11"/>
      <c r="U851" s="11"/>
      <c r="V851" s="11"/>
    </row>
    <row r="852" spans="1:22">
      <c r="A852" s="11"/>
      <c r="B852" s="11"/>
      <c r="C852" s="11"/>
      <c r="D852" s="32"/>
      <c r="E852" s="32"/>
      <c r="F852" s="11"/>
      <c r="G852" s="11"/>
      <c r="H852" s="1"/>
      <c r="J852" s="11"/>
      <c r="K852" s="11"/>
      <c r="L852" s="11"/>
      <c r="M852" s="11"/>
      <c r="N852" s="11"/>
      <c r="O852" s="11"/>
      <c r="P852" s="11"/>
      <c r="Q852" s="11"/>
      <c r="R852" s="11"/>
      <c r="S852" s="11"/>
      <c r="T852" s="11"/>
      <c r="U852" s="11"/>
      <c r="V852" s="11"/>
    </row>
    <row r="853" spans="1:22">
      <c r="A853" s="11"/>
      <c r="B853" s="11"/>
      <c r="C853" s="11"/>
      <c r="D853" s="32"/>
      <c r="E853" s="32"/>
      <c r="F853" s="11"/>
      <c r="G853" s="11"/>
      <c r="H853" s="1"/>
      <c r="J853" s="11"/>
      <c r="K853" s="11"/>
      <c r="L853" s="11"/>
      <c r="M853" s="11"/>
      <c r="N853" s="11"/>
      <c r="O853" s="11"/>
      <c r="P853" s="11"/>
      <c r="Q853" s="11"/>
      <c r="R853" s="11"/>
      <c r="S853" s="11"/>
      <c r="T853" s="11"/>
      <c r="U853" s="11"/>
      <c r="V853" s="11"/>
    </row>
    <row r="854" spans="1:22">
      <c r="A854" s="11"/>
      <c r="B854" s="11"/>
      <c r="C854" s="11"/>
      <c r="D854" s="32"/>
      <c r="E854" s="32"/>
      <c r="F854" s="11"/>
      <c r="G854" s="11"/>
      <c r="H854" s="1"/>
      <c r="J854" s="11"/>
      <c r="K854" s="11"/>
      <c r="L854" s="11"/>
      <c r="M854" s="11"/>
      <c r="N854" s="11"/>
      <c r="O854" s="11"/>
      <c r="P854" s="11"/>
      <c r="Q854" s="11"/>
      <c r="R854" s="11"/>
      <c r="S854" s="11"/>
      <c r="T854" s="11"/>
      <c r="U854" s="11"/>
      <c r="V854" s="11"/>
    </row>
    <row r="855" spans="1:22">
      <c r="A855" s="11"/>
      <c r="B855" s="11"/>
      <c r="C855" s="11"/>
      <c r="D855" s="32"/>
      <c r="E855" s="32"/>
      <c r="F855" s="11"/>
      <c r="G855" s="11"/>
      <c r="H855" s="1"/>
      <c r="J855" s="11"/>
      <c r="K855" s="11"/>
      <c r="L855" s="11"/>
      <c r="M855" s="11"/>
      <c r="N855" s="11"/>
      <c r="O855" s="11"/>
      <c r="P855" s="11"/>
      <c r="Q855" s="11"/>
      <c r="R855" s="11"/>
      <c r="S855" s="11"/>
      <c r="T855" s="11"/>
      <c r="U855" s="11"/>
      <c r="V855" s="11"/>
    </row>
    <row r="856" spans="1:22">
      <c r="A856" s="11"/>
      <c r="B856" s="11"/>
      <c r="C856" s="11"/>
      <c r="D856" s="32"/>
      <c r="E856" s="32"/>
      <c r="F856" s="11"/>
      <c r="G856" s="11"/>
      <c r="H856" s="1"/>
      <c r="J856" s="11"/>
      <c r="K856" s="11"/>
      <c r="L856" s="11"/>
      <c r="M856" s="11"/>
      <c r="N856" s="11"/>
      <c r="O856" s="11"/>
      <c r="P856" s="11"/>
      <c r="Q856" s="11"/>
      <c r="R856" s="11"/>
      <c r="S856" s="11"/>
      <c r="T856" s="11"/>
      <c r="U856" s="11"/>
      <c r="V856" s="11"/>
    </row>
    <row r="857" spans="1:22">
      <c r="A857" s="11"/>
      <c r="B857" s="11"/>
      <c r="C857" s="11"/>
      <c r="D857" s="32"/>
      <c r="E857" s="32"/>
      <c r="F857" s="11"/>
      <c r="G857" s="11"/>
      <c r="H857" s="1"/>
      <c r="J857" s="11"/>
      <c r="K857" s="11"/>
      <c r="L857" s="11"/>
      <c r="M857" s="11"/>
      <c r="N857" s="11"/>
      <c r="O857" s="11"/>
      <c r="P857" s="11"/>
      <c r="Q857" s="11"/>
      <c r="R857" s="11"/>
      <c r="S857" s="11"/>
      <c r="T857" s="11"/>
      <c r="U857" s="11"/>
      <c r="V857" s="11"/>
    </row>
    <row r="858" spans="1:22">
      <c r="A858" s="11"/>
      <c r="B858" s="11"/>
      <c r="C858" s="11"/>
      <c r="D858" s="32"/>
      <c r="E858" s="32"/>
      <c r="F858" s="11"/>
      <c r="G858" s="11"/>
      <c r="H858" s="1"/>
      <c r="J858" s="11"/>
      <c r="K858" s="11"/>
      <c r="L858" s="11"/>
      <c r="M858" s="11"/>
      <c r="N858" s="11"/>
      <c r="O858" s="11"/>
      <c r="P858" s="11"/>
      <c r="Q858" s="11"/>
      <c r="R858" s="11"/>
      <c r="S858" s="11"/>
      <c r="T858" s="11"/>
      <c r="U858" s="11"/>
      <c r="V858" s="11"/>
    </row>
    <row r="859" spans="1:22">
      <c r="A859" s="11"/>
      <c r="B859" s="11"/>
      <c r="C859" s="11"/>
      <c r="D859" s="32"/>
      <c r="E859" s="32"/>
      <c r="F859" s="11"/>
      <c r="G859" s="11"/>
      <c r="H859" s="1"/>
      <c r="J859" s="11"/>
      <c r="K859" s="11"/>
      <c r="L859" s="11"/>
      <c r="M859" s="11"/>
      <c r="N859" s="11"/>
      <c r="O859" s="11"/>
      <c r="P859" s="11"/>
      <c r="Q859" s="11"/>
      <c r="R859" s="11"/>
      <c r="S859" s="11"/>
      <c r="T859" s="11"/>
      <c r="U859" s="11"/>
      <c r="V859" s="11"/>
    </row>
    <row r="860" spans="1:22">
      <c r="A860" s="11"/>
      <c r="B860" s="11"/>
      <c r="C860" s="11"/>
      <c r="D860" s="32"/>
      <c r="E860" s="32"/>
      <c r="F860" s="11"/>
      <c r="G860" s="11"/>
      <c r="H860" s="1"/>
      <c r="J860" s="11"/>
      <c r="K860" s="11"/>
      <c r="L860" s="11"/>
      <c r="M860" s="11"/>
      <c r="N860" s="11"/>
      <c r="O860" s="11"/>
      <c r="P860" s="11"/>
      <c r="Q860" s="11"/>
      <c r="R860" s="11"/>
      <c r="S860" s="11"/>
      <c r="T860" s="11"/>
      <c r="U860" s="11"/>
      <c r="V860" s="11"/>
    </row>
    <row r="861" spans="1:22">
      <c r="A861" s="11"/>
      <c r="B861" s="11"/>
      <c r="C861" s="11"/>
      <c r="D861" s="32"/>
      <c r="E861" s="32"/>
      <c r="F861" s="11"/>
      <c r="G861" s="11"/>
      <c r="H861" s="1"/>
      <c r="J861" s="11"/>
      <c r="K861" s="11"/>
      <c r="L861" s="11"/>
      <c r="M861" s="11"/>
      <c r="N861" s="11"/>
      <c r="O861" s="11"/>
      <c r="P861" s="11"/>
      <c r="Q861" s="11"/>
      <c r="R861" s="11"/>
      <c r="S861" s="11"/>
      <c r="T861" s="11"/>
      <c r="U861" s="11"/>
      <c r="V861" s="11"/>
    </row>
    <row r="862" spans="1:22">
      <c r="A862" s="11"/>
      <c r="B862" s="11"/>
      <c r="C862" s="11"/>
      <c r="D862" s="32"/>
      <c r="E862" s="32"/>
      <c r="F862" s="11"/>
      <c r="G862" s="11"/>
      <c r="H862" s="1"/>
      <c r="J862" s="11"/>
      <c r="K862" s="11"/>
      <c r="L862" s="11"/>
      <c r="M862" s="11"/>
      <c r="N862" s="11"/>
      <c r="O862" s="11"/>
      <c r="P862" s="11"/>
      <c r="Q862" s="11"/>
      <c r="R862" s="11"/>
      <c r="S862" s="11"/>
      <c r="T862" s="11"/>
      <c r="U862" s="11"/>
      <c r="V862" s="11"/>
    </row>
    <row r="863" spans="1:22">
      <c r="A863" s="11"/>
      <c r="B863" s="11"/>
      <c r="C863" s="11"/>
      <c r="D863" s="32"/>
      <c r="E863" s="32"/>
      <c r="F863" s="11"/>
      <c r="G863" s="11"/>
      <c r="H863" s="1"/>
      <c r="J863" s="11"/>
      <c r="K863" s="11"/>
      <c r="L863" s="11"/>
      <c r="M863" s="11"/>
      <c r="N863" s="11"/>
      <c r="O863" s="11"/>
      <c r="P863" s="11"/>
      <c r="Q863" s="11"/>
      <c r="R863" s="11"/>
      <c r="S863" s="11"/>
      <c r="T863" s="11"/>
      <c r="U863" s="11"/>
      <c r="V863" s="11"/>
    </row>
    <row r="864" spans="1:22">
      <c r="A864" s="11"/>
      <c r="B864" s="11"/>
      <c r="C864" s="11"/>
      <c r="D864" s="32"/>
      <c r="E864" s="32"/>
      <c r="F864" s="11"/>
      <c r="G864" s="11"/>
      <c r="H864" s="1"/>
      <c r="J864" s="11"/>
      <c r="K864" s="11"/>
      <c r="L864" s="11"/>
      <c r="M864" s="11"/>
      <c r="N864" s="11"/>
      <c r="O864" s="11"/>
      <c r="P864" s="11"/>
      <c r="Q864" s="11"/>
      <c r="R864" s="11"/>
      <c r="S864" s="11"/>
      <c r="T864" s="11"/>
      <c r="U864" s="11"/>
      <c r="V864" s="11"/>
    </row>
    <row r="865" spans="1:22">
      <c r="A865" s="11"/>
      <c r="B865" s="11"/>
      <c r="C865" s="11"/>
      <c r="D865" s="32"/>
      <c r="E865" s="32"/>
      <c r="F865" s="11"/>
      <c r="G865" s="11"/>
      <c r="H865" s="1"/>
      <c r="J865" s="11"/>
      <c r="K865" s="11"/>
      <c r="L865" s="11"/>
      <c r="M865" s="11"/>
      <c r="N865" s="11"/>
      <c r="O865" s="11"/>
      <c r="P865" s="11"/>
      <c r="Q865" s="11"/>
      <c r="R865" s="11"/>
      <c r="S865" s="11"/>
      <c r="T865" s="11"/>
      <c r="U865" s="11"/>
      <c r="V865" s="11"/>
    </row>
    <row r="866" spans="1:22">
      <c r="A866" s="11"/>
      <c r="B866" s="11"/>
      <c r="C866" s="11"/>
      <c r="D866" s="32"/>
      <c r="E866" s="32"/>
      <c r="F866" s="11"/>
      <c r="G866" s="11"/>
      <c r="H866" s="1"/>
      <c r="J866" s="11"/>
      <c r="K866" s="11"/>
      <c r="L866" s="11"/>
      <c r="M866" s="11"/>
      <c r="N866" s="11"/>
      <c r="O866" s="11"/>
      <c r="P866" s="11"/>
      <c r="Q866" s="11"/>
      <c r="R866" s="11"/>
      <c r="S866" s="11"/>
      <c r="T866" s="11"/>
      <c r="U866" s="11"/>
      <c r="V866" s="11"/>
    </row>
    <row r="867" spans="1:22">
      <c r="A867" s="11"/>
      <c r="B867" s="11"/>
      <c r="C867" s="11"/>
      <c r="D867" s="32"/>
      <c r="E867" s="32"/>
      <c r="F867" s="11"/>
      <c r="G867" s="11"/>
      <c r="H867" s="1"/>
      <c r="J867" s="11"/>
      <c r="K867" s="11"/>
      <c r="L867" s="11"/>
      <c r="M867" s="11"/>
      <c r="N867" s="11"/>
      <c r="O867" s="11"/>
      <c r="P867" s="11"/>
      <c r="Q867" s="11"/>
      <c r="R867" s="11"/>
      <c r="S867" s="11"/>
      <c r="T867" s="11"/>
      <c r="U867" s="11"/>
      <c r="V867" s="11"/>
    </row>
    <row r="868" spans="1:22">
      <c r="A868" s="11"/>
      <c r="B868" s="11"/>
      <c r="C868" s="11"/>
      <c r="D868" s="32"/>
      <c r="E868" s="32"/>
      <c r="F868" s="11"/>
      <c r="G868" s="11"/>
      <c r="H868" s="1"/>
      <c r="J868" s="11"/>
      <c r="K868" s="11"/>
      <c r="L868" s="11"/>
      <c r="M868" s="11"/>
      <c r="N868" s="11"/>
      <c r="O868" s="11"/>
      <c r="P868" s="11"/>
      <c r="Q868" s="11"/>
      <c r="R868" s="11"/>
      <c r="S868" s="11"/>
      <c r="T868" s="11"/>
      <c r="U868" s="11"/>
      <c r="V868" s="11"/>
    </row>
    <row r="869" spans="1:22">
      <c r="A869" s="11"/>
      <c r="B869" s="11"/>
      <c r="C869" s="11"/>
      <c r="D869" s="32"/>
      <c r="E869" s="32"/>
      <c r="F869" s="11"/>
      <c r="G869" s="11"/>
      <c r="H869" s="1"/>
      <c r="J869" s="11"/>
      <c r="K869" s="11"/>
      <c r="L869" s="11"/>
      <c r="M869" s="11"/>
      <c r="N869" s="11"/>
      <c r="O869" s="11"/>
      <c r="P869" s="11"/>
      <c r="Q869" s="11"/>
      <c r="R869" s="11"/>
      <c r="S869" s="11"/>
      <c r="T869" s="11"/>
      <c r="U869" s="11"/>
      <c r="V869" s="11"/>
    </row>
    <row r="870" spans="1:22">
      <c r="A870" s="11"/>
      <c r="B870" s="11"/>
      <c r="C870" s="11"/>
      <c r="D870" s="32"/>
      <c r="E870" s="32"/>
      <c r="F870" s="11"/>
      <c r="G870" s="11"/>
      <c r="H870" s="1"/>
      <c r="J870" s="11"/>
      <c r="K870" s="11"/>
      <c r="L870" s="11"/>
      <c r="M870" s="11"/>
      <c r="N870" s="11"/>
      <c r="O870" s="11"/>
      <c r="P870" s="11"/>
      <c r="Q870" s="11"/>
      <c r="R870" s="11"/>
      <c r="S870" s="11"/>
      <c r="T870" s="11"/>
      <c r="U870" s="11"/>
      <c r="V870" s="11"/>
    </row>
    <row r="871" spans="1:22">
      <c r="A871" s="11"/>
      <c r="B871" s="11"/>
      <c r="C871" s="11"/>
      <c r="D871" s="32"/>
      <c r="E871" s="32"/>
      <c r="F871" s="11"/>
      <c r="G871" s="11"/>
      <c r="H871" s="1"/>
      <c r="J871" s="11"/>
      <c r="K871" s="11"/>
      <c r="L871" s="11"/>
      <c r="M871" s="11"/>
      <c r="N871" s="11"/>
      <c r="O871" s="11"/>
      <c r="P871" s="11"/>
      <c r="Q871" s="11"/>
      <c r="R871" s="11"/>
      <c r="S871" s="11"/>
      <c r="T871" s="11"/>
      <c r="U871" s="11"/>
      <c r="V871" s="11"/>
    </row>
    <row r="872" spans="1:22">
      <c r="A872" s="11"/>
      <c r="B872" s="11"/>
      <c r="C872" s="11"/>
      <c r="D872" s="32"/>
      <c r="E872" s="32"/>
      <c r="F872" s="11"/>
      <c r="G872" s="11"/>
      <c r="H872" s="1"/>
      <c r="J872" s="11"/>
      <c r="K872" s="11"/>
      <c r="L872" s="11"/>
      <c r="M872" s="11"/>
      <c r="N872" s="11"/>
      <c r="O872" s="11"/>
      <c r="P872" s="11"/>
      <c r="Q872" s="11"/>
      <c r="R872" s="11"/>
      <c r="S872" s="11"/>
      <c r="T872" s="11"/>
      <c r="U872" s="11"/>
      <c r="V872" s="11"/>
    </row>
    <row r="873" spans="1:22">
      <c r="A873" s="11"/>
      <c r="B873" s="11"/>
      <c r="C873" s="11"/>
      <c r="D873" s="32"/>
      <c r="E873" s="32"/>
      <c r="F873" s="11"/>
      <c r="G873" s="11"/>
      <c r="H873" s="1"/>
      <c r="J873" s="11"/>
      <c r="K873" s="11"/>
      <c r="L873" s="11"/>
      <c r="M873" s="11"/>
      <c r="N873" s="11"/>
      <c r="O873" s="11"/>
      <c r="P873" s="11"/>
      <c r="Q873" s="11"/>
      <c r="R873" s="11"/>
      <c r="S873" s="11"/>
      <c r="T873" s="11"/>
      <c r="U873" s="11"/>
      <c r="V873" s="11"/>
    </row>
    <row r="874" spans="1:22">
      <c r="A874" s="11"/>
      <c r="B874" s="11"/>
      <c r="C874" s="11"/>
      <c r="D874" s="32"/>
      <c r="E874" s="32"/>
      <c r="F874" s="11"/>
      <c r="G874" s="11"/>
      <c r="H874" s="1"/>
      <c r="J874" s="11"/>
      <c r="K874" s="11"/>
      <c r="L874" s="11"/>
      <c r="M874" s="11"/>
      <c r="N874" s="11"/>
      <c r="O874" s="11"/>
      <c r="P874" s="11"/>
      <c r="Q874" s="11"/>
      <c r="R874" s="11"/>
      <c r="S874" s="11"/>
      <c r="T874" s="11"/>
      <c r="U874" s="11"/>
      <c r="V874" s="11"/>
    </row>
    <row r="875" spans="1:22">
      <c r="A875" s="11"/>
      <c r="B875" s="11"/>
      <c r="C875" s="11"/>
      <c r="D875" s="32"/>
      <c r="E875" s="32"/>
      <c r="F875" s="11"/>
      <c r="G875" s="11"/>
      <c r="H875" s="1"/>
      <c r="J875" s="11"/>
      <c r="K875" s="11"/>
      <c r="L875" s="11"/>
      <c r="M875" s="11"/>
      <c r="N875" s="11"/>
      <c r="O875" s="11"/>
      <c r="P875" s="11"/>
      <c r="Q875" s="11"/>
      <c r="R875" s="11"/>
      <c r="S875" s="11"/>
      <c r="T875" s="11"/>
      <c r="U875" s="11"/>
      <c r="V875" s="11"/>
    </row>
    <row r="876" spans="1:22">
      <c r="A876" s="11"/>
      <c r="B876" s="11"/>
      <c r="C876" s="11"/>
      <c r="D876" s="32"/>
      <c r="E876" s="32"/>
      <c r="F876" s="11"/>
      <c r="G876" s="11"/>
      <c r="H876" s="1"/>
      <c r="J876" s="11"/>
      <c r="K876" s="11"/>
      <c r="L876" s="11"/>
      <c r="M876" s="11"/>
      <c r="N876" s="11"/>
      <c r="O876" s="11"/>
      <c r="P876" s="11"/>
      <c r="Q876" s="11"/>
      <c r="R876" s="11"/>
      <c r="S876" s="11"/>
      <c r="T876" s="11"/>
      <c r="U876" s="11"/>
      <c r="V876" s="11"/>
    </row>
    <row r="877" spans="1:22">
      <c r="A877" s="11"/>
      <c r="B877" s="11"/>
      <c r="C877" s="11"/>
      <c r="D877" s="32"/>
      <c r="E877" s="32"/>
      <c r="F877" s="11"/>
      <c r="G877" s="11"/>
      <c r="H877" s="1"/>
      <c r="J877" s="11"/>
      <c r="K877" s="11"/>
      <c r="L877" s="11"/>
      <c r="M877" s="11"/>
      <c r="N877" s="11"/>
      <c r="O877" s="11"/>
      <c r="P877" s="11"/>
      <c r="Q877" s="11"/>
      <c r="R877" s="11"/>
      <c r="S877" s="11"/>
      <c r="T877" s="11"/>
      <c r="U877" s="11"/>
      <c r="V877" s="11"/>
    </row>
    <row r="878" spans="1:22">
      <c r="A878" s="11"/>
      <c r="B878" s="11"/>
      <c r="C878" s="11"/>
      <c r="D878" s="32"/>
      <c r="E878" s="32"/>
      <c r="F878" s="11"/>
      <c r="G878" s="11"/>
      <c r="H878" s="1"/>
      <c r="J878" s="11"/>
      <c r="K878" s="11"/>
      <c r="L878" s="11"/>
      <c r="M878" s="11"/>
      <c r="N878" s="11"/>
      <c r="O878" s="11"/>
      <c r="P878" s="11"/>
      <c r="Q878" s="11"/>
      <c r="R878" s="11"/>
      <c r="S878" s="11"/>
      <c r="T878" s="11"/>
      <c r="U878" s="11"/>
      <c r="V878" s="11"/>
    </row>
    <row r="879" spans="1:22">
      <c r="A879" s="11"/>
      <c r="B879" s="11"/>
      <c r="C879" s="11"/>
      <c r="D879" s="32"/>
      <c r="E879" s="32"/>
      <c r="F879" s="11"/>
      <c r="G879" s="11"/>
      <c r="H879" s="1"/>
      <c r="J879" s="11"/>
      <c r="K879" s="11"/>
      <c r="L879" s="11"/>
      <c r="M879" s="11"/>
      <c r="N879" s="11"/>
      <c r="O879" s="11"/>
      <c r="P879" s="11"/>
      <c r="Q879" s="11"/>
      <c r="R879" s="11"/>
      <c r="S879" s="11"/>
      <c r="T879" s="11"/>
      <c r="U879" s="11"/>
      <c r="V879" s="11"/>
    </row>
    <row r="880" spans="1:22">
      <c r="A880" s="11"/>
      <c r="B880" s="11"/>
      <c r="C880" s="11"/>
      <c r="D880" s="32"/>
      <c r="E880" s="32"/>
      <c r="F880" s="11"/>
      <c r="G880" s="11"/>
      <c r="H880" s="1"/>
      <c r="J880" s="11"/>
      <c r="K880" s="11"/>
      <c r="L880" s="11"/>
      <c r="M880" s="11"/>
      <c r="N880" s="11"/>
      <c r="O880" s="11"/>
      <c r="P880" s="11"/>
      <c r="Q880" s="11"/>
      <c r="R880" s="11"/>
      <c r="S880" s="11"/>
      <c r="T880" s="11"/>
      <c r="U880" s="11"/>
      <c r="V880" s="11"/>
    </row>
    <row r="881" spans="1:22">
      <c r="A881" s="11"/>
      <c r="B881" s="11"/>
      <c r="C881" s="11"/>
      <c r="D881" s="32"/>
      <c r="E881" s="32"/>
      <c r="F881" s="11"/>
      <c r="G881" s="11"/>
      <c r="H881" s="1"/>
      <c r="J881" s="11"/>
      <c r="K881" s="11"/>
      <c r="L881" s="11"/>
      <c r="M881" s="11"/>
      <c r="N881" s="11"/>
      <c r="O881" s="11"/>
      <c r="P881" s="11"/>
      <c r="Q881" s="11"/>
      <c r="R881" s="11"/>
      <c r="S881" s="11"/>
      <c r="T881" s="11"/>
      <c r="U881" s="11"/>
      <c r="V881" s="11"/>
    </row>
    <row r="882" spans="1:22">
      <c r="A882" s="11"/>
      <c r="B882" s="11"/>
      <c r="C882" s="11"/>
      <c r="D882" s="32"/>
      <c r="E882" s="32"/>
      <c r="F882" s="11"/>
      <c r="G882" s="11"/>
      <c r="H882" s="1"/>
      <c r="J882" s="11"/>
      <c r="K882" s="11"/>
      <c r="L882" s="11"/>
      <c r="M882" s="11"/>
      <c r="N882" s="11"/>
      <c r="O882" s="11"/>
      <c r="P882" s="11"/>
      <c r="Q882" s="11"/>
      <c r="R882" s="11"/>
      <c r="S882" s="11"/>
      <c r="T882" s="11"/>
      <c r="U882" s="11"/>
      <c r="V882" s="11"/>
    </row>
    <row r="883" spans="1:22">
      <c r="A883" s="11"/>
      <c r="B883" s="11"/>
      <c r="C883" s="11"/>
      <c r="D883" s="32"/>
      <c r="E883" s="32"/>
      <c r="F883" s="11"/>
      <c r="G883" s="11"/>
      <c r="H883" s="1"/>
      <c r="J883" s="11"/>
      <c r="K883" s="11"/>
      <c r="L883" s="11"/>
      <c r="M883" s="11"/>
      <c r="N883" s="11"/>
      <c r="O883" s="11"/>
      <c r="P883" s="11"/>
      <c r="Q883" s="11"/>
      <c r="R883" s="11"/>
      <c r="S883" s="11"/>
      <c r="T883" s="11"/>
      <c r="U883" s="11"/>
      <c r="V883" s="11"/>
    </row>
    <row r="884" spans="1:22">
      <c r="A884" s="11"/>
      <c r="B884" s="11"/>
      <c r="C884" s="11"/>
      <c r="D884" s="32"/>
      <c r="E884" s="32"/>
      <c r="F884" s="11"/>
      <c r="G884" s="11"/>
      <c r="H884" s="1"/>
      <c r="J884" s="11"/>
      <c r="K884" s="11"/>
      <c r="L884" s="11"/>
      <c r="M884" s="11"/>
      <c r="N884" s="11"/>
      <c r="O884" s="11"/>
      <c r="P884" s="11"/>
      <c r="Q884" s="11"/>
      <c r="R884" s="11"/>
      <c r="S884" s="11"/>
      <c r="T884" s="11"/>
      <c r="U884" s="11"/>
      <c r="V884" s="11"/>
    </row>
    <row r="885" spans="1:22">
      <c r="A885" s="11"/>
      <c r="B885" s="11"/>
      <c r="C885" s="11"/>
      <c r="D885" s="32"/>
      <c r="E885" s="32"/>
      <c r="F885" s="11"/>
      <c r="G885" s="11"/>
      <c r="H885" s="1"/>
      <c r="J885" s="11"/>
      <c r="K885" s="11"/>
      <c r="L885" s="11"/>
      <c r="M885" s="11"/>
      <c r="N885" s="11"/>
      <c r="O885" s="11"/>
      <c r="P885" s="11"/>
      <c r="Q885" s="11"/>
      <c r="R885" s="11"/>
      <c r="S885" s="11"/>
      <c r="T885" s="11"/>
      <c r="U885" s="11"/>
      <c r="V885" s="11"/>
    </row>
    <row r="886" spans="1:22">
      <c r="A886" s="11"/>
      <c r="B886" s="11"/>
      <c r="C886" s="11"/>
      <c r="D886" s="32"/>
      <c r="E886" s="32"/>
      <c r="F886" s="11"/>
      <c r="G886" s="11"/>
      <c r="H886" s="1"/>
      <c r="J886" s="11"/>
      <c r="K886" s="11"/>
      <c r="L886" s="11"/>
      <c r="M886" s="11"/>
      <c r="N886" s="11"/>
      <c r="O886" s="11"/>
      <c r="P886" s="11"/>
      <c r="Q886" s="11"/>
      <c r="R886" s="11"/>
      <c r="S886" s="11"/>
      <c r="T886" s="11"/>
      <c r="U886" s="11"/>
      <c r="V886" s="11"/>
    </row>
    <row r="887" spans="1:22">
      <c r="A887" s="11"/>
      <c r="B887" s="11"/>
      <c r="C887" s="11"/>
      <c r="D887" s="32"/>
      <c r="E887" s="32"/>
      <c r="F887" s="11"/>
      <c r="G887" s="11"/>
      <c r="H887" s="1"/>
      <c r="J887" s="11"/>
      <c r="K887" s="11"/>
      <c r="L887" s="11"/>
      <c r="M887" s="11"/>
      <c r="N887" s="11"/>
      <c r="O887" s="11"/>
      <c r="P887" s="11"/>
      <c r="Q887" s="11"/>
      <c r="R887" s="11"/>
      <c r="S887" s="11"/>
      <c r="T887" s="11"/>
      <c r="U887" s="11"/>
      <c r="V887" s="11"/>
    </row>
    <row r="888" spans="1:22">
      <c r="A888" s="11"/>
      <c r="B888" s="11"/>
      <c r="C888" s="11"/>
      <c r="D888" s="32"/>
      <c r="E888" s="32"/>
      <c r="F888" s="11"/>
      <c r="G888" s="11"/>
      <c r="H888" s="1"/>
      <c r="J888" s="11"/>
      <c r="K888" s="11"/>
      <c r="L888" s="11"/>
      <c r="M888" s="11"/>
      <c r="N888" s="11"/>
      <c r="O888" s="11"/>
      <c r="P888" s="11"/>
      <c r="Q888" s="11"/>
      <c r="R888" s="11"/>
      <c r="S888" s="11"/>
      <c r="T888" s="11"/>
      <c r="U888" s="11"/>
      <c r="V888" s="11"/>
    </row>
    <row r="889" spans="1:22">
      <c r="A889" s="11"/>
      <c r="B889" s="11"/>
      <c r="C889" s="11"/>
      <c r="D889" s="32"/>
      <c r="E889" s="32"/>
      <c r="F889" s="11"/>
      <c r="G889" s="11"/>
      <c r="H889" s="1"/>
      <c r="J889" s="11"/>
      <c r="K889" s="11"/>
      <c r="L889" s="11"/>
      <c r="M889" s="11"/>
      <c r="N889" s="11"/>
      <c r="O889" s="11"/>
      <c r="P889" s="11"/>
      <c r="Q889" s="11"/>
      <c r="R889" s="11"/>
      <c r="S889" s="11"/>
      <c r="T889" s="11"/>
      <c r="U889" s="11"/>
      <c r="V889" s="11"/>
    </row>
    <row r="890" spans="1:22">
      <c r="A890" s="11"/>
      <c r="B890" s="11"/>
      <c r="C890" s="11"/>
      <c r="D890" s="32"/>
      <c r="E890" s="32"/>
      <c r="F890" s="11"/>
      <c r="G890" s="11"/>
      <c r="H890" s="1"/>
      <c r="J890" s="11"/>
      <c r="K890" s="11"/>
      <c r="L890" s="11"/>
      <c r="M890" s="11"/>
      <c r="N890" s="11"/>
      <c r="O890" s="11"/>
      <c r="P890" s="11"/>
      <c r="Q890" s="11"/>
      <c r="R890" s="11"/>
      <c r="S890" s="11"/>
      <c r="T890" s="11"/>
      <c r="U890" s="11"/>
      <c r="V890" s="11"/>
    </row>
    <row r="891" spans="1:22">
      <c r="A891" s="11"/>
      <c r="B891" s="11"/>
      <c r="C891" s="11"/>
      <c r="D891" s="32"/>
      <c r="E891" s="32"/>
      <c r="F891" s="11"/>
      <c r="G891" s="11"/>
      <c r="H891" s="1"/>
      <c r="J891" s="11"/>
      <c r="K891" s="11"/>
      <c r="L891" s="11"/>
      <c r="M891" s="11"/>
      <c r="N891" s="11"/>
      <c r="O891" s="11"/>
      <c r="P891" s="11"/>
      <c r="Q891" s="11"/>
      <c r="R891" s="11"/>
      <c r="S891" s="11"/>
      <c r="T891" s="11"/>
      <c r="U891" s="11"/>
      <c r="V891" s="11"/>
    </row>
    <row r="892" spans="1:22">
      <c r="A892" s="11"/>
      <c r="B892" s="11"/>
      <c r="C892" s="11"/>
      <c r="D892" s="32"/>
      <c r="E892" s="32"/>
      <c r="F892" s="11"/>
      <c r="G892" s="11"/>
      <c r="H892" s="1"/>
      <c r="J892" s="11"/>
      <c r="K892" s="11"/>
      <c r="L892" s="11"/>
      <c r="M892" s="11"/>
      <c r="N892" s="11"/>
      <c r="O892" s="11"/>
      <c r="P892" s="11"/>
      <c r="Q892" s="11"/>
      <c r="R892" s="11"/>
      <c r="S892" s="11"/>
      <c r="T892" s="11"/>
      <c r="U892" s="11"/>
      <c r="V892" s="11"/>
    </row>
    <row r="893" spans="1:22">
      <c r="A893" s="11"/>
      <c r="B893" s="11"/>
      <c r="C893" s="11"/>
      <c r="D893" s="32"/>
      <c r="E893" s="32"/>
      <c r="F893" s="11"/>
      <c r="G893" s="11"/>
      <c r="H893" s="1"/>
      <c r="J893" s="11"/>
      <c r="K893" s="11"/>
      <c r="L893" s="11"/>
      <c r="M893" s="11"/>
      <c r="N893" s="11"/>
      <c r="O893" s="11"/>
      <c r="P893" s="11"/>
      <c r="Q893" s="11"/>
      <c r="R893" s="11"/>
      <c r="S893" s="11"/>
      <c r="T893" s="11"/>
      <c r="U893" s="11"/>
      <c r="V893" s="11"/>
    </row>
    <row r="894" spans="1:22">
      <c r="A894" s="11"/>
      <c r="B894" s="11"/>
      <c r="C894" s="11"/>
      <c r="D894" s="32"/>
      <c r="E894" s="32"/>
      <c r="F894" s="11"/>
      <c r="G894" s="11"/>
      <c r="H894" s="1"/>
      <c r="J894" s="11"/>
      <c r="K894" s="11"/>
      <c r="L894" s="11"/>
      <c r="M894" s="11"/>
      <c r="N894" s="11"/>
      <c r="O894" s="11"/>
      <c r="P894" s="11"/>
      <c r="Q894" s="11"/>
      <c r="R894" s="11"/>
      <c r="S894" s="11"/>
      <c r="T894" s="11"/>
      <c r="U894" s="11"/>
      <c r="V894" s="11"/>
    </row>
    <row r="895" spans="1:22">
      <c r="A895" s="11"/>
      <c r="B895" s="11"/>
      <c r="C895" s="11"/>
      <c r="D895" s="32"/>
      <c r="E895" s="32"/>
      <c r="F895" s="11"/>
      <c r="G895" s="11"/>
      <c r="H895" s="1"/>
      <c r="J895" s="11"/>
      <c r="K895" s="11"/>
      <c r="L895" s="11"/>
      <c r="M895" s="11"/>
      <c r="N895" s="11"/>
      <c r="O895" s="11"/>
      <c r="P895" s="11"/>
      <c r="Q895" s="11"/>
      <c r="R895" s="11"/>
      <c r="S895" s="11"/>
      <c r="T895" s="11"/>
      <c r="U895" s="11"/>
      <c r="V895" s="11"/>
    </row>
    <row r="896" spans="1:22">
      <c r="A896" s="11"/>
      <c r="B896" s="11"/>
      <c r="C896" s="11"/>
      <c r="D896" s="32"/>
      <c r="E896" s="32"/>
      <c r="F896" s="11"/>
      <c r="G896" s="11"/>
      <c r="H896" s="1"/>
      <c r="J896" s="11"/>
      <c r="K896" s="11"/>
      <c r="L896" s="11"/>
      <c r="M896" s="11"/>
      <c r="N896" s="11"/>
      <c r="O896" s="11"/>
      <c r="P896" s="11"/>
      <c r="Q896" s="11"/>
      <c r="R896" s="11"/>
      <c r="S896" s="11"/>
      <c r="T896" s="11"/>
      <c r="U896" s="11"/>
      <c r="V896" s="11"/>
    </row>
    <row r="897" spans="1:22">
      <c r="A897" s="11"/>
      <c r="B897" s="11"/>
      <c r="C897" s="11"/>
      <c r="D897" s="32"/>
      <c r="E897" s="32"/>
      <c r="F897" s="11"/>
      <c r="G897" s="11"/>
      <c r="H897" s="1"/>
      <c r="J897" s="11"/>
      <c r="K897" s="11"/>
      <c r="L897" s="11"/>
      <c r="M897" s="11"/>
      <c r="N897" s="11"/>
      <c r="O897" s="11"/>
      <c r="P897" s="11"/>
      <c r="Q897" s="11"/>
      <c r="R897" s="11"/>
      <c r="S897" s="11"/>
      <c r="T897" s="11"/>
      <c r="U897" s="11"/>
      <c r="V897" s="11"/>
    </row>
    <row r="898" spans="1:22">
      <c r="A898" s="11"/>
      <c r="B898" s="11"/>
      <c r="C898" s="11"/>
      <c r="D898" s="32"/>
      <c r="E898" s="32"/>
      <c r="F898" s="11"/>
      <c r="G898" s="11"/>
      <c r="H898" s="1"/>
      <c r="J898" s="11"/>
      <c r="K898" s="11"/>
      <c r="L898" s="11"/>
      <c r="M898" s="11"/>
      <c r="N898" s="11"/>
      <c r="O898" s="11"/>
      <c r="P898" s="11"/>
      <c r="Q898" s="11"/>
      <c r="R898" s="11"/>
      <c r="S898" s="11"/>
      <c r="T898" s="11"/>
      <c r="U898" s="11"/>
      <c r="V898" s="11"/>
    </row>
    <row r="899" spans="1:22">
      <c r="A899" s="11"/>
      <c r="B899" s="11"/>
      <c r="C899" s="11"/>
      <c r="D899" s="32"/>
      <c r="E899" s="32"/>
      <c r="F899" s="11"/>
      <c r="G899" s="11"/>
      <c r="H899" s="1"/>
      <c r="J899" s="11"/>
      <c r="K899" s="11"/>
      <c r="L899" s="11"/>
      <c r="M899" s="11"/>
      <c r="N899" s="11"/>
      <c r="O899" s="11"/>
      <c r="P899" s="11"/>
      <c r="Q899" s="11"/>
      <c r="R899" s="11"/>
      <c r="S899" s="11"/>
      <c r="T899" s="11"/>
      <c r="U899" s="11"/>
      <c r="V899" s="11"/>
    </row>
    <row r="900" spans="1:22">
      <c r="A900" s="11"/>
      <c r="B900" s="11"/>
      <c r="C900" s="11"/>
      <c r="D900" s="32"/>
      <c r="E900" s="32"/>
      <c r="F900" s="11"/>
      <c r="G900" s="11"/>
      <c r="H900" s="1"/>
      <c r="J900" s="11"/>
      <c r="K900" s="11"/>
      <c r="L900" s="11"/>
      <c r="M900" s="11"/>
      <c r="N900" s="11"/>
      <c r="O900" s="11"/>
      <c r="P900" s="11"/>
      <c r="Q900" s="11"/>
      <c r="R900" s="11"/>
      <c r="S900" s="11"/>
      <c r="T900" s="11"/>
      <c r="U900" s="11"/>
      <c r="V900" s="11"/>
    </row>
    <row r="901" spans="1:22">
      <c r="A901" s="11"/>
      <c r="B901" s="11"/>
      <c r="C901" s="11"/>
      <c r="D901" s="32"/>
      <c r="E901" s="32"/>
      <c r="F901" s="11"/>
      <c r="G901" s="11"/>
      <c r="H901" s="1"/>
      <c r="J901" s="11"/>
      <c r="K901" s="11"/>
      <c r="L901" s="11"/>
      <c r="M901" s="11"/>
      <c r="N901" s="11"/>
      <c r="O901" s="11"/>
      <c r="P901" s="11"/>
      <c r="Q901" s="11"/>
      <c r="R901" s="11"/>
      <c r="S901" s="11"/>
      <c r="T901" s="11"/>
      <c r="U901" s="11"/>
      <c r="V901" s="11"/>
    </row>
    <row r="902" spans="1:22">
      <c r="A902" s="11"/>
      <c r="B902" s="11"/>
      <c r="C902" s="11"/>
      <c r="D902" s="32"/>
      <c r="E902" s="32"/>
      <c r="F902" s="11"/>
      <c r="G902" s="11"/>
      <c r="H902" s="1"/>
      <c r="J902" s="11"/>
      <c r="K902" s="11"/>
      <c r="L902" s="11"/>
      <c r="M902" s="11"/>
      <c r="N902" s="11"/>
      <c r="O902" s="11"/>
      <c r="P902" s="11"/>
      <c r="Q902" s="11"/>
      <c r="R902" s="11"/>
      <c r="S902" s="11"/>
      <c r="T902" s="11"/>
      <c r="U902" s="11"/>
      <c r="V902" s="11"/>
    </row>
    <row r="903" spans="1:22">
      <c r="A903" s="11"/>
      <c r="B903" s="11"/>
      <c r="C903" s="11"/>
      <c r="D903" s="32"/>
      <c r="E903" s="32"/>
      <c r="F903" s="11"/>
      <c r="G903" s="11"/>
      <c r="H903" s="1"/>
      <c r="J903" s="11"/>
      <c r="K903" s="11"/>
      <c r="L903" s="11"/>
      <c r="M903" s="11"/>
      <c r="N903" s="11"/>
      <c r="O903" s="11"/>
      <c r="P903" s="11"/>
      <c r="Q903" s="11"/>
      <c r="R903" s="11"/>
      <c r="S903" s="11"/>
      <c r="T903" s="11"/>
      <c r="U903" s="11"/>
      <c r="V903" s="11"/>
    </row>
    <row r="904" spans="1:22">
      <c r="A904" s="11"/>
      <c r="B904" s="11"/>
      <c r="C904" s="11"/>
      <c r="D904" s="32"/>
      <c r="E904" s="32"/>
      <c r="F904" s="11"/>
      <c r="G904" s="11"/>
      <c r="H904" s="1"/>
      <c r="J904" s="11"/>
      <c r="K904" s="11"/>
      <c r="L904" s="11"/>
      <c r="M904" s="11"/>
      <c r="N904" s="11"/>
      <c r="O904" s="11"/>
      <c r="P904" s="11"/>
      <c r="Q904" s="11"/>
      <c r="R904" s="11"/>
      <c r="S904" s="11"/>
      <c r="T904" s="11"/>
      <c r="U904" s="11"/>
      <c r="V904" s="11"/>
    </row>
    <row r="905" spans="1:22">
      <c r="A905" s="11"/>
      <c r="B905" s="11"/>
      <c r="C905" s="11"/>
      <c r="D905" s="32"/>
      <c r="E905" s="32"/>
      <c r="F905" s="11"/>
      <c r="G905" s="11"/>
      <c r="H905" s="1"/>
      <c r="J905" s="11"/>
      <c r="K905" s="11"/>
      <c r="L905" s="11"/>
      <c r="M905" s="11"/>
      <c r="N905" s="11"/>
      <c r="O905" s="11"/>
      <c r="P905" s="11"/>
      <c r="Q905" s="11"/>
      <c r="R905" s="11"/>
      <c r="S905" s="11"/>
      <c r="T905" s="11"/>
      <c r="U905" s="11"/>
      <c r="V905" s="11"/>
    </row>
    <row r="906" spans="1:22">
      <c r="A906" s="11"/>
      <c r="B906" s="11"/>
      <c r="C906" s="11"/>
      <c r="D906" s="32"/>
      <c r="E906" s="32"/>
      <c r="F906" s="11"/>
      <c r="G906" s="11"/>
      <c r="H906" s="1"/>
      <c r="J906" s="11"/>
      <c r="K906" s="11"/>
      <c r="L906" s="11"/>
      <c r="M906" s="11"/>
      <c r="N906" s="11"/>
      <c r="O906" s="11"/>
      <c r="P906" s="11"/>
      <c r="Q906" s="11"/>
      <c r="R906" s="11"/>
      <c r="S906" s="11"/>
      <c r="T906" s="11"/>
      <c r="U906" s="11"/>
      <c r="V906" s="11"/>
    </row>
    <row r="907" spans="1:22">
      <c r="A907" s="11"/>
      <c r="B907" s="11"/>
      <c r="C907" s="11"/>
      <c r="D907" s="32"/>
      <c r="E907" s="32"/>
      <c r="F907" s="11"/>
      <c r="G907" s="11"/>
      <c r="H907" s="1"/>
      <c r="J907" s="11"/>
      <c r="K907" s="11"/>
      <c r="L907" s="11"/>
      <c r="M907" s="11"/>
      <c r="N907" s="11"/>
      <c r="O907" s="11"/>
      <c r="P907" s="11"/>
      <c r="Q907" s="11"/>
      <c r="R907" s="11"/>
      <c r="S907" s="11"/>
      <c r="T907" s="11"/>
      <c r="U907" s="11"/>
      <c r="V907" s="11"/>
    </row>
    <row r="908" spans="1:22">
      <c r="A908" s="11"/>
      <c r="B908" s="11"/>
      <c r="C908" s="11"/>
      <c r="D908" s="32"/>
      <c r="E908" s="32"/>
      <c r="F908" s="11"/>
      <c r="G908" s="11"/>
      <c r="H908" s="1"/>
      <c r="J908" s="11"/>
      <c r="K908" s="11"/>
      <c r="L908" s="11"/>
      <c r="M908" s="11"/>
      <c r="N908" s="11"/>
      <c r="O908" s="11"/>
      <c r="P908" s="11"/>
      <c r="Q908" s="11"/>
      <c r="R908" s="11"/>
      <c r="S908" s="11"/>
      <c r="T908" s="11"/>
      <c r="U908" s="11"/>
      <c r="V908" s="11"/>
    </row>
    <row r="909" spans="1:22">
      <c r="A909" s="11"/>
      <c r="B909" s="11"/>
      <c r="C909" s="11"/>
      <c r="D909" s="32"/>
      <c r="E909" s="32"/>
      <c r="F909" s="11"/>
      <c r="G909" s="11"/>
      <c r="H909" s="1"/>
      <c r="J909" s="11"/>
      <c r="K909" s="11"/>
      <c r="L909" s="11"/>
      <c r="M909" s="11"/>
      <c r="N909" s="11"/>
      <c r="O909" s="11"/>
      <c r="P909" s="11"/>
      <c r="Q909" s="11"/>
      <c r="R909" s="11"/>
      <c r="S909" s="11"/>
      <c r="T909" s="11"/>
      <c r="U909" s="11"/>
      <c r="V909" s="11"/>
    </row>
    <row r="910" spans="1:22">
      <c r="A910" s="11"/>
      <c r="B910" s="11"/>
      <c r="C910" s="11"/>
      <c r="D910" s="32"/>
      <c r="E910" s="32"/>
      <c r="F910" s="11"/>
      <c r="G910" s="11"/>
      <c r="H910" s="1"/>
      <c r="J910" s="11"/>
      <c r="K910" s="11"/>
      <c r="L910" s="11"/>
      <c r="M910" s="11"/>
      <c r="N910" s="11"/>
      <c r="O910" s="11"/>
      <c r="P910" s="11"/>
      <c r="Q910" s="11"/>
      <c r="R910" s="11"/>
      <c r="S910" s="11"/>
      <c r="T910" s="11"/>
      <c r="U910" s="11"/>
      <c r="V910" s="11"/>
    </row>
    <row r="911" spans="1:22">
      <c r="A911" s="11"/>
      <c r="B911" s="11"/>
      <c r="C911" s="11"/>
      <c r="D911" s="32"/>
      <c r="E911" s="32"/>
      <c r="F911" s="11"/>
      <c r="G911" s="11"/>
      <c r="H911" s="1"/>
      <c r="J911" s="11"/>
      <c r="K911" s="11"/>
      <c r="L911" s="11"/>
      <c r="M911" s="11"/>
      <c r="N911" s="11"/>
      <c r="O911" s="11"/>
      <c r="P911" s="11"/>
      <c r="Q911" s="11"/>
      <c r="R911" s="11"/>
      <c r="S911" s="11"/>
      <c r="T911" s="11"/>
      <c r="U911" s="11"/>
      <c r="V911" s="11"/>
    </row>
    <row r="912" spans="1:22">
      <c r="A912" s="11"/>
      <c r="B912" s="11"/>
      <c r="C912" s="11"/>
      <c r="D912" s="32"/>
      <c r="E912" s="32"/>
      <c r="F912" s="11"/>
      <c r="G912" s="11"/>
      <c r="H912" s="1"/>
      <c r="J912" s="11"/>
      <c r="K912" s="11"/>
      <c r="L912" s="11"/>
      <c r="M912" s="11"/>
      <c r="N912" s="11"/>
      <c r="O912" s="11"/>
      <c r="P912" s="11"/>
      <c r="Q912" s="11"/>
      <c r="R912" s="11"/>
      <c r="S912" s="11"/>
      <c r="T912" s="11"/>
      <c r="U912" s="11"/>
      <c r="V912" s="11"/>
    </row>
    <row r="913" spans="1:22">
      <c r="A913" s="11"/>
      <c r="B913" s="11"/>
      <c r="C913" s="11"/>
      <c r="D913" s="32"/>
      <c r="E913" s="32"/>
      <c r="F913" s="11"/>
      <c r="G913" s="11"/>
      <c r="H913" s="1"/>
      <c r="J913" s="11"/>
      <c r="K913" s="11"/>
      <c r="L913" s="11"/>
      <c r="M913" s="11"/>
      <c r="N913" s="11"/>
      <c r="O913" s="11"/>
      <c r="P913" s="11"/>
      <c r="Q913" s="11"/>
      <c r="R913" s="11"/>
      <c r="S913" s="11"/>
      <c r="T913" s="11"/>
      <c r="U913" s="11"/>
      <c r="V913" s="11"/>
    </row>
    <row r="914" spans="1:22">
      <c r="A914" s="11"/>
      <c r="B914" s="11"/>
      <c r="C914" s="11"/>
      <c r="D914" s="32"/>
      <c r="E914" s="32"/>
      <c r="F914" s="11"/>
      <c r="G914" s="11"/>
      <c r="H914" s="1"/>
      <c r="J914" s="11"/>
      <c r="K914" s="11"/>
      <c r="L914" s="11"/>
      <c r="M914" s="11"/>
      <c r="N914" s="11"/>
      <c r="O914" s="11"/>
      <c r="P914" s="11"/>
      <c r="Q914" s="11"/>
      <c r="R914" s="11"/>
      <c r="S914" s="11"/>
      <c r="T914" s="11"/>
      <c r="U914" s="11"/>
      <c r="V914" s="11"/>
    </row>
    <row r="915" spans="1:22">
      <c r="A915" s="11"/>
      <c r="B915" s="11"/>
      <c r="C915" s="11"/>
      <c r="D915" s="32"/>
      <c r="E915" s="32"/>
      <c r="F915" s="11"/>
      <c r="G915" s="11"/>
      <c r="H915" s="1"/>
      <c r="J915" s="11"/>
      <c r="K915" s="11"/>
      <c r="L915" s="11"/>
      <c r="M915" s="11"/>
      <c r="N915" s="11"/>
      <c r="O915" s="11"/>
      <c r="P915" s="11"/>
      <c r="Q915" s="11"/>
      <c r="R915" s="11"/>
      <c r="S915" s="11"/>
      <c r="T915" s="11"/>
      <c r="U915" s="11"/>
      <c r="V915" s="11"/>
    </row>
    <row r="916" spans="1:22">
      <c r="A916" s="11"/>
      <c r="B916" s="11"/>
      <c r="C916" s="11"/>
      <c r="D916" s="32"/>
      <c r="E916" s="32"/>
      <c r="F916" s="11"/>
      <c r="G916" s="11"/>
      <c r="H916" s="1"/>
      <c r="J916" s="11"/>
      <c r="K916" s="11"/>
      <c r="L916" s="11"/>
      <c r="M916" s="11"/>
      <c r="N916" s="11"/>
      <c r="O916" s="11"/>
      <c r="P916" s="11"/>
      <c r="Q916" s="11"/>
      <c r="R916" s="11"/>
      <c r="S916" s="11"/>
      <c r="T916" s="11"/>
      <c r="U916" s="11"/>
      <c r="V916" s="11"/>
    </row>
    <row r="917" spans="1:22">
      <c r="A917" s="11"/>
      <c r="B917" s="11"/>
      <c r="C917" s="11"/>
      <c r="D917" s="32"/>
      <c r="E917" s="32"/>
      <c r="F917" s="11"/>
      <c r="G917" s="11"/>
      <c r="H917" s="1"/>
      <c r="J917" s="11"/>
      <c r="K917" s="11"/>
      <c r="L917" s="11"/>
      <c r="M917" s="11"/>
      <c r="N917" s="11"/>
      <c r="O917" s="11"/>
      <c r="P917" s="11"/>
      <c r="Q917" s="11"/>
      <c r="R917" s="11"/>
      <c r="S917" s="11"/>
      <c r="T917" s="11"/>
      <c r="U917" s="11"/>
      <c r="V917" s="11"/>
    </row>
    <row r="918" spans="1:22">
      <c r="A918" s="11"/>
      <c r="B918" s="11"/>
      <c r="C918" s="11"/>
      <c r="D918" s="32"/>
      <c r="E918" s="32"/>
      <c r="F918" s="11"/>
      <c r="G918" s="11"/>
      <c r="H918" s="1"/>
      <c r="J918" s="11"/>
      <c r="K918" s="11"/>
      <c r="L918" s="11"/>
      <c r="M918" s="11"/>
      <c r="N918" s="11"/>
      <c r="O918" s="11"/>
      <c r="P918" s="11"/>
      <c r="Q918" s="11"/>
      <c r="R918" s="11"/>
      <c r="S918" s="11"/>
      <c r="T918" s="11"/>
      <c r="U918" s="11"/>
      <c r="V918" s="11"/>
    </row>
    <row r="919" spans="1:22">
      <c r="A919" s="11"/>
      <c r="B919" s="11"/>
      <c r="C919" s="11"/>
      <c r="D919" s="32"/>
      <c r="E919" s="32"/>
      <c r="F919" s="11"/>
      <c r="G919" s="11"/>
      <c r="H919" s="1"/>
      <c r="J919" s="11"/>
      <c r="K919" s="11"/>
      <c r="L919" s="11"/>
      <c r="M919" s="11"/>
      <c r="N919" s="11"/>
      <c r="O919" s="11"/>
      <c r="P919" s="11"/>
      <c r="Q919" s="11"/>
      <c r="R919" s="11"/>
      <c r="S919" s="11"/>
      <c r="T919" s="11"/>
      <c r="U919" s="11"/>
      <c r="V919" s="11"/>
    </row>
    <row r="920" spans="1:22">
      <c r="A920" s="11"/>
      <c r="B920" s="11"/>
      <c r="C920" s="11"/>
      <c r="D920" s="32"/>
      <c r="E920" s="32"/>
      <c r="F920" s="11"/>
      <c r="G920" s="11"/>
      <c r="H920" s="1"/>
      <c r="J920" s="11"/>
      <c r="K920" s="11"/>
      <c r="L920" s="11"/>
      <c r="M920" s="11"/>
      <c r="N920" s="11"/>
      <c r="O920" s="11"/>
      <c r="P920" s="11"/>
      <c r="Q920" s="11"/>
      <c r="R920" s="11"/>
      <c r="S920" s="11"/>
      <c r="T920" s="11"/>
      <c r="U920" s="11"/>
      <c r="V920" s="11"/>
    </row>
    <row r="921" spans="1:22">
      <c r="A921" s="11"/>
      <c r="B921" s="11"/>
      <c r="C921" s="11"/>
      <c r="D921" s="32"/>
      <c r="E921" s="32"/>
      <c r="F921" s="11"/>
      <c r="G921" s="11"/>
      <c r="H921" s="1"/>
      <c r="J921" s="11"/>
      <c r="K921" s="11"/>
      <c r="L921" s="11"/>
      <c r="M921" s="11"/>
      <c r="N921" s="11"/>
      <c r="O921" s="11"/>
      <c r="P921" s="11"/>
      <c r="Q921" s="11"/>
      <c r="R921" s="11"/>
      <c r="S921" s="11"/>
      <c r="T921" s="11"/>
      <c r="U921" s="11"/>
      <c r="V921" s="11"/>
    </row>
    <row r="922" spans="1:22">
      <c r="A922" s="11"/>
      <c r="B922" s="11"/>
      <c r="C922" s="11"/>
      <c r="D922" s="32"/>
      <c r="E922" s="32"/>
      <c r="F922" s="11"/>
      <c r="G922" s="11"/>
      <c r="H922" s="1"/>
      <c r="J922" s="11"/>
      <c r="K922" s="11"/>
      <c r="L922" s="11"/>
      <c r="M922" s="11"/>
      <c r="N922" s="11"/>
      <c r="O922" s="11"/>
      <c r="P922" s="11"/>
      <c r="Q922" s="11"/>
      <c r="R922" s="11"/>
      <c r="S922" s="11"/>
      <c r="T922" s="11"/>
      <c r="U922" s="11"/>
      <c r="V922" s="11"/>
    </row>
    <row r="923" spans="1:22">
      <c r="A923" s="11"/>
      <c r="B923" s="11"/>
      <c r="C923" s="11"/>
      <c r="D923" s="32"/>
      <c r="E923" s="32"/>
      <c r="F923" s="11"/>
      <c r="G923" s="11"/>
      <c r="H923" s="1"/>
      <c r="J923" s="11"/>
      <c r="K923" s="11"/>
      <c r="L923" s="11"/>
      <c r="M923" s="11"/>
      <c r="N923" s="11"/>
      <c r="O923" s="11"/>
      <c r="P923" s="11"/>
      <c r="Q923" s="11"/>
      <c r="R923" s="11"/>
      <c r="S923" s="11"/>
      <c r="T923" s="11"/>
      <c r="U923" s="11"/>
      <c r="V923" s="11"/>
    </row>
    <row r="924" spans="1:22">
      <c r="A924" s="11"/>
      <c r="B924" s="11"/>
      <c r="C924" s="11"/>
      <c r="D924" s="32"/>
      <c r="E924" s="32"/>
      <c r="F924" s="11"/>
      <c r="G924" s="11"/>
      <c r="H924" s="1"/>
      <c r="J924" s="11"/>
      <c r="K924" s="11"/>
      <c r="L924" s="11"/>
      <c r="M924" s="11"/>
      <c r="N924" s="11"/>
      <c r="O924" s="11"/>
      <c r="P924" s="11"/>
      <c r="Q924" s="11"/>
      <c r="R924" s="11"/>
      <c r="S924" s="11"/>
      <c r="T924" s="11"/>
      <c r="U924" s="11"/>
      <c r="V924" s="11"/>
    </row>
    <row r="925" spans="1:22">
      <c r="A925" s="11"/>
      <c r="B925" s="11"/>
      <c r="C925" s="11"/>
      <c r="D925" s="32"/>
      <c r="E925" s="32"/>
      <c r="F925" s="11"/>
      <c r="G925" s="11"/>
      <c r="H925" s="1"/>
      <c r="J925" s="11"/>
      <c r="K925" s="11"/>
      <c r="L925" s="11"/>
      <c r="M925" s="11"/>
      <c r="N925" s="11"/>
      <c r="O925" s="11"/>
      <c r="P925" s="11"/>
      <c r="Q925" s="11"/>
      <c r="R925" s="11"/>
      <c r="S925" s="11"/>
      <c r="T925" s="11"/>
      <c r="U925" s="11"/>
      <c r="V925" s="11"/>
    </row>
    <row r="926" spans="1:22">
      <c r="A926" s="11"/>
      <c r="B926" s="11"/>
      <c r="C926" s="11"/>
      <c r="D926" s="32"/>
      <c r="E926" s="32"/>
      <c r="F926" s="11"/>
      <c r="G926" s="11"/>
      <c r="H926" s="1"/>
      <c r="J926" s="11"/>
      <c r="K926" s="11"/>
      <c r="L926" s="11"/>
      <c r="M926" s="11"/>
      <c r="N926" s="11"/>
      <c r="O926" s="11"/>
      <c r="P926" s="11"/>
      <c r="Q926" s="11"/>
      <c r="R926" s="11"/>
      <c r="S926" s="11"/>
      <c r="T926" s="11"/>
      <c r="U926" s="11"/>
      <c r="V926" s="11"/>
    </row>
    <row r="927" spans="1:22">
      <c r="A927" s="11"/>
      <c r="B927" s="11"/>
      <c r="C927" s="11"/>
      <c r="D927" s="32"/>
      <c r="E927" s="32"/>
      <c r="F927" s="11"/>
      <c r="G927" s="11"/>
      <c r="H927" s="1"/>
      <c r="J927" s="11"/>
      <c r="K927" s="11"/>
      <c r="L927" s="11"/>
      <c r="M927" s="11"/>
      <c r="N927" s="11"/>
      <c r="O927" s="11"/>
      <c r="P927" s="11"/>
      <c r="Q927" s="11"/>
      <c r="R927" s="11"/>
      <c r="S927" s="11"/>
      <c r="T927" s="11"/>
      <c r="U927" s="11"/>
      <c r="V927" s="11"/>
    </row>
    <row r="928" spans="1:22">
      <c r="A928" s="11"/>
      <c r="B928" s="11"/>
      <c r="C928" s="11"/>
      <c r="D928" s="32"/>
      <c r="E928" s="32"/>
      <c r="F928" s="11"/>
      <c r="G928" s="11"/>
      <c r="H928" s="1"/>
      <c r="J928" s="11"/>
      <c r="K928" s="11"/>
      <c r="L928" s="11"/>
      <c r="M928" s="11"/>
      <c r="N928" s="11"/>
      <c r="O928" s="11"/>
      <c r="P928" s="11"/>
      <c r="Q928" s="11"/>
      <c r="R928" s="11"/>
      <c r="S928" s="11"/>
      <c r="T928" s="11"/>
      <c r="U928" s="11"/>
      <c r="V928" s="11"/>
    </row>
    <row r="929" spans="1:22">
      <c r="A929" s="11"/>
      <c r="B929" s="11"/>
      <c r="C929" s="11"/>
      <c r="D929" s="32"/>
      <c r="E929" s="32"/>
      <c r="F929" s="11"/>
      <c r="G929" s="11"/>
      <c r="H929" s="1"/>
      <c r="J929" s="11"/>
      <c r="K929" s="11"/>
      <c r="L929" s="11"/>
      <c r="M929" s="11"/>
      <c r="N929" s="11"/>
      <c r="O929" s="11"/>
      <c r="P929" s="11"/>
      <c r="Q929" s="11"/>
      <c r="R929" s="11"/>
      <c r="S929" s="11"/>
      <c r="T929" s="11"/>
      <c r="U929" s="11"/>
      <c r="V929" s="11"/>
    </row>
    <row r="930" spans="1:22">
      <c r="A930" s="11"/>
      <c r="B930" s="11"/>
      <c r="C930" s="11"/>
      <c r="D930" s="32"/>
      <c r="E930" s="32"/>
      <c r="F930" s="11"/>
      <c r="G930" s="11"/>
      <c r="H930" s="1"/>
      <c r="J930" s="11"/>
      <c r="K930" s="11"/>
      <c r="L930" s="11"/>
      <c r="M930" s="11"/>
      <c r="N930" s="11"/>
      <c r="O930" s="11"/>
      <c r="P930" s="11"/>
      <c r="Q930" s="11"/>
      <c r="R930" s="11"/>
      <c r="S930" s="11"/>
      <c r="T930" s="11"/>
      <c r="U930" s="11"/>
      <c r="V930" s="11"/>
    </row>
    <row r="931" spans="1:22">
      <c r="A931" s="11"/>
      <c r="B931" s="11"/>
      <c r="C931" s="11"/>
      <c r="D931" s="32"/>
      <c r="E931" s="32"/>
      <c r="F931" s="11"/>
      <c r="G931" s="11"/>
      <c r="H931" s="1"/>
      <c r="J931" s="11"/>
      <c r="K931" s="11"/>
      <c r="L931" s="11"/>
      <c r="M931" s="11"/>
      <c r="N931" s="11"/>
      <c r="O931" s="11"/>
      <c r="P931" s="11"/>
      <c r="Q931" s="11"/>
      <c r="R931" s="11"/>
      <c r="S931" s="11"/>
      <c r="T931" s="11"/>
      <c r="U931" s="11"/>
      <c r="V931" s="11"/>
    </row>
    <row r="932" spans="1:22">
      <c r="A932" s="11"/>
      <c r="B932" s="11"/>
      <c r="C932" s="11"/>
      <c r="D932" s="32"/>
      <c r="E932" s="32"/>
      <c r="F932" s="11"/>
      <c r="G932" s="11"/>
      <c r="H932" s="1"/>
      <c r="J932" s="11"/>
      <c r="K932" s="11"/>
      <c r="L932" s="11"/>
      <c r="M932" s="11"/>
      <c r="N932" s="11"/>
      <c r="O932" s="11"/>
      <c r="P932" s="11"/>
      <c r="Q932" s="11"/>
      <c r="R932" s="11"/>
      <c r="S932" s="11"/>
      <c r="T932" s="11"/>
      <c r="U932" s="11"/>
      <c r="V932" s="11"/>
    </row>
    <row r="933" spans="1:22">
      <c r="A933" s="11"/>
      <c r="B933" s="11"/>
      <c r="C933" s="11"/>
      <c r="D933" s="32"/>
      <c r="E933" s="32"/>
      <c r="F933" s="11"/>
      <c r="G933" s="11"/>
      <c r="H933" s="1"/>
      <c r="J933" s="11"/>
      <c r="K933" s="11"/>
      <c r="L933" s="11"/>
      <c r="M933" s="11"/>
      <c r="N933" s="11"/>
      <c r="O933" s="11"/>
      <c r="P933" s="11"/>
      <c r="Q933" s="11"/>
      <c r="R933" s="11"/>
      <c r="S933" s="11"/>
      <c r="T933" s="11"/>
      <c r="U933" s="11"/>
      <c r="V933" s="11"/>
    </row>
    <row r="934" spans="1:22">
      <c r="A934" s="11"/>
      <c r="B934" s="11"/>
      <c r="C934" s="11"/>
      <c r="D934" s="32"/>
      <c r="E934" s="32"/>
      <c r="F934" s="11"/>
      <c r="G934" s="11"/>
      <c r="H934" s="1"/>
      <c r="J934" s="11"/>
      <c r="K934" s="11"/>
      <c r="L934" s="11"/>
      <c r="M934" s="11"/>
      <c r="N934" s="11"/>
      <c r="O934" s="11"/>
      <c r="P934" s="11"/>
      <c r="Q934" s="11"/>
      <c r="R934" s="11"/>
      <c r="S934" s="11"/>
      <c r="T934" s="11"/>
      <c r="U934" s="11"/>
      <c r="V934" s="11"/>
    </row>
    <row r="935" spans="1:22">
      <c r="A935" s="11"/>
      <c r="B935" s="11"/>
      <c r="C935" s="11"/>
      <c r="D935" s="32"/>
      <c r="E935" s="32"/>
      <c r="F935" s="11"/>
      <c r="G935" s="11"/>
      <c r="H935" s="1"/>
      <c r="J935" s="11"/>
      <c r="K935" s="11"/>
      <c r="L935" s="11"/>
      <c r="M935" s="11"/>
      <c r="N935" s="11"/>
      <c r="O935" s="11"/>
      <c r="P935" s="11"/>
      <c r="Q935" s="11"/>
      <c r="R935" s="11"/>
      <c r="S935" s="11"/>
      <c r="T935" s="11"/>
      <c r="U935" s="11"/>
      <c r="V935" s="11"/>
    </row>
    <row r="936" spans="1:22">
      <c r="A936" s="11"/>
      <c r="B936" s="11"/>
      <c r="C936" s="11"/>
      <c r="D936" s="32"/>
      <c r="E936" s="32"/>
      <c r="F936" s="11"/>
      <c r="G936" s="11"/>
      <c r="H936" s="1"/>
      <c r="J936" s="11"/>
      <c r="K936" s="11"/>
      <c r="L936" s="11"/>
      <c r="M936" s="11"/>
      <c r="N936" s="11"/>
      <c r="O936" s="11"/>
      <c r="P936" s="11"/>
      <c r="Q936" s="11"/>
      <c r="R936" s="11"/>
      <c r="S936" s="11"/>
      <c r="T936" s="11"/>
      <c r="U936" s="11"/>
      <c r="V936" s="11"/>
    </row>
    <row r="937" spans="1:22">
      <c r="A937" s="11"/>
      <c r="B937" s="11"/>
      <c r="C937" s="11"/>
      <c r="D937" s="32"/>
      <c r="E937" s="32"/>
      <c r="F937" s="11"/>
      <c r="G937" s="11"/>
      <c r="J937" s="11"/>
      <c r="K937" s="11"/>
      <c r="L937" s="11"/>
      <c r="M937" s="11"/>
      <c r="N937" s="11"/>
      <c r="O937" s="11"/>
      <c r="P937" s="11"/>
      <c r="Q937" s="11"/>
      <c r="R937" s="11"/>
      <c r="S937" s="11"/>
      <c r="T937" s="11"/>
      <c r="U937" s="11"/>
      <c r="V937" s="11"/>
    </row>
    <row r="938" spans="1:22">
      <c r="A938" s="11"/>
      <c r="B938" s="11"/>
      <c r="C938" s="11"/>
      <c r="D938" s="32"/>
      <c r="E938" s="32"/>
      <c r="F938" s="11"/>
      <c r="G938" s="11"/>
      <c r="J938" s="11"/>
      <c r="K938" s="11"/>
      <c r="L938" s="11"/>
      <c r="M938" s="11"/>
      <c r="N938" s="11"/>
      <c r="O938" s="11"/>
      <c r="P938" s="11"/>
      <c r="Q938" s="11"/>
      <c r="R938" s="11"/>
      <c r="S938" s="11"/>
      <c r="T938" s="11"/>
      <c r="U938" s="11"/>
      <c r="V938" s="11"/>
    </row>
    <row r="939" spans="1:22">
      <c r="A939" s="11"/>
      <c r="B939" s="11"/>
      <c r="C939" s="11"/>
      <c r="D939" s="32"/>
      <c r="E939" s="32"/>
      <c r="F939" s="11"/>
      <c r="G939" s="11"/>
      <c r="J939" s="11"/>
      <c r="K939" s="11"/>
      <c r="L939" s="11"/>
      <c r="M939" s="11"/>
      <c r="N939" s="11"/>
      <c r="O939" s="11"/>
      <c r="P939" s="11"/>
      <c r="Q939" s="11"/>
      <c r="R939" s="11"/>
      <c r="S939" s="11"/>
      <c r="T939" s="11"/>
      <c r="U939" s="11"/>
      <c r="V939" s="11"/>
    </row>
  </sheetData>
  <mergeCells count="18">
    <mergeCell ref="C102:C103"/>
    <mergeCell ref="D102:D103"/>
    <mergeCell ref="E66:E69"/>
    <mergeCell ref="E70:E75"/>
    <mergeCell ref="E76:E77"/>
    <mergeCell ref="E78:E81"/>
    <mergeCell ref="E82:E86"/>
    <mergeCell ref="E41:E46"/>
    <mergeCell ref="E47:E53"/>
    <mergeCell ref="E54:E61"/>
    <mergeCell ref="E62:E65"/>
    <mergeCell ref="E2:E4"/>
    <mergeCell ref="E37:E40"/>
    <mergeCell ref="E5:E8"/>
    <mergeCell ref="E9:E17"/>
    <mergeCell ref="E18:E21"/>
    <mergeCell ref="E22:E29"/>
    <mergeCell ref="E30:E36"/>
  </mergeCells>
  <dataValidations count="1">
    <dataValidation type="list" allowBlank="1" showInputMessage="1" showErrorMessage="1" sqref="P1 I102:I1048576 P110 P102:P103" xr:uid="{3B4FE190-6112-4578-A2C4-1C66278F244B}">
      <formula1>$A$2:$A$106</formula1>
    </dataValidation>
  </dataValidations>
  <hyperlinks>
    <hyperlink ref="A2" location="'HU1'!A1" display="'HU1'!A1" xr:uid="{5B8C3DE1-7510-4AFB-9E79-1BCC641766FF}"/>
    <hyperlink ref="A3:A89" location="'HU1'!A1" display="'HU1'!A1" xr:uid="{5F5C5E5E-BC57-496E-B0CB-DD9176C0C592}"/>
  </hyperlink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78AA852B-EAF4-4C71-B9D0-70B80E995651}">
          <x14:formula1>
            <xm:f>Tallas!$A$2:$A$8</xm:f>
          </x14:formula1>
          <xm:sqref>P2:P99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7D744-EC4D-4C30-B14C-6434EDF8F7D8}">
  <dimension ref="A1:Y939"/>
  <sheetViews>
    <sheetView topLeftCell="R2" workbookViewId="0">
      <selection activeCell="R2" sqref="R2"/>
    </sheetView>
  </sheetViews>
  <sheetFormatPr defaultColWidth="14.42578125" defaultRowHeight="15" customHeight="1"/>
  <cols>
    <col min="1" max="1" width="15" style="33" customWidth="1"/>
    <col min="2" max="2" width="39.28515625" style="33" customWidth="1"/>
    <col min="3" max="3" width="14.85546875" style="33" customWidth="1"/>
    <col min="4" max="4" width="15" style="33" hidden="1" customWidth="1"/>
    <col min="5" max="5" width="54.140625" style="34" customWidth="1"/>
    <col min="6" max="7" width="18.7109375" style="34" customWidth="1"/>
    <col min="8" max="8" width="61.7109375" style="33" customWidth="1"/>
    <col min="9" max="9" width="25.42578125" style="33" hidden="1" customWidth="1"/>
    <col min="10" max="10" width="28" style="33" customWidth="1"/>
    <col min="11" max="11" width="17" style="13" bestFit="1" customWidth="1"/>
    <col min="12" max="12" width="9.7109375" style="13" bestFit="1" customWidth="1"/>
    <col min="13" max="13" width="17.140625" style="33" bestFit="1" customWidth="1"/>
    <col min="14" max="25" width="28" style="33" customWidth="1"/>
    <col min="26" max="16384" width="14.42578125" style="33"/>
  </cols>
  <sheetData>
    <row r="1" spans="1:25" ht="31.5" customHeight="1">
      <c r="A1" s="252" t="s">
        <v>61</v>
      </c>
      <c r="B1" s="253" t="s">
        <v>57</v>
      </c>
      <c r="C1" s="254" t="s">
        <v>205</v>
      </c>
      <c r="D1" s="255"/>
      <c r="E1" s="256" t="s">
        <v>59</v>
      </c>
      <c r="F1" s="257" t="s">
        <v>206</v>
      </c>
      <c r="G1" s="258" t="s">
        <v>60</v>
      </c>
      <c r="H1" s="259" t="s">
        <v>58</v>
      </c>
      <c r="I1" s="109"/>
      <c r="J1" s="102"/>
      <c r="O1" s="102"/>
      <c r="P1" s="11"/>
      <c r="Q1" s="11"/>
      <c r="R1" s="136" t="s">
        <v>61</v>
      </c>
      <c r="S1" s="137" t="s">
        <v>62</v>
      </c>
      <c r="T1" s="103" t="s">
        <v>63</v>
      </c>
      <c r="U1" s="138" t="s">
        <v>64</v>
      </c>
      <c r="V1" s="11"/>
      <c r="W1" s="11"/>
      <c r="X1" s="11"/>
      <c r="Y1" s="11"/>
    </row>
    <row r="2" spans="1:25" ht="47.25" customHeight="1">
      <c r="A2" s="281" t="str">
        <f>R2</f>
        <v>HU51</v>
      </c>
      <c r="B2" s="226" t="str">
        <f>VLOOKUP(A2,'Product Backlog HUs(1)'!A$1:M$99,2,FALSE)</f>
        <v>Registrar Información del Representante Sede</v>
      </c>
      <c r="C2" s="453" t="s">
        <v>2</v>
      </c>
      <c r="D2" s="282" t="s">
        <v>2</v>
      </c>
      <c r="E2" s="283">
        <f>VLOOKUP(A2,R$1:U$89,3,FALSE)</f>
        <v>16</v>
      </c>
      <c r="F2" s="453">
        <f>SUM(E2:E3)</f>
        <v>48</v>
      </c>
      <c r="G2" s="429">
        <f>SUM(F2:F4)</f>
        <v>80</v>
      </c>
      <c r="H2" s="439" t="s">
        <v>65</v>
      </c>
      <c r="I2" s="260" t="s">
        <v>65</v>
      </c>
      <c r="J2" s="102"/>
      <c r="O2" s="102"/>
      <c r="P2" s="11"/>
      <c r="Q2" s="11"/>
      <c r="R2" s="62" t="s">
        <v>105</v>
      </c>
      <c r="S2" s="28" t="s">
        <v>67</v>
      </c>
      <c r="T2" s="149">
        <f>VLOOKUP(S2,Tallas!A$1:D$8,4,FALSE)</f>
        <v>16</v>
      </c>
      <c r="U2" s="139">
        <v>1</v>
      </c>
      <c r="V2" s="11"/>
      <c r="W2" s="11"/>
      <c r="X2" s="11"/>
      <c r="Y2" s="11"/>
    </row>
    <row r="3" spans="1:25" ht="45" customHeight="1">
      <c r="A3" s="281" t="str">
        <f>R3</f>
        <v>HU58</v>
      </c>
      <c r="B3" s="226" t="str">
        <f>VLOOKUP(A3,'Product Backlog HUs(1)'!A$1:M$99,2,FALSE)</f>
        <v>Autenticar Información del Representante Sede</v>
      </c>
      <c r="C3" s="454"/>
      <c r="D3" s="282" t="s">
        <v>2</v>
      </c>
      <c r="E3" s="283">
        <f t="shared" ref="E3:E6" si="0">VLOOKUP(A3,R$1:U$89,3,FALSE)</f>
        <v>32</v>
      </c>
      <c r="F3" s="454"/>
      <c r="G3" s="430"/>
      <c r="H3" s="440"/>
      <c r="I3" s="260" t="s">
        <v>65</v>
      </c>
      <c r="J3" s="102"/>
      <c r="O3" s="102"/>
      <c r="P3" s="11"/>
      <c r="Q3" s="11"/>
      <c r="R3" s="62" t="s">
        <v>107</v>
      </c>
      <c r="S3" s="28" t="s">
        <v>69</v>
      </c>
      <c r="T3" s="150">
        <f>VLOOKUP(S3,Tallas!A$1:D$8,4,FALSE)</f>
        <v>32</v>
      </c>
      <c r="U3" s="139">
        <v>2</v>
      </c>
      <c r="V3" s="11"/>
      <c r="W3" s="11"/>
      <c r="X3" s="11"/>
      <c r="Y3" s="11"/>
    </row>
    <row r="4" spans="1:25" ht="48.75" customHeight="1">
      <c r="A4" s="284" t="str">
        <f>R4</f>
        <v>HU54</v>
      </c>
      <c r="B4" s="207" t="str">
        <f>VLOOKUP(A4,'Product Backlog HUs(1)'!A$1:M$99,2,FALSE)</f>
        <v>Consultar Información detallada del Representante Sede</v>
      </c>
      <c r="C4" s="285" t="s">
        <v>3</v>
      </c>
      <c r="D4" s="286" t="s">
        <v>3</v>
      </c>
      <c r="E4" s="287">
        <f t="shared" si="0"/>
        <v>32</v>
      </c>
      <c r="F4" s="285">
        <f>E4</f>
        <v>32</v>
      </c>
      <c r="G4" s="457"/>
      <c r="H4" s="441"/>
      <c r="I4" s="260" t="s">
        <v>65</v>
      </c>
      <c r="J4" s="102"/>
      <c r="O4" s="102"/>
      <c r="P4" s="11"/>
      <c r="Q4" s="11"/>
      <c r="R4" s="62" t="s">
        <v>119</v>
      </c>
      <c r="S4" s="28" t="s">
        <v>69</v>
      </c>
      <c r="T4" s="150">
        <f>VLOOKUP(S4,Tallas!A$1:D$8,4,FALSE)</f>
        <v>32</v>
      </c>
      <c r="U4" s="139">
        <v>3</v>
      </c>
      <c r="V4" s="11"/>
      <c r="W4" s="11"/>
      <c r="X4" s="11"/>
      <c r="Y4" s="11"/>
    </row>
    <row r="5" spans="1:25" ht="55.5" customHeight="1">
      <c r="A5" s="281" t="str">
        <f>R5</f>
        <v>HU55</v>
      </c>
      <c r="B5" s="226" t="str">
        <f>VLOOKUP(A5,'Product Backlog HUs(1)'!A$1:M$99,2,FALSE)</f>
        <v>Consultar Información General del Representante Sede</v>
      </c>
      <c r="C5" s="164" t="s">
        <v>4</v>
      </c>
      <c r="D5" s="282" t="s">
        <v>4</v>
      </c>
      <c r="E5" s="283">
        <f t="shared" si="0"/>
        <v>48</v>
      </c>
      <c r="F5" s="164">
        <f>E5</f>
        <v>48</v>
      </c>
      <c r="G5" s="429">
        <f>SUM(F5:F9)</f>
        <v>76</v>
      </c>
      <c r="H5" s="493" t="s">
        <v>70</v>
      </c>
      <c r="I5" s="260" t="s">
        <v>70</v>
      </c>
      <c r="J5" s="102"/>
      <c r="O5" s="102"/>
      <c r="P5" s="11"/>
      <c r="Q5" s="11"/>
      <c r="R5" s="62" t="s">
        <v>121</v>
      </c>
      <c r="S5" s="28" t="s">
        <v>74</v>
      </c>
      <c r="T5" s="150">
        <f>VLOOKUP(S5,Tallas!A$1:D$8,4,FALSE)</f>
        <v>48</v>
      </c>
      <c r="U5" s="139">
        <v>4</v>
      </c>
      <c r="V5" s="11"/>
      <c r="W5" s="11"/>
      <c r="X5" s="11"/>
      <c r="Y5" s="11"/>
    </row>
    <row r="6" spans="1:25" ht="57" customHeight="1">
      <c r="A6" s="288" t="str">
        <f>R6</f>
        <v>HU52</v>
      </c>
      <c r="B6" s="304" t="str">
        <f>VLOOKUP(A6,'Product Backlog HUs(1)'!A$1:M$99,2,FALSE)</f>
        <v>Modificar Información del Representante Sede</v>
      </c>
      <c r="C6" s="451" t="s">
        <v>5</v>
      </c>
      <c r="D6" s="289" t="s">
        <v>5</v>
      </c>
      <c r="E6" s="290">
        <f t="shared" si="0"/>
        <v>4</v>
      </c>
      <c r="F6" s="451">
        <f>SUM(E6:E9)</f>
        <v>28</v>
      </c>
      <c r="G6" s="430"/>
      <c r="H6" s="489"/>
      <c r="I6" s="260" t="s">
        <v>70</v>
      </c>
      <c r="J6" s="102"/>
      <c r="O6" s="102"/>
      <c r="P6" s="11"/>
      <c r="Q6" s="11"/>
      <c r="R6" s="62" t="s">
        <v>140</v>
      </c>
      <c r="S6" s="28" t="s">
        <v>77</v>
      </c>
      <c r="T6" s="150">
        <f>VLOOKUP(S6,Tallas!A$1:D$8,4,FALSE)</f>
        <v>4</v>
      </c>
      <c r="U6" s="139">
        <v>5</v>
      </c>
      <c r="V6" s="11"/>
      <c r="W6" s="11"/>
      <c r="X6" s="11"/>
      <c r="Y6" s="11"/>
    </row>
    <row r="7" spans="1:25" ht="57" customHeight="1">
      <c r="A7" s="291" t="str">
        <f>R7</f>
        <v>HU57</v>
      </c>
      <c r="B7" s="305" t="str">
        <f>VLOOKUP(A7,'Product Backlog HUs(1)'!A$1:M$99,2,FALSE)</f>
        <v>Modificar la Clave del Representante Sede</v>
      </c>
      <c r="C7" s="452"/>
      <c r="D7" s="290" t="s">
        <v>5</v>
      </c>
      <c r="E7" s="290">
        <f>VLOOKUP(A7,R$1:U$89,3,FALSE)</f>
        <v>4</v>
      </c>
      <c r="F7" s="452"/>
      <c r="G7" s="430"/>
      <c r="H7" s="489"/>
      <c r="I7" s="261" t="s">
        <v>70</v>
      </c>
      <c r="J7" s="102"/>
      <c r="O7" s="102"/>
      <c r="P7" s="11"/>
      <c r="Q7" s="11"/>
      <c r="R7" s="62" t="s">
        <v>152</v>
      </c>
      <c r="S7" s="28" t="s">
        <v>77</v>
      </c>
      <c r="T7" s="150">
        <f>VLOOKUP(S7,Tallas!A$1:D$8,4,FALSE)</f>
        <v>4</v>
      </c>
      <c r="U7" s="139">
        <v>6</v>
      </c>
      <c r="V7" s="11"/>
      <c r="W7" s="11"/>
      <c r="X7" s="11"/>
      <c r="Y7" s="11"/>
    </row>
    <row r="8" spans="1:25" ht="57" customHeight="1">
      <c r="A8" s="288" t="str">
        <f>R11</f>
        <v>HU62</v>
      </c>
      <c r="B8" s="304" t="str">
        <f>VLOOKUP(A8,'Product Backlog HUs(1)'!A$1:M$99,2,FALSE)</f>
        <v>Consultar Información de la Sede</v>
      </c>
      <c r="C8" s="452"/>
      <c r="D8" s="290" t="s">
        <v>5</v>
      </c>
      <c r="E8" s="290">
        <f>VLOOKUP(A8,R$1:U$89,3,FALSE)</f>
        <v>16</v>
      </c>
      <c r="F8" s="452"/>
      <c r="G8" s="430"/>
      <c r="H8" s="489"/>
      <c r="I8" s="261" t="s">
        <v>70</v>
      </c>
      <c r="J8" s="104"/>
      <c r="O8" s="102"/>
      <c r="P8" s="11"/>
      <c r="Q8" s="11"/>
      <c r="R8" s="62" t="s">
        <v>153</v>
      </c>
      <c r="S8" s="28" t="s">
        <v>77</v>
      </c>
      <c r="T8" s="150">
        <f>VLOOKUP(S8,Tallas!A$1:D$8,4,FALSE)</f>
        <v>4</v>
      </c>
      <c r="U8" s="139">
        <v>7</v>
      </c>
      <c r="V8" s="11"/>
      <c r="W8" s="11"/>
      <c r="X8" s="11"/>
      <c r="Y8" s="11"/>
    </row>
    <row r="9" spans="1:25" ht="57" customHeight="1">
      <c r="A9" s="288" t="str">
        <f>R14</f>
        <v>HU61</v>
      </c>
      <c r="B9" s="304" t="str">
        <f>VLOOKUP(A9,'Product Backlog HUs(1)'!A$1:M$99,2,FALSE)</f>
        <v>Eliminar Información de la Sede</v>
      </c>
      <c r="C9" s="455"/>
      <c r="D9" s="290" t="s">
        <v>5</v>
      </c>
      <c r="E9" s="290">
        <f>VLOOKUP(A9,R$1:U$89,3,FALSE)</f>
        <v>4</v>
      </c>
      <c r="F9" s="452"/>
      <c r="G9" s="430"/>
      <c r="H9" s="489"/>
      <c r="I9" s="261" t="s">
        <v>70</v>
      </c>
      <c r="J9" s="102"/>
      <c r="O9" s="102"/>
      <c r="P9" s="11"/>
      <c r="Q9" s="11"/>
      <c r="R9" s="62" t="s">
        <v>183</v>
      </c>
      <c r="S9" s="28" t="s">
        <v>74</v>
      </c>
      <c r="T9" s="150">
        <f>VLOOKUP(S9,Tallas!A$1:D$8,4,FALSE)</f>
        <v>48</v>
      </c>
      <c r="U9" s="140">
        <v>8</v>
      </c>
      <c r="V9" s="11"/>
      <c r="W9" s="11"/>
      <c r="X9" s="11"/>
      <c r="Y9" s="11"/>
    </row>
    <row r="10" spans="1:25" ht="57" customHeight="1">
      <c r="A10" s="292" t="str">
        <f>R8</f>
        <v>HU56</v>
      </c>
      <c r="B10" s="306" t="str">
        <f>VLOOKUP(A10,'Product Backlog HUs(1)'!A$1:M$99,2,FALSE)</f>
        <v>Restablecer la Clave del Representante Sede</v>
      </c>
      <c r="C10" s="453" t="s">
        <v>6</v>
      </c>
      <c r="D10" s="293" t="s">
        <v>6</v>
      </c>
      <c r="E10" s="294">
        <f>VLOOKUP(A10,R$1:U$89,3,FALSE)</f>
        <v>4</v>
      </c>
      <c r="F10" s="434">
        <f>SUM(E10:E14)</f>
        <v>18</v>
      </c>
      <c r="G10" s="429">
        <f>SUM(F10:F16)</f>
        <v>66</v>
      </c>
      <c r="H10" s="493" t="s">
        <v>72</v>
      </c>
      <c r="I10" s="262" t="s">
        <v>72</v>
      </c>
      <c r="J10" s="102"/>
      <c r="O10" s="102"/>
      <c r="P10" s="11"/>
      <c r="Q10" s="11"/>
      <c r="R10" s="62" t="s">
        <v>82</v>
      </c>
      <c r="S10" s="28" t="s">
        <v>67</v>
      </c>
      <c r="T10" s="150">
        <f>VLOOKUP(S10,Tallas!A$1:D$8,4,FALSE)</f>
        <v>16</v>
      </c>
      <c r="U10" s="140">
        <v>9</v>
      </c>
      <c r="V10" s="11"/>
      <c r="W10" s="11"/>
      <c r="X10" s="11"/>
      <c r="Y10" s="11"/>
    </row>
    <row r="11" spans="1:25" ht="57" customHeight="1">
      <c r="A11" s="292" t="str">
        <f>R20</f>
        <v>HU67</v>
      </c>
      <c r="B11" s="306" t="str">
        <f>VLOOKUP(A11,'Product Backlog HUs(1)'!A$1:M$99,2,FALSE)</f>
        <v>Crear Información del Servicio Sede</v>
      </c>
      <c r="C11" s="456"/>
      <c r="D11" s="295" t="s">
        <v>6</v>
      </c>
      <c r="E11" s="294">
        <f>VLOOKUP(A11,R$1:U$89,3,FALSE)</f>
        <v>2</v>
      </c>
      <c r="F11" s="435"/>
      <c r="G11" s="430"/>
      <c r="H11" s="489"/>
      <c r="I11" s="263" t="s">
        <v>72</v>
      </c>
      <c r="J11" s="102"/>
      <c r="O11" s="102"/>
      <c r="P11" s="11"/>
      <c r="Q11" s="11"/>
      <c r="R11" s="62" t="s">
        <v>76</v>
      </c>
      <c r="S11" s="28" t="s">
        <v>67</v>
      </c>
      <c r="T11" s="150">
        <f>VLOOKUP(S11,Tallas!A$1:D$8,4,FALSE)</f>
        <v>16</v>
      </c>
      <c r="U11" s="140">
        <v>10</v>
      </c>
      <c r="V11" s="11"/>
      <c r="W11" s="11"/>
      <c r="X11" s="11"/>
      <c r="Y11" s="11"/>
    </row>
    <row r="12" spans="1:25" ht="57" customHeight="1">
      <c r="A12" s="292" t="str">
        <f>R19</f>
        <v>HU63</v>
      </c>
      <c r="B12" s="306" t="str">
        <f>VLOOKUP(A12,'Product Backlog HUs(1)'!A$1:M$99,2,FALSE)</f>
        <v>Consultar Información del Servicio</v>
      </c>
      <c r="C12" s="456"/>
      <c r="D12" s="293" t="s">
        <v>6</v>
      </c>
      <c r="E12" s="294">
        <f>VLOOKUP(A12,R$1:U$89,3,FALSE)</f>
        <v>2</v>
      </c>
      <c r="F12" s="435"/>
      <c r="G12" s="430"/>
      <c r="H12" s="489"/>
      <c r="I12" s="262" t="s">
        <v>72</v>
      </c>
      <c r="J12" s="102"/>
      <c r="O12" s="102"/>
      <c r="P12" s="11"/>
      <c r="Q12" s="11"/>
      <c r="R12" s="62" t="s">
        <v>104</v>
      </c>
      <c r="S12" s="28" t="s">
        <v>85</v>
      </c>
      <c r="T12" s="150">
        <f>VLOOKUP(S12,Tallas!A$1:D$8,4,FALSE)</f>
        <v>8</v>
      </c>
      <c r="U12" s="140">
        <v>11</v>
      </c>
      <c r="V12" s="11"/>
      <c r="W12" s="11"/>
      <c r="X12" s="11"/>
      <c r="Y12" s="11"/>
    </row>
    <row r="13" spans="1:25" ht="57" customHeight="1">
      <c r="A13" s="292" t="str">
        <f>R16</f>
        <v>HU29</v>
      </c>
      <c r="B13" s="306" t="str">
        <f>VLOOKUP(A13,'Product Backlog HUs(1)'!A$1:M$99,2,FALSE)</f>
        <v>Consultar Información de la Franquicia</v>
      </c>
      <c r="C13" s="456"/>
      <c r="D13" s="295" t="s">
        <v>6</v>
      </c>
      <c r="E13" s="294">
        <f>VLOOKUP(A13,R$1:U$89,3,FALSE)</f>
        <v>8</v>
      </c>
      <c r="F13" s="435"/>
      <c r="G13" s="430"/>
      <c r="H13" s="489"/>
      <c r="I13" s="263" t="s">
        <v>72</v>
      </c>
      <c r="J13" s="104"/>
      <c r="O13" s="102"/>
      <c r="P13" s="11"/>
      <c r="Q13" s="11"/>
      <c r="R13" s="62" t="s">
        <v>138</v>
      </c>
      <c r="S13" s="28" t="s">
        <v>77</v>
      </c>
      <c r="T13" s="150">
        <f>VLOOKUP(S13,Tallas!A$1:D$8,4,FALSE)</f>
        <v>4</v>
      </c>
      <c r="U13" s="140">
        <v>12</v>
      </c>
      <c r="V13" s="11"/>
      <c r="W13" s="11"/>
      <c r="X13" s="11"/>
      <c r="Y13" s="11"/>
    </row>
    <row r="14" spans="1:25" ht="57" customHeight="1">
      <c r="A14" s="292" t="str">
        <f>R30</f>
        <v>HU15</v>
      </c>
      <c r="B14" s="306" t="str">
        <f>VLOOKUP(A14,'Product Backlog HUs(1)'!A$1:M$99,2,FALSE)</f>
        <v>Consultar Información del  Estado del Servicio Realizado</v>
      </c>
      <c r="C14" s="456"/>
      <c r="D14" s="293" t="s">
        <v>6</v>
      </c>
      <c r="E14" s="294">
        <f>VLOOKUP(A14,R$1:U$89,3,FALSE)</f>
        <v>2</v>
      </c>
      <c r="F14" s="461"/>
      <c r="G14" s="430"/>
      <c r="H14" s="489"/>
      <c r="I14" s="262" t="s">
        <v>72</v>
      </c>
      <c r="J14" s="104"/>
      <c r="O14" s="102"/>
      <c r="P14" s="11"/>
      <c r="Q14" s="11"/>
      <c r="R14" s="62" t="s">
        <v>179</v>
      </c>
      <c r="S14" s="28" t="s">
        <v>77</v>
      </c>
      <c r="T14" s="150">
        <f>VLOOKUP(S14,Tallas!A$1:D$8,4,FALSE)</f>
        <v>4</v>
      </c>
      <c r="U14" s="140">
        <v>13</v>
      </c>
      <c r="V14" s="11"/>
      <c r="W14" s="11"/>
      <c r="X14" s="11"/>
      <c r="Y14" s="11"/>
    </row>
    <row r="15" spans="1:25" ht="57" customHeight="1">
      <c r="A15" s="296" t="str">
        <f>R25</f>
        <v>HU72</v>
      </c>
      <c r="B15" s="305" t="str">
        <f>VLOOKUP(A15,'Product Backlog HUs(1)'!A$1:M$99,2,FALSE)</f>
        <v>Desactivar el Servicio Sede</v>
      </c>
      <c r="C15" s="145" t="s">
        <v>7</v>
      </c>
      <c r="D15" s="297" t="s">
        <v>7</v>
      </c>
      <c r="E15" s="287">
        <f>VLOOKUP(A15,R$1:U$89,3,FALSE)</f>
        <v>32</v>
      </c>
      <c r="F15" s="229">
        <f>E15</f>
        <v>32</v>
      </c>
      <c r="G15" s="430"/>
      <c r="H15" s="489"/>
      <c r="I15" s="263" t="s">
        <v>72</v>
      </c>
      <c r="J15" s="102"/>
      <c r="O15" s="102"/>
      <c r="P15" s="11"/>
      <c r="Q15" s="11"/>
      <c r="R15" s="62" t="s">
        <v>91</v>
      </c>
      <c r="S15" s="28" t="s">
        <v>69</v>
      </c>
      <c r="T15" s="150">
        <f>VLOOKUP(S15,Tallas!A$1:D$8,4,FALSE)</f>
        <v>32</v>
      </c>
      <c r="U15" s="140">
        <v>14</v>
      </c>
      <c r="V15" s="11"/>
      <c r="W15" s="11"/>
      <c r="X15" s="11"/>
      <c r="Y15" s="11"/>
    </row>
    <row r="16" spans="1:25" ht="57" customHeight="1">
      <c r="A16" s="292" t="str">
        <f>R26</f>
        <v>HU69</v>
      </c>
      <c r="B16" s="306" t="str">
        <f>VLOOKUP(A16,'Product Backlog HUs(1)'!A$1:M$99,2,FALSE)</f>
        <v>Eliminar Información del Servicio Sede</v>
      </c>
      <c r="C16" s="279" t="s">
        <v>8</v>
      </c>
      <c r="D16" s="295" t="s">
        <v>8</v>
      </c>
      <c r="E16" s="294">
        <f>VLOOKUP(A16,R$1:U$89,3,FALSE)</f>
        <v>16</v>
      </c>
      <c r="F16" s="203">
        <f>E16</f>
        <v>16</v>
      </c>
      <c r="G16" s="430"/>
      <c r="H16" s="489"/>
      <c r="I16" s="263" t="s">
        <v>72</v>
      </c>
      <c r="J16" s="104"/>
      <c r="O16" s="102"/>
      <c r="P16" s="11"/>
      <c r="Q16" s="11"/>
      <c r="R16" s="62" t="s">
        <v>122</v>
      </c>
      <c r="S16" s="28" t="s">
        <v>85</v>
      </c>
      <c r="T16" s="150">
        <f>VLOOKUP(S16,Tallas!A$1:D$8,4,FALSE)</f>
        <v>8</v>
      </c>
      <c r="U16" s="140">
        <v>15</v>
      </c>
      <c r="V16" s="11"/>
      <c r="W16" s="11"/>
      <c r="X16" s="11"/>
      <c r="Y16" s="11"/>
    </row>
    <row r="17" spans="1:25" ht="57" customHeight="1">
      <c r="A17" s="296" t="str">
        <f>R27</f>
        <v>HU66</v>
      </c>
      <c r="B17" s="305" t="str">
        <f>VLOOKUP(A17,'Product Backlog HUs(1)'!A$1:M$99,2,FALSE)</f>
        <v>Consultar Información  del Servicio Realizado</v>
      </c>
      <c r="C17" s="163" t="s">
        <v>9</v>
      </c>
      <c r="D17" s="297" t="s">
        <v>9</v>
      </c>
      <c r="E17" s="287">
        <f>VLOOKUP(A17,R$1:U$89,3,FALSE)</f>
        <v>32</v>
      </c>
      <c r="F17" s="231">
        <f>E17</f>
        <v>32</v>
      </c>
      <c r="G17" s="436">
        <f>SUM(F17:F18)</f>
        <v>80</v>
      </c>
      <c r="H17" s="439" t="s">
        <v>75</v>
      </c>
      <c r="I17" s="263" t="s">
        <v>75</v>
      </c>
      <c r="J17" s="104"/>
      <c r="O17" s="102"/>
      <c r="P17" s="11"/>
      <c r="Q17" s="11"/>
      <c r="R17" s="62" t="s">
        <v>142</v>
      </c>
      <c r="S17" s="28" t="s">
        <v>77</v>
      </c>
      <c r="T17" s="150">
        <f>VLOOKUP(S17,Tallas!A$1:D$8,4,FALSE)</f>
        <v>4</v>
      </c>
      <c r="U17" s="140">
        <v>16</v>
      </c>
      <c r="V17" s="11"/>
      <c r="W17" s="11"/>
      <c r="X17" s="11"/>
      <c r="Y17" s="11"/>
    </row>
    <row r="18" spans="1:25" ht="57" customHeight="1">
      <c r="A18" s="298" t="str">
        <f>R9</f>
        <v>HU53</v>
      </c>
      <c r="B18" s="306" t="str">
        <f>VLOOKUP(A18,'Product Backlog HUs(1)'!A$1:M$99,2,FALSE)</f>
        <v>Eliminar Información del Representante Sede</v>
      </c>
      <c r="C18" s="164" t="s">
        <v>10</v>
      </c>
      <c r="D18" s="299" t="s">
        <v>10</v>
      </c>
      <c r="E18" s="283">
        <f>VLOOKUP(A18,R$1:U$89,3,FALSE)</f>
        <v>48</v>
      </c>
      <c r="F18" s="280">
        <f>E18</f>
        <v>48</v>
      </c>
      <c r="G18" s="438"/>
      <c r="H18" s="441"/>
      <c r="I18" s="264" t="s">
        <v>75</v>
      </c>
      <c r="J18" s="104"/>
      <c r="O18" s="102"/>
      <c r="P18" s="11"/>
      <c r="Q18" s="11"/>
      <c r="R18" s="62" t="s">
        <v>185</v>
      </c>
      <c r="S18" s="28" t="s">
        <v>96</v>
      </c>
      <c r="T18" s="150">
        <f>VLOOKUP(S18,Tallas!A$1:D$8,4,FALSE)</f>
        <v>2</v>
      </c>
      <c r="U18" s="140">
        <v>17</v>
      </c>
      <c r="V18" s="11"/>
      <c r="W18" s="11"/>
      <c r="X18" s="11"/>
      <c r="Y18" s="11"/>
    </row>
    <row r="19" spans="1:25" ht="57" customHeight="1">
      <c r="A19" s="296" t="str">
        <f>R10</f>
        <v>HU59</v>
      </c>
      <c r="B19" s="305" t="str">
        <f>VLOOKUP(A19,'Product Backlog HUs(1)'!A$1:M$99,2,FALSE)</f>
        <v>Registrar Información de una nueva Sede</v>
      </c>
      <c r="C19" s="451" t="s">
        <v>11</v>
      </c>
      <c r="D19" s="289" t="s">
        <v>11</v>
      </c>
      <c r="E19" s="290">
        <f>VLOOKUP(A19,R$1:U$89,3,FALSE)</f>
        <v>16</v>
      </c>
      <c r="F19" s="451">
        <f>SUM(E19:E23)</f>
        <v>34</v>
      </c>
      <c r="G19" s="429">
        <f>SUM(F19:F25)</f>
        <v>68</v>
      </c>
      <c r="H19" s="439" t="s">
        <v>81</v>
      </c>
      <c r="I19" s="265" t="s">
        <v>81</v>
      </c>
      <c r="J19" s="102"/>
      <c r="O19" s="102"/>
      <c r="P19" s="11"/>
      <c r="Q19" s="11"/>
      <c r="R19" s="62" t="s">
        <v>78</v>
      </c>
      <c r="S19" s="28" t="s">
        <v>96</v>
      </c>
      <c r="T19" s="150">
        <f>VLOOKUP(S19,Tallas!A$1:D$8,4,FALSE)</f>
        <v>2</v>
      </c>
      <c r="U19" s="140">
        <v>18</v>
      </c>
      <c r="V19" s="11"/>
      <c r="W19" s="11"/>
      <c r="X19" s="11"/>
      <c r="Y19" s="11"/>
    </row>
    <row r="20" spans="1:25" ht="57" customHeight="1">
      <c r="A20" s="296" t="str">
        <f>R21</f>
        <v>HU70</v>
      </c>
      <c r="B20" s="305" t="str">
        <f>VLOOKUP(A20,'Product Backlog HUs(1)'!A$1:M$99,2,FALSE)</f>
        <v>Consultar Información del  Servicio Sede</v>
      </c>
      <c r="C20" s="452"/>
      <c r="D20" s="289" t="s">
        <v>11</v>
      </c>
      <c r="E20" s="290">
        <f>VLOOKUP(A20,R$1:U$89,3,FALSE)</f>
        <v>2</v>
      </c>
      <c r="F20" s="452"/>
      <c r="G20" s="430"/>
      <c r="H20" s="440"/>
      <c r="I20" s="265" t="s">
        <v>81</v>
      </c>
      <c r="J20" s="102"/>
      <c r="O20" s="102"/>
      <c r="P20" s="11"/>
      <c r="Q20" s="11"/>
      <c r="R20" s="62" t="s">
        <v>83</v>
      </c>
      <c r="S20" s="28" t="s">
        <v>96</v>
      </c>
      <c r="T20" s="150">
        <f>VLOOKUP(S20,Tallas!A$1:D$8,4,FALSE)</f>
        <v>2</v>
      </c>
      <c r="U20" s="140">
        <v>19</v>
      </c>
      <c r="V20" s="11"/>
      <c r="W20" s="11"/>
      <c r="X20" s="11"/>
      <c r="Y20" s="11"/>
    </row>
    <row r="21" spans="1:25" ht="57" customHeight="1">
      <c r="A21" s="296" t="str">
        <f>R12</f>
        <v>HU76</v>
      </c>
      <c r="B21" s="305" t="str">
        <f>VLOOKUP(A21,'Product Backlog HUs(1)'!A$1:M$99,2,FALSE)</f>
        <v>Consultar Información del Tipo Sede</v>
      </c>
      <c r="C21" s="452"/>
      <c r="D21" s="289" t="s">
        <v>11</v>
      </c>
      <c r="E21" s="290">
        <f>VLOOKUP(A21,R$1:U$89,3,FALSE)</f>
        <v>8</v>
      </c>
      <c r="F21" s="452"/>
      <c r="G21" s="430"/>
      <c r="H21" s="440"/>
      <c r="I21" s="265" t="s">
        <v>81</v>
      </c>
      <c r="J21" s="104"/>
      <c r="O21" s="102"/>
      <c r="P21" s="11"/>
      <c r="Q21" s="11"/>
      <c r="R21" s="62" t="s">
        <v>79</v>
      </c>
      <c r="S21" s="28" t="s">
        <v>96</v>
      </c>
      <c r="T21" s="150">
        <f>VLOOKUP(S21,Tallas!A$1:D$8,4,FALSE)</f>
        <v>2</v>
      </c>
      <c r="U21" s="140">
        <v>20</v>
      </c>
      <c r="V21" s="11"/>
      <c r="W21" s="11"/>
      <c r="X21" s="11"/>
      <c r="Y21" s="11"/>
    </row>
    <row r="22" spans="1:25" ht="57" customHeight="1">
      <c r="A22" s="296" t="str">
        <f>R13</f>
        <v>HU60</v>
      </c>
      <c r="B22" s="305" t="str">
        <f>VLOOKUP(A22,'Product Backlog HUs(1)'!A$1:M$99,2,FALSE)</f>
        <v>Modificar la Información de la Sede</v>
      </c>
      <c r="C22" s="452"/>
      <c r="D22" s="289" t="s">
        <v>11</v>
      </c>
      <c r="E22" s="290">
        <f>VLOOKUP(A22,R$1:U$89,3,FALSE)</f>
        <v>4</v>
      </c>
      <c r="F22" s="452"/>
      <c r="G22" s="430"/>
      <c r="H22" s="440"/>
      <c r="I22" s="265" t="s">
        <v>81</v>
      </c>
      <c r="J22" s="102"/>
      <c r="O22" s="102"/>
      <c r="P22" s="11"/>
      <c r="Q22" s="11"/>
      <c r="R22" s="62" t="s">
        <v>102</v>
      </c>
      <c r="S22" s="28" t="s">
        <v>96</v>
      </c>
      <c r="T22" s="150">
        <f>VLOOKUP(S22,Tallas!A$1:D$8,4,FALSE)</f>
        <v>2</v>
      </c>
      <c r="U22" s="140">
        <v>21</v>
      </c>
      <c r="V22" s="11"/>
      <c r="W22" s="11"/>
      <c r="X22" s="11"/>
      <c r="Y22" s="11"/>
    </row>
    <row r="23" spans="1:25" ht="57" customHeight="1">
      <c r="A23" s="296" t="str">
        <f>R17</f>
        <v>HU27</v>
      </c>
      <c r="B23" s="305" t="str">
        <f>VLOOKUP(A23,'Product Backlog HUs(1)'!A$1:M$99,2,FALSE)</f>
        <v>Modificar Información de la Franquicia</v>
      </c>
      <c r="C23" s="455"/>
      <c r="D23" s="289" t="s">
        <v>11</v>
      </c>
      <c r="E23" s="290">
        <f>VLOOKUP(A23,R$1:U$89,3,FALSE)</f>
        <v>4</v>
      </c>
      <c r="F23" s="455"/>
      <c r="G23" s="430"/>
      <c r="H23" s="440"/>
      <c r="I23" s="265" t="s">
        <v>81</v>
      </c>
      <c r="J23" s="102"/>
      <c r="O23" s="102"/>
      <c r="P23" s="11"/>
      <c r="Q23" s="11"/>
      <c r="R23" s="62" t="s">
        <v>139</v>
      </c>
      <c r="S23" s="28" t="s">
        <v>96</v>
      </c>
      <c r="T23" s="150">
        <f>VLOOKUP(S23,Tallas!A$1:D$8,4,FALSE)</f>
        <v>2</v>
      </c>
      <c r="U23" s="140">
        <v>22</v>
      </c>
      <c r="V23" s="11"/>
      <c r="W23" s="11"/>
      <c r="X23" s="11"/>
      <c r="Y23" s="11"/>
    </row>
    <row r="24" spans="1:25" ht="57" customHeight="1">
      <c r="A24" s="292" t="str">
        <f>R15</f>
        <v>HU26</v>
      </c>
      <c r="B24" s="306" t="str">
        <f>VLOOKUP(A24,'Product Backlog HUs(1)'!A$1:M$99,2,FALSE)</f>
        <v>Registrar Información de la Franquicia</v>
      </c>
      <c r="C24" s="453" t="s">
        <v>12</v>
      </c>
      <c r="D24" s="283" t="s">
        <v>12</v>
      </c>
      <c r="E24" s="283">
        <f>VLOOKUP(A24,R$1:U$89,3,FALSE)</f>
        <v>32</v>
      </c>
      <c r="F24" s="453">
        <f>SUM(E24:E25)</f>
        <v>34</v>
      </c>
      <c r="G24" s="430"/>
      <c r="H24" s="440"/>
      <c r="I24" s="261" t="s">
        <v>81</v>
      </c>
      <c r="J24" s="104"/>
      <c r="O24" s="102"/>
      <c r="P24" s="11"/>
      <c r="Q24" s="11"/>
      <c r="R24" s="62" t="s">
        <v>155</v>
      </c>
      <c r="S24" s="28" t="s">
        <v>85</v>
      </c>
      <c r="T24" s="150">
        <f>VLOOKUP(S24,Tallas!A$1:D$8,4,FALSE)</f>
        <v>8</v>
      </c>
      <c r="U24" s="140">
        <v>23</v>
      </c>
      <c r="V24" s="11"/>
      <c r="W24" s="11"/>
      <c r="X24" s="11"/>
      <c r="Y24" s="11"/>
    </row>
    <row r="25" spans="1:25" ht="57" customHeight="1">
      <c r="A25" s="292" t="str">
        <f>R22</f>
        <v>HU75</v>
      </c>
      <c r="B25" s="306" t="str">
        <f>VLOOKUP(A25,'Product Backlog HUs(1)'!A$1:M$99,2,FALSE)</f>
        <v>Consultar Información del Tipo Servicio</v>
      </c>
      <c r="C25" s="454"/>
      <c r="D25" s="282" t="s">
        <v>12</v>
      </c>
      <c r="E25" s="283">
        <f>VLOOKUP(A25,R$1:U$89,3,FALSE)</f>
        <v>2</v>
      </c>
      <c r="F25" s="454"/>
      <c r="G25" s="457"/>
      <c r="H25" s="441"/>
      <c r="I25" s="265" t="s">
        <v>81</v>
      </c>
      <c r="J25" s="102"/>
      <c r="O25" s="102"/>
      <c r="P25" s="11"/>
      <c r="Q25" s="11"/>
      <c r="R25" s="62" t="s">
        <v>157</v>
      </c>
      <c r="S25" s="28" t="s">
        <v>69</v>
      </c>
      <c r="T25" s="150">
        <f>VLOOKUP(S25,Tallas!A$1:D$8,4,FALSE)</f>
        <v>32</v>
      </c>
      <c r="U25" s="140">
        <v>24</v>
      </c>
      <c r="V25" s="11"/>
      <c r="W25" s="11"/>
      <c r="X25" s="11"/>
      <c r="Y25" s="11"/>
    </row>
    <row r="26" spans="1:25" ht="57" customHeight="1">
      <c r="A26" s="296" t="str">
        <f>R18</f>
        <v>HU28</v>
      </c>
      <c r="B26" s="305" t="str">
        <f>VLOOKUP(A26,'Product Backlog HUs(1)'!A$1:M$99,2,FALSE)</f>
        <v>Eliminar Información de la Franquicia</v>
      </c>
      <c r="C26" s="451" t="s">
        <v>13</v>
      </c>
      <c r="D26" s="290" t="s">
        <v>232</v>
      </c>
      <c r="E26" s="290">
        <f>VLOOKUP(A26,R$1:U$89,3,FALSE)</f>
        <v>2</v>
      </c>
      <c r="F26" s="451">
        <f>SUM(E26:E31)</f>
        <v>18</v>
      </c>
      <c r="G26" s="429">
        <f>SUM(F26:F35)</f>
        <v>74</v>
      </c>
      <c r="H26" s="439" t="s">
        <v>88</v>
      </c>
      <c r="I26" s="266" t="s">
        <v>88</v>
      </c>
      <c r="J26" s="102"/>
      <c r="O26" s="102"/>
      <c r="P26" s="11"/>
      <c r="Q26" s="11"/>
      <c r="R26" s="62" t="s">
        <v>181</v>
      </c>
      <c r="S26" s="28" t="s">
        <v>67</v>
      </c>
      <c r="T26" s="150">
        <f>VLOOKUP(S26,Tallas!A$1:D$8,4,FALSE)</f>
        <v>16</v>
      </c>
      <c r="U26" s="140">
        <v>25</v>
      </c>
      <c r="V26" s="11"/>
      <c r="W26" s="11"/>
      <c r="X26" s="11"/>
      <c r="Y26" s="11"/>
    </row>
    <row r="27" spans="1:25" ht="57" customHeight="1">
      <c r="A27" s="296" t="str">
        <f>R23</f>
        <v>HU68</v>
      </c>
      <c r="B27" s="305" t="str">
        <f>VLOOKUP(A27,'Product Backlog HUs(1)'!A$1:M$99,2,FALSE)</f>
        <v>Modificar Información del Servicio Sede</v>
      </c>
      <c r="C27" s="452"/>
      <c r="D27" s="289" t="s">
        <v>232</v>
      </c>
      <c r="E27" s="290">
        <f>VLOOKUP(A27,R$1:U$89,3,FALSE)</f>
        <v>2</v>
      </c>
      <c r="F27" s="452"/>
      <c r="G27" s="430"/>
      <c r="H27" s="440"/>
      <c r="I27" s="260" t="s">
        <v>88</v>
      </c>
      <c r="J27" s="102"/>
      <c r="O27" s="102"/>
      <c r="P27" s="11"/>
      <c r="Q27" s="11"/>
      <c r="R27" s="62" t="s">
        <v>87</v>
      </c>
      <c r="S27" s="28" t="s">
        <v>69</v>
      </c>
      <c r="T27" s="150">
        <f>VLOOKUP(S27,Tallas!A$1:D$8,4,FALSE)</f>
        <v>32</v>
      </c>
      <c r="U27" s="140">
        <v>26</v>
      </c>
      <c r="V27" s="11"/>
      <c r="W27" s="11"/>
      <c r="X27" s="11"/>
      <c r="Y27" s="11"/>
    </row>
    <row r="28" spans="1:25" ht="57" customHeight="1">
      <c r="A28" s="296" t="str">
        <f>R24</f>
        <v>HU71</v>
      </c>
      <c r="B28" s="305" t="str">
        <f>VLOOKUP(A28,'Product Backlog HUs(1)'!A$1:M$99,2,FALSE)</f>
        <v>Activar el Servicio Sede</v>
      </c>
      <c r="C28" s="452"/>
      <c r="D28" s="290" t="s">
        <v>232</v>
      </c>
      <c r="E28" s="290">
        <f>VLOOKUP(A28,R$1:U$89,3,FALSE)</f>
        <v>8</v>
      </c>
      <c r="F28" s="452"/>
      <c r="G28" s="430"/>
      <c r="H28" s="440"/>
      <c r="I28" s="266" t="s">
        <v>88</v>
      </c>
      <c r="J28" s="102"/>
      <c r="O28" s="102"/>
      <c r="P28" s="11"/>
      <c r="Q28" s="11"/>
      <c r="R28" s="62" t="s">
        <v>89</v>
      </c>
      <c r="S28" s="28" t="s">
        <v>96</v>
      </c>
      <c r="T28" s="150">
        <f>VLOOKUP(S28,Tallas!A$1:D$8,4,FALSE)</f>
        <v>2</v>
      </c>
      <c r="U28" s="140">
        <v>27</v>
      </c>
      <c r="V28" s="11"/>
      <c r="W28" s="11"/>
      <c r="X28" s="11"/>
      <c r="Y28" s="11"/>
    </row>
    <row r="29" spans="1:25" ht="57" customHeight="1">
      <c r="A29" s="296" t="str">
        <f>R28</f>
        <v>HU64</v>
      </c>
      <c r="B29" s="305" t="str">
        <f>VLOOKUP(A29,'Product Backlog HUs(1)'!A$1:M$99,2,FALSE)</f>
        <v>Registrar Información del Servicio Realizado</v>
      </c>
      <c r="C29" s="452"/>
      <c r="D29" s="289" t="s">
        <v>232</v>
      </c>
      <c r="E29" s="290">
        <f>VLOOKUP(A29,R$1:U$89,3,FALSE)</f>
        <v>2</v>
      </c>
      <c r="F29" s="452"/>
      <c r="G29" s="430"/>
      <c r="H29" s="440"/>
      <c r="I29" s="260" t="s">
        <v>88</v>
      </c>
      <c r="J29" s="104"/>
      <c r="O29" s="102"/>
      <c r="P29" s="11"/>
      <c r="Q29" s="11"/>
      <c r="R29" s="62" t="s">
        <v>174</v>
      </c>
      <c r="S29" s="28" t="s">
        <v>96</v>
      </c>
      <c r="T29" s="150">
        <f>VLOOKUP(S29,Tallas!A$1:D$8,4,FALSE)</f>
        <v>2</v>
      </c>
      <c r="U29" s="140">
        <v>28</v>
      </c>
      <c r="V29" s="11"/>
      <c r="W29" s="11"/>
      <c r="X29" s="11"/>
      <c r="Y29" s="11"/>
    </row>
    <row r="30" spans="1:25" ht="57" customHeight="1">
      <c r="A30" s="296" t="str">
        <f>R29</f>
        <v>HU65</v>
      </c>
      <c r="B30" s="305" t="str">
        <f>VLOOKUP(A30,'Product Backlog HUs(1)'!A$1:M$99,2,FALSE)</f>
        <v>Eliminar Información del Servicio Realizado</v>
      </c>
      <c r="C30" s="452"/>
      <c r="D30" s="290" t="s">
        <v>232</v>
      </c>
      <c r="E30" s="290">
        <f>VLOOKUP(A30,R$1:U$89,3,FALSE)</f>
        <v>2</v>
      </c>
      <c r="F30" s="452"/>
      <c r="G30" s="430"/>
      <c r="H30" s="440"/>
      <c r="I30" s="266" t="s">
        <v>88</v>
      </c>
      <c r="J30" s="102"/>
      <c r="O30" s="102"/>
      <c r="P30" s="11"/>
      <c r="Q30" s="11"/>
      <c r="R30" s="62" t="s">
        <v>115</v>
      </c>
      <c r="S30" s="28" t="s">
        <v>96</v>
      </c>
      <c r="T30" s="150">
        <f>VLOOKUP(S30,Tallas!A$1:D$8,4,FALSE)</f>
        <v>2</v>
      </c>
      <c r="U30" s="140">
        <v>29</v>
      </c>
      <c r="V30" s="11"/>
      <c r="W30" s="11"/>
      <c r="X30" s="11"/>
      <c r="Y30" s="11"/>
    </row>
    <row r="31" spans="1:25" ht="57" customHeight="1">
      <c r="A31" s="296" t="str">
        <f>R31</f>
        <v>HU73</v>
      </c>
      <c r="B31" s="305" t="str">
        <f>VLOOKUP(A31,'Product Backlog HUs(1)'!A$1:M$99,2,FALSE)</f>
        <v>Consultar Información de la Transición Estado Servicio Realizado</v>
      </c>
      <c r="C31" s="455"/>
      <c r="D31" s="289" t="s">
        <v>232</v>
      </c>
      <c r="E31" s="290">
        <f>VLOOKUP(A31,R$1:U$89,3,FALSE)</f>
        <v>2</v>
      </c>
      <c r="F31" s="455"/>
      <c r="G31" s="430"/>
      <c r="H31" s="440"/>
      <c r="I31" s="260" t="s">
        <v>88</v>
      </c>
      <c r="J31" s="102"/>
      <c r="O31" s="102"/>
      <c r="P31" s="11"/>
      <c r="Q31" s="11"/>
      <c r="R31" s="62" t="s">
        <v>172</v>
      </c>
      <c r="S31" s="28" t="s">
        <v>96</v>
      </c>
      <c r="T31" s="150">
        <f>VLOOKUP(S31,Tallas!A$1:D$8,4,FALSE)</f>
        <v>2</v>
      </c>
      <c r="U31" s="140">
        <v>30</v>
      </c>
      <c r="V31" s="11"/>
      <c r="W31" s="11"/>
      <c r="X31" s="11"/>
      <c r="Y31" s="11"/>
    </row>
    <row r="32" spans="1:25" ht="57" customHeight="1">
      <c r="A32" s="292" t="str">
        <f>R32</f>
        <v>HU74</v>
      </c>
      <c r="B32" s="306" t="str">
        <f>VLOOKUP(A32,'Product Backlog HUs(1)'!A$1:M$99,2,FALSE)</f>
        <v>Actualizar la Información de la Transición Estado Servicio Realizado</v>
      </c>
      <c r="C32" s="453" t="s">
        <v>14</v>
      </c>
      <c r="D32" s="283" t="s">
        <v>14</v>
      </c>
      <c r="E32" s="283">
        <f>VLOOKUP(A32,R$1:U$89,3,FALSE)</f>
        <v>32</v>
      </c>
      <c r="F32" s="453">
        <f>SUM(E32:E33)</f>
        <v>40</v>
      </c>
      <c r="G32" s="430"/>
      <c r="H32" s="440"/>
      <c r="I32" s="266" t="s">
        <v>88</v>
      </c>
      <c r="J32" s="102"/>
      <c r="O32" s="102"/>
      <c r="P32" s="11"/>
      <c r="Q32" s="11"/>
      <c r="R32" s="62" t="s">
        <v>173</v>
      </c>
      <c r="S32" s="28" t="s">
        <v>69</v>
      </c>
      <c r="T32" s="150">
        <f>VLOOKUP(S32,Tallas!A$1:D$8,4,FALSE)</f>
        <v>32</v>
      </c>
      <c r="U32" s="140">
        <v>31</v>
      </c>
      <c r="V32" s="11"/>
      <c r="W32" s="11"/>
      <c r="X32" s="11"/>
      <c r="Y32" s="11"/>
    </row>
    <row r="33" spans="1:25" ht="57" customHeight="1">
      <c r="A33" s="300" t="str">
        <f>R33</f>
        <v>HU30</v>
      </c>
      <c r="B33" s="307" t="str">
        <f>VLOOKUP(A33,'Product Backlog HUs(1)'!A$1:M$99,2,FALSE)</f>
        <v>Registrar Información  del Horario Sede</v>
      </c>
      <c r="C33" s="454"/>
      <c r="D33" s="282" t="s">
        <v>14</v>
      </c>
      <c r="E33" s="283">
        <f>VLOOKUP(A33,R$1:U$89,3,FALSE)</f>
        <v>8</v>
      </c>
      <c r="F33" s="454"/>
      <c r="G33" s="430"/>
      <c r="H33" s="440"/>
      <c r="I33" s="260" t="s">
        <v>88</v>
      </c>
      <c r="J33" s="102"/>
      <c r="O33" s="102"/>
      <c r="P33" s="11"/>
      <c r="Q33" s="11"/>
      <c r="R33" s="62" t="s">
        <v>108</v>
      </c>
      <c r="S33" s="28" t="s">
        <v>85</v>
      </c>
      <c r="T33" s="150">
        <f>VLOOKUP(S33,Tallas!A$1:D$8,4,FALSE)</f>
        <v>8</v>
      </c>
      <c r="U33" s="140">
        <v>32</v>
      </c>
      <c r="V33" s="11"/>
      <c r="W33" s="11"/>
      <c r="X33" s="11"/>
      <c r="Y33" s="11"/>
    </row>
    <row r="34" spans="1:25" ht="57" customHeight="1">
      <c r="A34" s="288" t="str">
        <f>R34</f>
        <v>HU32</v>
      </c>
      <c r="B34" s="308" t="str">
        <f>VLOOKUP(A34,'Product Backlog HUs(1)'!A$1:M$99,2,FALSE)</f>
        <v>Consultar Información del  Horario Sede</v>
      </c>
      <c r="C34" s="451" t="s">
        <v>233</v>
      </c>
      <c r="D34" s="290" t="s">
        <v>15</v>
      </c>
      <c r="E34" s="287">
        <f>VLOOKUP(A34,R$1:U$89,3,FALSE)</f>
        <v>8</v>
      </c>
      <c r="F34" s="451">
        <f>SUM(E34:E35)</f>
        <v>16</v>
      </c>
      <c r="G34" s="430"/>
      <c r="H34" s="440"/>
      <c r="I34" s="266" t="s">
        <v>88</v>
      </c>
      <c r="J34" s="102"/>
      <c r="O34" s="102"/>
      <c r="P34" s="11"/>
      <c r="Q34" s="11"/>
      <c r="R34" s="62" t="s">
        <v>109</v>
      </c>
      <c r="S34" s="28" t="s">
        <v>85</v>
      </c>
      <c r="T34" s="150">
        <f>VLOOKUP(S34,Tallas!A$1:D$8,4,FALSE)</f>
        <v>8</v>
      </c>
      <c r="U34" s="140">
        <v>33</v>
      </c>
      <c r="V34" s="11"/>
      <c r="W34" s="11"/>
      <c r="X34" s="11"/>
      <c r="Y34" s="11"/>
    </row>
    <row r="35" spans="1:25" ht="57" customHeight="1">
      <c r="A35" s="291" t="str">
        <f>R89</f>
        <v>HU48</v>
      </c>
      <c r="B35" s="309" t="str">
        <f>VLOOKUP(A35,'Product Backlog HUs(1)'!A$1:M$99,2,FALSE)</f>
        <v>Consultar Información del Rango Calificación</v>
      </c>
      <c r="C35" s="455"/>
      <c r="D35" s="289" t="s">
        <v>15</v>
      </c>
      <c r="E35" s="287">
        <f>VLOOKUP(A35,R$1:U$89,3,FALSE)</f>
        <v>8</v>
      </c>
      <c r="F35" s="452"/>
      <c r="G35" s="430"/>
      <c r="H35" s="441"/>
      <c r="I35" s="260" t="s">
        <v>88</v>
      </c>
      <c r="J35" s="102"/>
      <c r="O35" s="102"/>
      <c r="P35" s="11"/>
      <c r="Q35" s="11"/>
      <c r="R35" s="62" t="s">
        <v>143</v>
      </c>
      <c r="S35" s="28" t="s">
        <v>85</v>
      </c>
      <c r="T35" s="150">
        <f>VLOOKUP(S35,Tallas!A$1:D$8,4,FALSE)</f>
        <v>8</v>
      </c>
      <c r="U35" s="140">
        <v>34</v>
      </c>
      <c r="V35" s="11"/>
      <c r="W35" s="11"/>
      <c r="X35" s="11"/>
      <c r="Y35" s="11"/>
    </row>
    <row r="36" spans="1:25" ht="57" customHeight="1">
      <c r="A36" s="292" t="str">
        <f>R35</f>
        <v>HU31</v>
      </c>
      <c r="B36" s="306" t="str">
        <f>VLOOKUP(A36,'Product Backlog HUs(1)'!A$1:M$99,2,FALSE)</f>
        <v>Modificar Información del Horario Sede</v>
      </c>
      <c r="C36" s="453" t="s">
        <v>207</v>
      </c>
      <c r="D36" s="283" t="s">
        <v>207</v>
      </c>
      <c r="E36" s="294">
        <f>VLOOKUP(A36,R$1:U$89,3,FALSE)</f>
        <v>8</v>
      </c>
      <c r="F36" s="453">
        <f>SUM(E36:E41)</f>
        <v>32</v>
      </c>
      <c r="G36" s="429">
        <f>SUM(F36:F46)</f>
        <v>72</v>
      </c>
      <c r="H36" s="439" t="s">
        <v>90</v>
      </c>
      <c r="I36" s="261" t="s">
        <v>90</v>
      </c>
      <c r="O36" s="102"/>
      <c r="P36" s="11"/>
      <c r="Q36" s="11"/>
      <c r="R36" s="62" t="s">
        <v>158</v>
      </c>
      <c r="S36" s="28" t="s">
        <v>96</v>
      </c>
      <c r="T36" s="150">
        <f>VLOOKUP(S36,Tallas!A$1:D$8,4,FALSE)</f>
        <v>2</v>
      </c>
      <c r="U36" s="140">
        <v>35</v>
      </c>
      <c r="V36" s="11"/>
      <c r="W36" s="11"/>
      <c r="X36" s="11"/>
      <c r="Y36" s="11"/>
    </row>
    <row r="37" spans="1:25" ht="57" customHeight="1">
      <c r="A37" s="292" t="str">
        <f>R36</f>
        <v>HU34</v>
      </c>
      <c r="B37" s="306" t="str">
        <f>VLOOKUP(A37,'Product Backlog HUs(1)'!A$1:M$99,2,FALSE)</f>
        <v>Activar  el Horario Sede</v>
      </c>
      <c r="C37" s="456"/>
      <c r="D37" s="282" t="s">
        <v>207</v>
      </c>
      <c r="E37" s="294">
        <f>VLOOKUP(A37,R$1:U$89,3,FALSE)</f>
        <v>2</v>
      </c>
      <c r="F37" s="456"/>
      <c r="G37" s="430"/>
      <c r="H37" s="440"/>
      <c r="I37" s="265" t="s">
        <v>90</v>
      </c>
      <c r="O37" s="102"/>
      <c r="P37" s="11"/>
      <c r="Q37" s="11"/>
      <c r="R37" s="62" t="s">
        <v>159</v>
      </c>
      <c r="S37" s="28" t="s">
        <v>96</v>
      </c>
      <c r="T37" s="150">
        <f>VLOOKUP(S37,Tallas!A$1:D$8,4,FALSE)</f>
        <v>2</v>
      </c>
      <c r="U37" s="140">
        <v>36</v>
      </c>
      <c r="V37" s="11"/>
      <c r="W37" s="11"/>
      <c r="X37" s="11"/>
      <c r="Y37" s="11"/>
    </row>
    <row r="38" spans="1:25" ht="57" customHeight="1">
      <c r="A38" s="292" t="str">
        <f>R37</f>
        <v>HU35</v>
      </c>
      <c r="B38" s="306" t="str">
        <f>VLOOKUP(A38,'Product Backlog HUs(1)'!A$1:M$99,2,FALSE)</f>
        <v>Desactivar  el Horario Sede</v>
      </c>
      <c r="C38" s="456"/>
      <c r="D38" s="283" t="s">
        <v>207</v>
      </c>
      <c r="E38" s="294">
        <f>VLOOKUP(A38,R$1:U$89,3,FALSE)</f>
        <v>2</v>
      </c>
      <c r="F38" s="456"/>
      <c r="G38" s="430"/>
      <c r="H38" s="440"/>
      <c r="I38" s="261" t="s">
        <v>90</v>
      </c>
      <c r="O38" s="102"/>
      <c r="P38" s="11"/>
      <c r="Q38" s="11"/>
      <c r="R38" s="62" t="s">
        <v>186</v>
      </c>
      <c r="S38" s="28" t="s">
        <v>67</v>
      </c>
      <c r="T38" s="150">
        <f>VLOOKUP(S38,Tallas!A$1:D$8,4,FALSE)</f>
        <v>16</v>
      </c>
      <c r="U38" s="140">
        <v>37</v>
      </c>
      <c r="V38" s="11"/>
      <c r="W38" s="11"/>
      <c r="X38" s="11"/>
      <c r="Y38" s="11"/>
    </row>
    <row r="39" spans="1:25" ht="57" customHeight="1">
      <c r="A39" s="292" t="str">
        <f>R40</f>
        <v>HU9</v>
      </c>
      <c r="B39" s="306" t="str">
        <f>VLOOKUP(A39,'Product Backlog HUs(1)'!A$1:M$99,2,FALSE)</f>
        <v>Consultar Información del Detalle Horario</v>
      </c>
      <c r="C39" s="456"/>
      <c r="D39" s="282" t="s">
        <v>207</v>
      </c>
      <c r="E39" s="294">
        <f>VLOOKUP(A39,R$1:U$89,3,FALSE)</f>
        <v>8</v>
      </c>
      <c r="F39" s="456"/>
      <c r="G39" s="430"/>
      <c r="H39" s="440"/>
      <c r="I39" s="265" t="s">
        <v>90</v>
      </c>
      <c r="J39" s="102"/>
      <c r="O39" s="102"/>
      <c r="P39" s="11"/>
      <c r="Q39" s="11"/>
      <c r="R39" s="62" t="s">
        <v>162</v>
      </c>
      <c r="S39" s="28" t="s">
        <v>69</v>
      </c>
      <c r="T39" s="150">
        <f>VLOOKUP(S39,Tallas!A$1:D$8,4,FALSE)</f>
        <v>32</v>
      </c>
      <c r="U39" s="140">
        <v>38</v>
      </c>
      <c r="V39" s="11"/>
      <c r="W39" s="11"/>
      <c r="X39" s="11"/>
      <c r="Y39" s="11"/>
    </row>
    <row r="40" spans="1:25" ht="57" customHeight="1">
      <c r="A40" s="292" t="str">
        <f>R41</f>
        <v>HU7</v>
      </c>
      <c r="B40" s="306" t="str">
        <f>VLOOKUP(A40,'Product Backlog HUs(1)'!A$1:M$99,2,FALSE)</f>
        <v>Modificar Información del Detalle Horario</v>
      </c>
      <c r="C40" s="456"/>
      <c r="D40" s="283" t="s">
        <v>207</v>
      </c>
      <c r="E40" s="294">
        <f>VLOOKUP(A40,R$1:U$89,3,FALSE)</f>
        <v>4</v>
      </c>
      <c r="F40" s="456"/>
      <c r="G40" s="430"/>
      <c r="H40" s="440"/>
      <c r="I40" s="261" t="s">
        <v>90</v>
      </c>
      <c r="J40" s="102"/>
      <c r="O40" s="102"/>
      <c r="P40" s="11"/>
      <c r="Q40" s="11"/>
      <c r="R40" s="62" t="s">
        <v>164</v>
      </c>
      <c r="S40" s="28" t="s">
        <v>85</v>
      </c>
      <c r="T40" s="150">
        <f>VLOOKUP(S40,Tallas!A$1:D$8,4,FALSE)</f>
        <v>8</v>
      </c>
      <c r="U40" s="140">
        <v>39</v>
      </c>
      <c r="V40" s="11"/>
      <c r="W40" s="11"/>
      <c r="X40" s="11"/>
      <c r="Y40" s="11"/>
    </row>
    <row r="41" spans="1:25" ht="57" customHeight="1">
      <c r="A41" s="292" t="str">
        <f>R58</f>
        <v>HU84</v>
      </c>
      <c r="B41" s="306" t="str">
        <f>VLOOKUP(A41,'Product Backlog HUs(1)'!A$1:M$99,2,FALSE)</f>
        <v>Consultar Información Detallada  del Usuario</v>
      </c>
      <c r="C41" s="454"/>
      <c r="D41" s="282" t="s">
        <v>207</v>
      </c>
      <c r="E41" s="294">
        <f>VLOOKUP(A41,R$1:U$89,3,FALSE)</f>
        <v>8</v>
      </c>
      <c r="F41" s="454"/>
      <c r="G41" s="430"/>
      <c r="H41" s="440"/>
      <c r="I41" s="265" t="s">
        <v>90</v>
      </c>
      <c r="O41" s="102"/>
      <c r="P41" s="11"/>
      <c r="Q41" s="11"/>
      <c r="R41" s="62" t="s">
        <v>169</v>
      </c>
      <c r="S41" s="28" t="s">
        <v>77</v>
      </c>
      <c r="T41" s="150">
        <f>VLOOKUP(S41,Tallas!A$1:D$8,4,FALSE)</f>
        <v>4</v>
      </c>
      <c r="U41" s="140">
        <v>40</v>
      </c>
      <c r="V41" s="11"/>
      <c r="W41" s="11"/>
      <c r="X41" s="11"/>
      <c r="Y41" s="11"/>
    </row>
    <row r="42" spans="1:25" ht="57" customHeight="1">
      <c r="A42" s="301" t="str">
        <f>R38</f>
        <v>HU33</v>
      </c>
      <c r="B42" s="310" t="str">
        <f>VLOOKUP(A42,'Product Backlog HUs(1)'!A$1:M$99,2,FALSE)</f>
        <v>Eliminar Información del Horario Sede</v>
      </c>
      <c r="C42" s="458" t="s">
        <v>208</v>
      </c>
      <c r="D42" s="287" t="s">
        <v>208</v>
      </c>
      <c r="E42" s="287">
        <f>VLOOKUP(A42,R$1:U$89,3,FALSE)</f>
        <v>16</v>
      </c>
      <c r="F42" s="459">
        <f>SUM(E42:E44)</f>
        <v>40</v>
      </c>
      <c r="G42" s="430"/>
      <c r="H42" s="440"/>
      <c r="I42" s="261" t="s">
        <v>90</v>
      </c>
      <c r="J42" s="102"/>
      <c r="O42" s="102"/>
      <c r="P42" s="11"/>
      <c r="Q42" s="11"/>
      <c r="R42" s="62" t="s">
        <v>192</v>
      </c>
      <c r="S42" s="28" t="s">
        <v>85</v>
      </c>
      <c r="T42" s="150">
        <f>VLOOKUP(S42,Tallas!A$1:D$8,4,FALSE)</f>
        <v>8</v>
      </c>
      <c r="U42" s="140">
        <v>41</v>
      </c>
      <c r="V42" s="11"/>
      <c r="W42" s="11"/>
      <c r="X42" s="11"/>
      <c r="Y42" s="11"/>
    </row>
    <row r="43" spans="1:25" ht="57" customHeight="1">
      <c r="A43" s="301" t="str">
        <f>R54</f>
        <v>HU5</v>
      </c>
      <c r="B43" s="310" t="str">
        <f>VLOOKUP(A43,'Product Backlog HUs(1)'!A$1:M$99,2,FALSE)</f>
        <v>Consultar Información del Departamento</v>
      </c>
      <c r="C43" s="459"/>
      <c r="D43" s="287" t="s">
        <v>208</v>
      </c>
      <c r="E43" s="287">
        <f>VLOOKUP(A43,R$1:U$89,3,FALSE)</f>
        <v>8</v>
      </c>
      <c r="F43" s="459"/>
      <c r="G43" s="430"/>
      <c r="H43" s="440"/>
      <c r="I43" s="265" t="s">
        <v>90</v>
      </c>
      <c r="J43" s="102"/>
      <c r="O43" s="102"/>
      <c r="P43" s="11"/>
      <c r="Q43" s="11"/>
      <c r="R43" s="62" t="s">
        <v>112</v>
      </c>
      <c r="S43" s="28" t="s">
        <v>77</v>
      </c>
      <c r="T43" s="150">
        <f>VLOOKUP(S43,Tallas!A$1:D$8,4,FALSE)</f>
        <v>4</v>
      </c>
      <c r="U43" s="140">
        <v>42</v>
      </c>
      <c r="V43" s="11"/>
      <c r="W43" s="11"/>
      <c r="X43" s="11"/>
      <c r="Y43" s="11"/>
    </row>
    <row r="44" spans="1:25" ht="57" customHeight="1">
      <c r="A44" s="301" t="str">
        <f>R57</f>
        <v>HU81</v>
      </c>
      <c r="B44" s="310" t="str">
        <f>VLOOKUP(A44,'Product Backlog HUs(1)'!A$1:M$99,2,FALSE)</f>
        <v>Registrar Información del  Usuario</v>
      </c>
      <c r="C44" s="459"/>
      <c r="D44" s="287" t="s">
        <v>208</v>
      </c>
      <c r="E44" s="287">
        <f>VLOOKUP(A44,R$1:U$89,3,FALSE)</f>
        <v>16</v>
      </c>
      <c r="F44" s="459"/>
      <c r="G44" s="430"/>
      <c r="H44" s="440"/>
      <c r="I44" s="261" t="s">
        <v>90</v>
      </c>
      <c r="J44" s="102"/>
      <c r="O44" s="102"/>
      <c r="P44" s="11"/>
      <c r="Q44" s="11"/>
      <c r="R44" s="62" t="s">
        <v>166</v>
      </c>
      <c r="S44" s="28" t="s">
        <v>67</v>
      </c>
      <c r="T44" s="150">
        <f>VLOOKUP(S44,Tallas!A$1:D$8,4,FALSE)</f>
        <v>16</v>
      </c>
      <c r="U44" s="140">
        <v>43</v>
      </c>
      <c r="V44" s="11"/>
      <c r="W44" s="11"/>
      <c r="X44" s="11"/>
      <c r="Y44" s="11"/>
    </row>
    <row r="45" spans="1:25" ht="57" customHeight="1">
      <c r="A45" s="301" t="str">
        <f>R59</f>
        <v>HU85</v>
      </c>
      <c r="B45" s="310" t="str">
        <f>VLOOKUP(A45,'Product Backlog HUs(1)'!A$1:M$99,2,FALSE)</f>
        <v>Consultar Información general del Usuario</v>
      </c>
      <c r="C45" s="459"/>
      <c r="D45" s="287" t="s">
        <v>208</v>
      </c>
      <c r="E45" s="287">
        <f>VLOOKUP(A45,R$1:U$89,3,FALSE)</f>
        <v>16</v>
      </c>
      <c r="F45" s="459"/>
      <c r="G45" s="430"/>
      <c r="H45" s="440"/>
      <c r="I45" s="265" t="s">
        <v>90</v>
      </c>
      <c r="O45" s="102"/>
      <c r="P45" s="11"/>
      <c r="Q45" s="11"/>
      <c r="R45" s="62" t="s">
        <v>167</v>
      </c>
      <c r="S45" s="28" t="s">
        <v>77</v>
      </c>
      <c r="T45" s="150">
        <f>VLOOKUP(S45,Tallas!A$1:D$8,4,FALSE)</f>
        <v>4</v>
      </c>
      <c r="U45" s="140">
        <v>44</v>
      </c>
      <c r="V45" s="11"/>
      <c r="W45" s="11"/>
      <c r="X45" s="11"/>
      <c r="Y45" s="11"/>
    </row>
    <row r="46" spans="1:25" ht="57" customHeight="1">
      <c r="A46" s="301" t="str">
        <f>R60</f>
        <v>HU82</v>
      </c>
      <c r="B46" s="310" t="str">
        <f>VLOOKUP(A46,'Product Backlog HUs(1)'!A$1:M$99,2,FALSE)</f>
        <v>Modificar Información del Usuario</v>
      </c>
      <c r="C46" s="460"/>
      <c r="D46" s="286" t="s">
        <v>208</v>
      </c>
      <c r="E46" s="287">
        <f>VLOOKUP(A46,R$1:U$89,3,FALSE)</f>
        <v>16</v>
      </c>
      <c r="F46" s="460"/>
      <c r="G46" s="457"/>
      <c r="H46" s="441"/>
      <c r="I46" s="261" t="s">
        <v>90</v>
      </c>
      <c r="J46" s="102"/>
      <c r="O46" s="102"/>
      <c r="P46" s="11"/>
      <c r="Q46" s="11"/>
      <c r="R46" s="62" t="s">
        <v>170</v>
      </c>
      <c r="S46" s="28" t="s">
        <v>69</v>
      </c>
      <c r="T46" s="150">
        <f>VLOOKUP(S46,Tallas!A$1:D$8,4,FALSE)</f>
        <v>32</v>
      </c>
      <c r="U46" s="140">
        <v>45</v>
      </c>
      <c r="V46" s="11"/>
      <c r="W46" s="11"/>
      <c r="X46" s="11"/>
      <c r="Y46" s="11"/>
    </row>
    <row r="47" spans="1:25" ht="57" customHeight="1">
      <c r="A47" s="292" t="str">
        <f>R39</f>
        <v>HU6</v>
      </c>
      <c r="B47" s="306" t="str">
        <f>VLOOKUP(A47,'Product Backlog HUs(1)'!A$1:M$99,2,FALSE)</f>
        <v>Registrar Información del Detalle Horario</v>
      </c>
      <c r="C47" s="453" t="s">
        <v>209</v>
      </c>
      <c r="D47" s="283" t="s">
        <v>209</v>
      </c>
      <c r="E47" s="283">
        <f>VLOOKUP(A47,R$1:U$89,3,FALSE)</f>
        <v>32</v>
      </c>
      <c r="F47" s="453">
        <f>SUM(E47:E48)</f>
        <v>40</v>
      </c>
      <c r="G47" s="429">
        <f>SUM(F47:F52)</f>
        <v>72</v>
      </c>
      <c r="H47" s="439" t="s">
        <v>92</v>
      </c>
      <c r="I47" s="261" t="s">
        <v>92</v>
      </c>
      <c r="J47" s="102"/>
      <c r="O47" s="102"/>
      <c r="P47" s="11"/>
      <c r="Q47" s="11"/>
      <c r="R47" s="62" t="s">
        <v>160</v>
      </c>
      <c r="S47" s="28" t="s">
        <v>85</v>
      </c>
      <c r="T47" s="150">
        <f>VLOOKUP(S47,Tallas!A$1:D$8,4,FALSE)</f>
        <v>8</v>
      </c>
      <c r="U47" s="140">
        <v>46</v>
      </c>
      <c r="V47" s="11"/>
      <c r="W47" s="11"/>
      <c r="X47" s="11"/>
      <c r="Y47" s="11"/>
    </row>
    <row r="48" spans="1:25" ht="57" customHeight="1">
      <c r="A48" s="292" t="str">
        <f>R42</f>
        <v>HU8</v>
      </c>
      <c r="B48" s="306" t="str">
        <f>VLOOKUP(A48,'Product Backlog HUs(1)'!A$1:M$99,2,FALSE)</f>
        <v>Eliminar Información del Detalle Horario</v>
      </c>
      <c r="C48" s="454"/>
      <c r="D48" s="282" t="s">
        <v>209</v>
      </c>
      <c r="E48" s="283">
        <f>VLOOKUP(A48,R$1:U$89,3,FALSE)</f>
        <v>8</v>
      </c>
      <c r="F48" s="454"/>
      <c r="G48" s="430"/>
      <c r="H48" s="440"/>
      <c r="I48" s="265" t="s">
        <v>92</v>
      </c>
      <c r="O48" s="102"/>
      <c r="P48" s="11"/>
      <c r="Q48" s="11"/>
      <c r="R48" s="62" t="s">
        <v>161</v>
      </c>
      <c r="S48" s="28" t="s">
        <v>96</v>
      </c>
      <c r="T48" s="150">
        <f>VLOOKUP(S48,Tallas!A$1:D$8,4,FALSE)</f>
        <v>2</v>
      </c>
      <c r="U48" s="140">
        <v>47</v>
      </c>
      <c r="V48" s="11"/>
      <c r="W48" s="11"/>
      <c r="X48" s="11"/>
      <c r="Y48" s="11"/>
    </row>
    <row r="49" spans="1:25" ht="57" customHeight="1">
      <c r="A49" s="296" t="str">
        <f>R43</f>
        <v>HU10</v>
      </c>
      <c r="B49" s="305" t="str">
        <f>VLOOKUP(A49,'Product Backlog HUs(1)'!A$1:M$99,2,FALSE)</f>
        <v>Consultar Información del  Día</v>
      </c>
      <c r="C49" s="451" t="s">
        <v>210</v>
      </c>
      <c r="D49" s="290" t="s">
        <v>210</v>
      </c>
      <c r="E49" s="290">
        <f>VLOOKUP(A49,R$1:U$89,3,FALSE)</f>
        <v>4</v>
      </c>
      <c r="F49" s="451">
        <f>SUM(E49:E52)</f>
        <v>32</v>
      </c>
      <c r="G49" s="430"/>
      <c r="H49" s="440"/>
      <c r="I49" s="261" t="s">
        <v>92</v>
      </c>
      <c r="J49" s="102"/>
      <c r="O49" s="102"/>
      <c r="P49" s="11"/>
      <c r="Q49" s="11"/>
      <c r="R49" s="62" t="s">
        <v>193</v>
      </c>
      <c r="S49" s="28" t="s">
        <v>69</v>
      </c>
      <c r="T49" s="150">
        <f>VLOOKUP(S49,Tallas!A$1:D$8,4,FALSE)</f>
        <v>32</v>
      </c>
      <c r="U49" s="140">
        <v>48</v>
      </c>
      <c r="V49" s="11"/>
      <c r="W49" s="11"/>
      <c r="X49" s="11"/>
      <c r="Y49" s="11"/>
    </row>
    <row r="50" spans="1:25" ht="57" customHeight="1">
      <c r="A50" s="296" t="str">
        <f>R44</f>
        <v>HU20</v>
      </c>
      <c r="B50" s="305" t="str">
        <f>VLOOKUP(A50,'Product Backlog HUs(1)'!A$1:M$99,2,FALSE)</f>
        <v>Registrar Información de la Excepción de Horario</v>
      </c>
      <c r="C50" s="452"/>
      <c r="D50" s="290" t="s">
        <v>210</v>
      </c>
      <c r="E50" s="290">
        <f>VLOOKUP(A50,R$1:U$89,3,FALSE)</f>
        <v>16</v>
      </c>
      <c r="F50" s="452"/>
      <c r="G50" s="430"/>
      <c r="H50" s="440"/>
      <c r="I50" s="265" t="s">
        <v>92</v>
      </c>
      <c r="J50" s="102"/>
      <c r="O50" s="102"/>
      <c r="P50" s="11"/>
      <c r="Q50" s="11"/>
      <c r="R50" s="62" t="s">
        <v>73</v>
      </c>
      <c r="S50" s="28" t="s">
        <v>67</v>
      </c>
      <c r="T50" s="150">
        <f>VLOOKUP(S50,Tallas!A$1:D$8,4,FALSE)</f>
        <v>16</v>
      </c>
      <c r="U50" s="140">
        <v>49</v>
      </c>
      <c r="V50" s="11"/>
      <c r="W50" s="11"/>
      <c r="X50" s="11"/>
      <c r="Y50" s="11"/>
    </row>
    <row r="51" spans="1:25" ht="57" customHeight="1">
      <c r="A51" s="296" t="str">
        <f>R45</f>
        <v>HU23</v>
      </c>
      <c r="B51" s="305" t="str">
        <f>VLOOKUP(A51,'Product Backlog HUs(1)'!A$1:M$99,2,FALSE)</f>
        <v>Consultar Información  de la Excepción Horario</v>
      </c>
      <c r="C51" s="452"/>
      <c r="D51" s="290" t="s">
        <v>210</v>
      </c>
      <c r="E51" s="290">
        <f>VLOOKUP(A51,R$1:U$89,3,FALSE)</f>
        <v>4</v>
      </c>
      <c r="F51" s="452"/>
      <c r="G51" s="430"/>
      <c r="H51" s="440"/>
      <c r="I51" s="261" t="s">
        <v>92</v>
      </c>
      <c r="O51" s="102"/>
      <c r="P51" s="11"/>
      <c r="Q51" s="11"/>
      <c r="R51" s="62" t="s">
        <v>80</v>
      </c>
      <c r="S51" s="28" t="s">
        <v>85</v>
      </c>
      <c r="T51" s="150">
        <f>VLOOKUP(S51,Tallas!A$1:D$8,4,FALSE)</f>
        <v>8</v>
      </c>
      <c r="U51" s="140">
        <v>50</v>
      </c>
      <c r="V51" s="11"/>
      <c r="W51" s="11"/>
      <c r="X51" s="11"/>
      <c r="Y51" s="11"/>
    </row>
    <row r="52" spans="1:25" ht="57" customHeight="1">
      <c r="A52" s="296" t="str">
        <f>R47</f>
        <v>HU24</v>
      </c>
      <c r="B52" s="305" t="str">
        <f>VLOOKUP(A52,'Product Backlog HUs(1)'!A$1:M$99,2,FALSE)</f>
        <v>Activar la Excepción Horario</v>
      </c>
      <c r="C52" s="455"/>
      <c r="D52" s="289" t="s">
        <v>210</v>
      </c>
      <c r="E52" s="290">
        <f>VLOOKUP(A52,R$1:U$89,3,FALSE)</f>
        <v>8</v>
      </c>
      <c r="F52" s="452"/>
      <c r="G52" s="430"/>
      <c r="H52" s="440"/>
      <c r="I52" s="265" t="s">
        <v>92</v>
      </c>
      <c r="J52" s="102"/>
      <c r="O52" s="102"/>
      <c r="P52" s="11"/>
      <c r="Q52" s="11"/>
      <c r="R52" s="62" t="s">
        <v>137</v>
      </c>
      <c r="S52" s="28" t="s">
        <v>69</v>
      </c>
      <c r="T52" s="150">
        <f>VLOOKUP(S52,Tallas!A$1:D$8,4,FALSE)</f>
        <v>32</v>
      </c>
      <c r="U52" s="140">
        <v>51</v>
      </c>
      <c r="V52" s="11"/>
      <c r="W52" s="11"/>
      <c r="X52" s="11"/>
      <c r="Y52" s="11"/>
    </row>
    <row r="53" spans="1:25" ht="57" customHeight="1">
      <c r="A53" s="292" t="str">
        <f>R46</f>
        <v>HU21</v>
      </c>
      <c r="B53" s="306" t="str">
        <f>VLOOKUP(A53,'Product Backlog HUs(1)'!A$1:M$99,2,FALSE)</f>
        <v>Modificar Información de la Excepción Horario</v>
      </c>
      <c r="C53" s="453" t="s">
        <v>211</v>
      </c>
      <c r="D53" s="283" t="s">
        <v>211</v>
      </c>
      <c r="E53" s="294">
        <f>VLOOKUP(A53,R$1:U$89,3,FALSE)</f>
        <v>32</v>
      </c>
      <c r="F53" s="453">
        <f>SUM(E53:E54)</f>
        <v>34</v>
      </c>
      <c r="G53" s="429">
        <f>SUM(F53:F56)</f>
        <v>74</v>
      </c>
      <c r="H53" s="439" t="s">
        <v>94</v>
      </c>
      <c r="I53" s="261" t="s">
        <v>94</v>
      </c>
      <c r="O53" s="102"/>
      <c r="P53" s="11"/>
      <c r="Q53" s="11"/>
      <c r="R53" s="62" t="s">
        <v>180</v>
      </c>
      <c r="S53" s="28" t="s">
        <v>85</v>
      </c>
      <c r="T53" s="150">
        <f>VLOOKUP(S53,Tallas!A$1:D$8,4,FALSE)</f>
        <v>8</v>
      </c>
      <c r="U53" s="140">
        <v>52</v>
      </c>
      <c r="V53" s="11"/>
      <c r="W53" s="11"/>
      <c r="X53" s="11"/>
      <c r="Y53" s="11"/>
    </row>
    <row r="54" spans="1:25" ht="57" customHeight="1">
      <c r="A54" s="292" t="str">
        <f>R48</f>
        <v>HU25</v>
      </c>
      <c r="B54" s="306" t="str">
        <f>VLOOKUP(A54,'Product Backlog HUs(1)'!A$1:M$99,2,FALSE)</f>
        <v>Desactivar la Excepción Horario</v>
      </c>
      <c r="C54" s="456"/>
      <c r="D54" s="283" t="s">
        <v>211</v>
      </c>
      <c r="E54" s="294">
        <f>VLOOKUP(A54,R$1:U$89,3,FALSE)</f>
        <v>2</v>
      </c>
      <c r="F54" s="456"/>
      <c r="G54" s="430"/>
      <c r="H54" s="440"/>
      <c r="I54" s="261" t="s">
        <v>94</v>
      </c>
      <c r="J54" s="102"/>
      <c r="O54" s="102"/>
      <c r="P54" s="11"/>
      <c r="Q54" s="11"/>
      <c r="R54" s="62" t="s">
        <v>111</v>
      </c>
      <c r="S54" s="28" t="s">
        <v>85</v>
      </c>
      <c r="T54" s="150">
        <f>VLOOKUP(S54,Tallas!A$1:D$8,4,FALSE)</f>
        <v>8</v>
      </c>
      <c r="U54" s="140">
        <v>53</v>
      </c>
      <c r="V54" s="11"/>
      <c r="W54" s="11"/>
      <c r="X54" s="11"/>
      <c r="Y54" s="11"/>
    </row>
    <row r="55" spans="1:25" ht="57" customHeight="1">
      <c r="A55" s="301" t="str">
        <f>R51</f>
        <v>HU77</v>
      </c>
      <c r="B55" s="310" t="str">
        <f>VLOOKUP(A55,'Product Backlog HUs(1)'!A$1:M$99,2,FALSE)</f>
        <v>Crear Información de la Ubicación</v>
      </c>
      <c r="C55" s="458" t="s">
        <v>212</v>
      </c>
      <c r="D55" s="286" t="s">
        <v>212</v>
      </c>
      <c r="E55" s="302">
        <f>VLOOKUP(A55,R$1:U$89,3,FALSE)</f>
        <v>8</v>
      </c>
      <c r="F55" s="459">
        <f>SUM(E55:E56)</f>
        <v>40</v>
      </c>
      <c r="G55" s="430"/>
      <c r="H55" s="440"/>
      <c r="I55" s="261" t="s">
        <v>94</v>
      </c>
      <c r="J55" s="102"/>
      <c r="O55" s="102"/>
      <c r="P55" s="11"/>
      <c r="Q55" s="11"/>
      <c r="R55" s="62" t="s">
        <v>110</v>
      </c>
      <c r="S55" s="28" t="s">
        <v>85</v>
      </c>
      <c r="T55" s="150">
        <f>VLOOKUP(S55,Tallas!A$1:D$8,4,FALSE)</f>
        <v>8</v>
      </c>
      <c r="U55" s="140">
        <v>54</v>
      </c>
      <c r="V55" s="11"/>
      <c r="W55" s="11"/>
      <c r="X55" s="11"/>
      <c r="Y55" s="11"/>
    </row>
    <row r="56" spans="1:25" ht="57" customHeight="1">
      <c r="A56" s="301" t="str">
        <f>R49</f>
        <v>HU22</v>
      </c>
      <c r="B56" s="310" t="str">
        <f>VLOOKUP(A56,'Product Backlog HUs(1)'!A$1:M$99,2,FALSE)</f>
        <v>Eliminar Información de la Excepción Horario</v>
      </c>
      <c r="C56" s="460"/>
      <c r="D56" s="287" t="s">
        <v>212</v>
      </c>
      <c r="E56" s="302">
        <f>VLOOKUP(A56,R$1:U$89,3,FALSE)</f>
        <v>32</v>
      </c>
      <c r="F56" s="460"/>
      <c r="G56" s="457"/>
      <c r="H56" s="441"/>
      <c r="I56" s="261" t="s">
        <v>94</v>
      </c>
      <c r="J56" s="102"/>
      <c r="O56" s="102"/>
      <c r="P56" s="11"/>
      <c r="Q56" s="11"/>
      <c r="R56" s="62" t="s">
        <v>66</v>
      </c>
      <c r="S56" s="28" t="s">
        <v>85</v>
      </c>
      <c r="T56" s="150">
        <f>VLOOKUP(S56,Tallas!A$1:D$8,4,FALSE)</f>
        <v>8</v>
      </c>
      <c r="U56" s="140">
        <v>55</v>
      </c>
      <c r="V56" s="11"/>
      <c r="W56" s="11"/>
      <c r="X56" s="11"/>
      <c r="Y56" s="11"/>
    </row>
    <row r="57" spans="1:25" ht="57" customHeight="1">
      <c r="A57" s="292" t="str">
        <f>R50</f>
        <v>HU80</v>
      </c>
      <c r="B57" s="306" t="str">
        <f>VLOOKUP(A57,'Product Backlog HUs(1)'!A$1:M$99,2,FALSE)</f>
        <v>Consultar Información de la Ubicación</v>
      </c>
      <c r="C57" s="456" t="s">
        <v>213</v>
      </c>
      <c r="D57" s="283" t="s">
        <v>213</v>
      </c>
      <c r="E57" s="283">
        <f>VLOOKUP(A57,R$1:U$89,3,FALSE)</f>
        <v>16</v>
      </c>
      <c r="F57" s="453">
        <f>SUM(E57:E59)</f>
        <v>32</v>
      </c>
      <c r="G57" s="429">
        <f>SUM(F57:F61)</f>
        <v>72</v>
      </c>
      <c r="H57" s="439" t="s">
        <v>97</v>
      </c>
      <c r="I57" s="261" t="s">
        <v>97</v>
      </c>
      <c r="J57" s="102"/>
      <c r="O57" s="102"/>
      <c r="P57" s="11"/>
      <c r="Q57" s="11"/>
      <c r="R57" s="62" t="s">
        <v>68</v>
      </c>
      <c r="S57" s="28" t="s">
        <v>67</v>
      </c>
      <c r="T57" s="150">
        <f>VLOOKUP(S57,Tallas!A$1:D$8,4,FALSE)</f>
        <v>16</v>
      </c>
      <c r="U57" s="140">
        <v>56</v>
      </c>
      <c r="V57" s="11"/>
      <c r="W57" s="11"/>
      <c r="X57" s="11"/>
      <c r="Y57" s="11"/>
    </row>
    <row r="58" spans="1:25" ht="57" customHeight="1">
      <c r="A58" s="292" t="str">
        <f>R55</f>
        <v>HU4</v>
      </c>
      <c r="B58" s="306" t="str">
        <f>VLOOKUP(A58,'Product Backlog HUs(1)'!A$1:M$99,2,FALSE)</f>
        <v>Consultar Información de la Ciudad</v>
      </c>
      <c r="C58" s="456"/>
      <c r="D58" s="283" t="s">
        <v>213</v>
      </c>
      <c r="E58" s="283">
        <f>VLOOKUP(A58,R$1:U$89,3,FALSE)</f>
        <v>8</v>
      </c>
      <c r="F58" s="456"/>
      <c r="G58" s="430"/>
      <c r="H58" s="440"/>
      <c r="I58" s="261" t="s">
        <v>97</v>
      </c>
      <c r="J58" s="102"/>
      <c r="O58" s="102"/>
      <c r="P58" s="11"/>
      <c r="Q58" s="11"/>
      <c r="R58" s="62" t="s">
        <v>116</v>
      </c>
      <c r="S58" s="28" t="s">
        <v>85</v>
      </c>
      <c r="T58" s="150">
        <f>VLOOKUP(S58,Tallas!A$1:D$8,4,FALSE)</f>
        <v>8</v>
      </c>
      <c r="U58" s="140">
        <v>57</v>
      </c>
      <c r="V58" s="11"/>
      <c r="W58" s="11"/>
      <c r="X58" s="11"/>
      <c r="Y58" s="11"/>
    </row>
    <row r="59" spans="1:25" ht="57" customHeight="1">
      <c r="A59" s="292" t="str">
        <f>R53</f>
        <v>HU79</v>
      </c>
      <c r="B59" s="306" t="str">
        <f>VLOOKUP(A59,'Product Backlog HUs(1)'!A$1:M$99,2,FALSE)</f>
        <v>Eliminar Información de la Ubicación</v>
      </c>
      <c r="C59" s="454"/>
      <c r="D59" s="283" t="s">
        <v>213</v>
      </c>
      <c r="E59" s="283">
        <f>VLOOKUP(A59,R$1:U$89,3,FALSE)</f>
        <v>8</v>
      </c>
      <c r="F59" s="454"/>
      <c r="G59" s="430"/>
      <c r="H59" s="440"/>
      <c r="I59" s="261" t="s">
        <v>97</v>
      </c>
      <c r="J59" s="102"/>
      <c r="O59" s="102"/>
      <c r="P59" s="11"/>
      <c r="Q59" s="11"/>
      <c r="R59" s="62" t="s">
        <v>118</v>
      </c>
      <c r="S59" s="28" t="s">
        <v>67</v>
      </c>
      <c r="T59" s="150">
        <f>VLOOKUP(S59,Tallas!A$1:D$8,4,FALSE)</f>
        <v>16</v>
      </c>
      <c r="U59" s="140">
        <v>58</v>
      </c>
      <c r="V59" s="11"/>
      <c r="W59" s="11"/>
      <c r="X59" s="11"/>
      <c r="Y59" s="11"/>
    </row>
    <row r="60" spans="1:25" ht="57" customHeight="1">
      <c r="A60" s="296" t="str">
        <f>R52</f>
        <v>HU78</v>
      </c>
      <c r="B60" s="305" t="str">
        <f>VLOOKUP(A60,'Product Backlog HUs(1)'!A$1:M$99,2,FALSE)</f>
        <v>Modificar Información de la Ubicación</v>
      </c>
      <c r="C60" s="492" t="s">
        <v>214</v>
      </c>
      <c r="D60" s="290" t="s">
        <v>214</v>
      </c>
      <c r="E60" s="287">
        <f>VLOOKUP(A60,R$1:U$89,3,FALSE)</f>
        <v>32</v>
      </c>
      <c r="F60" s="451">
        <f>SUM(E60:E61)</f>
        <v>40</v>
      </c>
      <c r="G60" s="430"/>
      <c r="H60" s="440"/>
      <c r="I60" s="261" t="s">
        <v>97</v>
      </c>
      <c r="J60" s="102"/>
      <c r="O60" s="102"/>
      <c r="P60" s="11"/>
      <c r="Q60" s="11"/>
      <c r="R60" s="62" t="s">
        <v>123</v>
      </c>
      <c r="S60" s="28" t="s">
        <v>67</v>
      </c>
      <c r="T60" s="150">
        <f>VLOOKUP(S60,Tallas!A$1:D$8,4,FALSE)</f>
        <v>16</v>
      </c>
      <c r="U60" s="140">
        <v>59</v>
      </c>
      <c r="V60" s="11"/>
      <c r="W60" s="11"/>
      <c r="X60" s="11"/>
      <c r="Y60" s="11"/>
    </row>
    <row r="61" spans="1:25" ht="57" customHeight="1">
      <c r="A61" s="296" t="str">
        <f>R56</f>
        <v>HU88</v>
      </c>
      <c r="B61" s="305" t="str">
        <f>VLOOKUP(A61,'Product Backlog HUs(1)'!A$1:M$99,2,FALSE)</f>
        <v>Autenticar el Usuario</v>
      </c>
      <c r="C61" s="452"/>
      <c r="D61" s="289" t="s">
        <v>214</v>
      </c>
      <c r="E61" s="287">
        <f>VLOOKUP(A61,R$1:U$89,3,FALSE)</f>
        <v>8</v>
      </c>
      <c r="F61" s="452"/>
      <c r="G61" s="430"/>
      <c r="H61" s="441"/>
      <c r="I61" s="265" t="s">
        <v>97</v>
      </c>
      <c r="J61" s="102"/>
      <c r="O61" s="102"/>
      <c r="P61" s="11"/>
      <c r="Q61" s="11"/>
      <c r="R61" s="62" t="s">
        <v>149</v>
      </c>
      <c r="S61" s="28" t="s">
        <v>69</v>
      </c>
      <c r="T61" s="150">
        <f>VLOOKUP(S61,Tallas!A$1:D$8,4,FALSE)</f>
        <v>32</v>
      </c>
      <c r="U61" s="140">
        <v>60</v>
      </c>
      <c r="V61" s="11"/>
      <c r="W61" s="11"/>
      <c r="X61" s="11"/>
      <c r="Y61" s="11"/>
    </row>
    <row r="62" spans="1:25" ht="57" customHeight="1">
      <c r="A62" s="292" t="str">
        <f>R61</f>
        <v>HU87</v>
      </c>
      <c r="B62" s="306" t="str">
        <f>VLOOKUP(A62,'Product Backlog HUs(1)'!A$1:M$99,2,FALSE)</f>
        <v>Modificar la Clave del Usuario</v>
      </c>
      <c r="C62" s="164" t="s">
        <v>234</v>
      </c>
      <c r="D62" s="283" t="s">
        <v>215</v>
      </c>
      <c r="E62" s="294">
        <f>VLOOKUP(A62,R$1:U$89,3,FALSE)</f>
        <v>32</v>
      </c>
      <c r="F62" s="203">
        <f>SUM(E62)</f>
        <v>32</v>
      </c>
      <c r="G62" s="429">
        <f>SUM(F62:F68)</f>
        <v>64</v>
      </c>
      <c r="H62" s="445" t="s">
        <v>103</v>
      </c>
      <c r="I62" s="261" t="s">
        <v>103</v>
      </c>
      <c r="J62" s="102"/>
      <c r="O62" s="102"/>
      <c r="P62" s="11"/>
      <c r="Q62" s="11"/>
      <c r="R62" s="62" t="s">
        <v>150</v>
      </c>
      <c r="S62" s="28" t="s">
        <v>85</v>
      </c>
      <c r="T62" s="150">
        <f>VLOOKUP(S62,Tallas!A$1:D$8,4,FALSE)</f>
        <v>8</v>
      </c>
      <c r="U62" s="140">
        <v>61</v>
      </c>
      <c r="V62" s="11"/>
      <c r="W62" s="11"/>
      <c r="X62" s="11"/>
      <c r="Y62" s="11"/>
    </row>
    <row r="63" spans="1:25" ht="57" customHeight="1">
      <c r="A63" s="296" t="str">
        <f>R62</f>
        <v>HU86</v>
      </c>
      <c r="B63" s="305" t="str">
        <f>VLOOKUP(A63,'Product Backlog HUs(1)'!A$1:M$99,2,FALSE)</f>
        <v>Restablecer la Clave del Usuario</v>
      </c>
      <c r="C63" s="451" t="s">
        <v>216</v>
      </c>
      <c r="D63" s="290" t="s">
        <v>216</v>
      </c>
      <c r="E63" s="290">
        <f>VLOOKUP(A63,R$1:U$89,3,FALSE)</f>
        <v>8</v>
      </c>
      <c r="F63" s="486">
        <f>SUM(E63:E68)</f>
        <v>32</v>
      </c>
      <c r="G63" s="430"/>
      <c r="H63" s="446"/>
      <c r="I63" s="261" t="s">
        <v>103</v>
      </c>
      <c r="O63" s="102"/>
      <c r="P63" s="11"/>
      <c r="Q63" s="11"/>
      <c r="R63" s="62" t="s">
        <v>176</v>
      </c>
      <c r="S63" s="28" t="s">
        <v>85</v>
      </c>
      <c r="T63" s="150">
        <f>VLOOKUP(S63,Tallas!A$1:D$8,4,FALSE)</f>
        <v>8</v>
      </c>
      <c r="U63" s="140">
        <v>62</v>
      </c>
      <c r="V63" s="11"/>
      <c r="W63" s="11"/>
      <c r="X63" s="11"/>
      <c r="Y63" s="11"/>
    </row>
    <row r="64" spans="1:25" ht="57" customHeight="1">
      <c r="A64" s="296" t="str">
        <f>R63</f>
        <v>HU83</v>
      </c>
      <c r="B64" s="305" t="str">
        <f>VLOOKUP(A64,'Product Backlog HUs(1)'!A$1:M$99,2,FALSE)</f>
        <v>Eliminar Información del Usuario</v>
      </c>
      <c r="C64" s="452"/>
      <c r="D64" s="290" t="s">
        <v>216</v>
      </c>
      <c r="E64" s="290">
        <f>VLOOKUP(A64,R$1:U$89,3,FALSE)</f>
        <v>8</v>
      </c>
      <c r="F64" s="486"/>
      <c r="G64" s="430"/>
      <c r="H64" s="446"/>
      <c r="I64" s="261" t="s">
        <v>103</v>
      </c>
      <c r="J64" s="102"/>
      <c r="O64" s="102"/>
      <c r="P64" s="11"/>
      <c r="Q64" s="11"/>
      <c r="R64" s="62" t="s">
        <v>71</v>
      </c>
      <c r="S64" s="28" t="s">
        <v>77</v>
      </c>
      <c r="T64" s="150">
        <f>VLOOKUP(S64,Tallas!A$1:D$8,4,FALSE)</f>
        <v>4</v>
      </c>
      <c r="U64" s="140">
        <v>63</v>
      </c>
      <c r="V64" s="11"/>
      <c r="W64" s="11"/>
      <c r="X64" s="11"/>
      <c r="Y64" s="11"/>
    </row>
    <row r="65" spans="1:25" ht="57" customHeight="1">
      <c r="A65" s="296" t="str">
        <f>R65</f>
        <v>HU46</v>
      </c>
      <c r="B65" s="305" t="str">
        <f>VLOOKUP(A65,'Product Backlog HUs(1)'!A$1:M$99,2,FALSE)</f>
        <v>Consultar Información de la Motocicleta</v>
      </c>
      <c r="C65" s="452"/>
      <c r="D65" s="290" t="s">
        <v>216</v>
      </c>
      <c r="E65" s="290">
        <f>VLOOKUP(A65,R$1:U$89,3,FALSE)</f>
        <v>4</v>
      </c>
      <c r="F65" s="486"/>
      <c r="G65" s="430"/>
      <c r="H65" s="446"/>
      <c r="I65" s="261" t="s">
        <v>103</v>
      </c>
      <c r="O65" s="102"/>
      <c r="P65" s="11"/>
      <c r="Q65" s="11"/>
      <c r="R65" s="62" t="s">
        <v>86</v>
      </c>
      <c r="S65" s="28" t="s">
        <v>77</v>
      </c>
      <c r="T65" s="150">
        <f>VLOOKUP(S65,Tallas!A$1:D$8,4,FALSE)</f>
        <v>4</v>
      </c>
      <c r="U65" s="140">
        <v>64</v>
      </c>
      <c r="V65" s="11"/>
      <c r="W65" s="11"/>
      <c r="X65" s="11"/>
      <c r="Y65" s="11"/>
    </row>
    <row r="66" spans="1:25" ht="57" customHeight="1">
      <c r="A66" s="296" t="str">
        <f>R66</f>
        <v>HU47</v>
      </c>
      <c r="B66" s="305" t="str">
        <f>VLOOKUP(A66,'Product Backlog HUs(1)'!A$1:M$99,2,FALSE)</f>
        <v>Consultar Información General de la Motocicleta</v>
      </c>
      <c r="C66" s="452"/>
      <c r="D66" s="290" t="s">
        <v>216</v>
      </c>
      <c r="E66" s="290">
        <f>VLOOKUP(A66,R$1:U$89,3,FALSE)</f>
        <v>4</v>
      </c>
      <c r="F66" s="486"/>
      <c r="G66" s="430"/>
      <c r="H66" s="446"/>
      <c r="I66" s="261" t="s">
        <v>103</v>
      </c>
      <c r="O66" s="102"/>
      <c r="P66" s="11"/>
      <c r="Q66" s="11"/>
      <c r="R66" s="62" t="s">
        <v>84</v>
      </c>
      <c r="S66" s="28" t="s">
        <v>77</v>
      </c>
      <c r="T66" s="150">
        <f>VLOOKUP(S66,Tallas!A$1:D$8,4,FALSE)</f>
        <v>4</v>
      </c>
      <c r="U66" s="140">
        <v>65</v>
      </c>
      <c r="V66" s="11"/>
      <c r="W66" s="11"/>
      <c r="X66" s="11"/>
      <c r="Y66" s="11"/>
    </row>
    <row r="67" spans="1:25" ht="57" customHeight="1">
      <c r="A67" s="296" t="str">
        <f>R64</f>
        <v>HU43</v>
      </c>
      <c r="B67" s="305" t="str">
        <f>VLOOKUP(A67,'Product Backlog HUs(1)'!A$1:M$99,2,FALSE)</f>
        <v>Registrar Información de la Motocicleta</v>
      </c>
      <c r="C67" s="452"/>
      <c r="D67" s="290" t="s">
        <v>216</v>
      </c>
      <c r="E67" s="290">
        <f>VLOOKUP(A67,R$1:U$89,3,FALSE)</f>
        <v>4</v>
      </c>
      <c r="F67" s="486"/>
      <c r="G67" s="430"/>
      <c r="H67" s="446"/>
      <c r="I67" s="261" t="s">
        <v>103</v>
      </c>
      <c r="J67" s="102"/>
      <c r="O67" s="102"/>
      <c r="P67" s="11"/>
      <c r="Q67" s="11"/>
      <c r="R67" s="62" t="s">
        <v>124</v>
      </c>
      <c r="S67" s="28" t="s">
        <v>77</v>
      </c>
      <c r="T67" s="150">
        <f>VLOOKUP(S67,Tallas!A$1:D$8,4,FALSE)</f>
        <v>4</v>
      </c>
      <c r="U67" s="140">
        <v>66</v>
      </c>
      <c r="V67" s="11"/>
      <c r="W67" s="11"/>
      <c r="X67" s="11"/>
      <c r="Y67" s="11"/>
    </row>
    <row r="68" spans="1:25" ht="57" customHeight="1">
      <c r="A68" s="296" t="str">
        <f>R67</f>
        <v>HU44</v>
      </c>
      <c r="B68" s="305" t="str">
        <f>VLOOKUP(A68,'Product Backlog HUs(1)'!A$1:M$99,2,FALSE)</f>
        <v>Modificar Información de la Motocicleta</v>
      </c>
      <c r="C68" s="455"/>
      <c r="D68" s="290" t="s">
        <v>216</v>
      </c>
      <c r="E68" s="290">
        <f>VLOOKUP(A68,R$1:U$89,3,FALSE)</f>
        <v>4</v>
      </c>
      <c r="F68" s="491"/>
      <c r="G68" s="430"/>
      <c r="H68" s="446"/>
      <c r="I68" s="261" t="s">
        <v>103</v>
      </c>
      <c r="J68" s="102"/>
      <c r="O68" s="102"/>
      <c r="P68" s="11"/>
      <c r="Q68" s="11"/>
      <c r="R68" s="62" t="s">
        <v>177</v>
      </c>
      <c r="S68" s="28" t="s">
        <v>69</v>
      </c>
      <c r="T68" s="150">
        <f>VLOOKUP(S68,Tallas!A$1:D$8,4,FALSE)</f>
        <v>32</v>
      </c>
      <c r="U68" s="140">
        <v>67</v>
      </c>
      <c r="V68" s="11"/>
      <c r="W68" s="11"/>
      <c r="X68" s="11"/>
      <c r="Y68" s="11"/>
    </row>
    <row r="69" spans="1:25" ht="57" customHeight="1">
      <c r="A69" s="292" t="str">
        <f>R68</f>
        <v>HU45</v>
      </c>
      <c r="B69" s="306" t="str">
        <f>VLOOKUP(A69,'Product Backlog HUs(1)'!A$1:M$99,2,FALSE)</f>
        <v>Eliminar Información de la Motocicleta</v>
      </c>
      <c r="C69" s="278" t="s">
        <v>217</v>
      </c>
      <c r="D69" s="283" t="s">
        <v>217</v>
      </c>
      <c r="E69" s="283">
        <f>VLOOKUP(A69,R$1:U$89,3,FALSE)</f>
        <v>32</v>
      </c>
      <c r="F69" s="277">
        <f>SUM(E69)</f>
        <v>32</v>
      </c>
      <c r="G69" s="429">
        <f>SUM(F69:F71)</f>
        <v>68</v>
      </c>
      <c r="H69" s="439" t="s">
        <v>114</v>
      </c>
      <c r="I69" s="261" t="s">
        <v>114</v>
      </c>
      <c r="J69" s="102"/>
      <c r="O69" s="102"/>
      <c r="P69" s="11"/>
      <c r="Q69" s="11"/>
      <c r="R69" s="62" t="s">
        <v>125</v>
      </c>
      <c r="S69" s="28" t="s">
        <v>77</v>
      </c>
      <c r="T69" s="150">
        <f>VLOOKUP(S69,Tallas!A$1:D$8,4,FALSE)</f>
        <v>4</v>
      </c>
      <c r="U69" s="140">
        <v>68</v>
      </c>
      <c r="V69" s="11"/>
      <c r="W69" s="11"/>
      <c r="X69" s="11"/>
      <c r="Y69" s="11"/>
    </row>
    <row r="70" spans="1:25" ht="57" customHeight="1">
      <c r="A70" s="296" t="str">
        <f>R69</f>
        <v>HU36</v>
      </c>
      <c r="B70" s="305" t="str">
        <f>VLOOKUP(A70,'Product Backlog HUs(1)'!A$1:M$99,2,FALSE)</f>
        <v>Agregar la  imagen de la Motocicleta</v>
      </c>
      <c r="C70" s="451" t="s">
        <v>218</v>
      </c>
      <c r="D70" s="290" t="s">
        <v>218</v>
      </c>
      <c r="E70" s="303">
        <f>VLOOKUP(A70,R$1:U$89,3,FALSE)</f>
        <v>4</v>
      </c>
      <c r="F70" s="485">
        <f>SUM(E70:E71)</f>
        <v>36</v>
      </c>
      <c r="G70" s="430"/>
      <c r="H70" s="440"/>
      <c r="I70" s="261" t="s">
        <v>114</v>
      </c>
      <c r="O70" s="102"/>
      <c r="P70" s="11"/>
      <c r="Q70" s="11"/>
      <c r="R70" s="62" t="s">
        <v>126</v>
      </c>
      <c r="S70" s="28" t="s">
        <v>69</v>
      </c>
      <c r="T70" s="150">
        <f>VLOOKUP(S70,Tallas!A$1:D$8,4,FALSE)</f>
        <v>32</v>
      </c>
      <c r="U70" s="140">
        <v>69</v>
      </c>
      <c r="V70" s="11"/>
      <c r="W70" s="11"/>
      <c r="X70" s="11"/>
      <c r="Y70" s="11"/>
    </row>
    <row r="71" spans="1:25" ht="57" customHeight="1">
      <c r="A71" s="296" t="str">
        <f>R75</f>
        <v>HU17</v>
      </c>
      <c r="B71" s="305" t="str">
        <f>VLOOKUP(A71,'Product Backlog HUs(1)'!A$1:M$99,2,FALSE)</f>
        <v>Actualizar Evidencia Fotográfica de la Motocicleta</v>
      </c>
      <c r="C71" s="455"/>
      <c r="D71" s="290" t="s">
        <v>218</v>
      </c>
      <c r="E71" s="303">
        <f>VLOOKUP(A71,R$1:U$89,3,FALSE)</f>
        <v>32</v>
      </c>
      <c r="F71" s="491"/>
      <c r="G71" s="430"/>
      <c r="H71" s="440"/>
      <c r="I71" s="261" t="s">
        <v>114</v>
      </c>
      <c r="O71" s="102"/>
      <c r="P71" s="11"/>
      <c r="Q71" s="11"/>
      <c r="R71" s="62" t="s">
        <v>145</v>
      </c>
      <c r="S71" s="28" t="s">
        <v>77</v>
      </c>
      <c r="T71" s="150">
        <f>VLOOKUP(S71,Tallas!A$1:D$8,4,FALSE)</f>
        <v>4</v>
      </c>
      <c r="U71" s="140">
        <v>70</v>
      </c>
      <c r="V71" s="11"/>
      <c r="W71" s="11"/>
      <c r="X71" s="11"/>
      <c r="Y71" s="11"/>
    </row>
    <row r="72" spans="1:25" ht="57" customHeight="1">
      <c r="A72" s="292" t="str">
        <f>R76</f>
        <v>HU19</v>
      </c>
      <c r="B72" s="306" t="str">
        <f>VLOOKUP(A72,'Product Backlog HUs(1)'!A$1:M$99,2,FALSE)</f>
        <v>Eliminar Evidencia Fotográfica de la Motocicleta</v>
      </c>
      <c r="C72" s="453" t="s">
        <v>219</v>
      </c>
      <c r="D72" s="283" t="s">
        <v>219</v>
      </c>
      <c r="E72" s="283">
        <f>VLOOKUP(A72,R$1:U$89,3,FALSE)</f>
        <v>16</v>
      </c>
      <c r="F72" s="434">
        <f>SUM(E72:E73)</f>
        <v>48</v>
      </c>
      <c r="G72" s="436">
        <f>SUM(F72:F76)</f>
        <v>76</v>
      </c>
      <c r="H72" s="429" t="s">
        <v>113</v>
      </c>
      <c r="I72" s="261" t="s">
        <v>113</v>
      </c>
      <c r="J72" s="102"/>
      <c r="O72" s="102"/>
      <c r="P72" s="11"/>
      <c r="Q72" s="11"/>
      <c r="R72" s="62" t="s">
        <v>187</v>
      </c>
      <c r="S72" s="28" t="s">
        <v>67</v>
      </c>
      <c r="T72" s="150">
        <f>VLOOKUP(S72,Tallas!A$1:D$8,4,FALSE)</f>
        <v>16</v>
      </c>
      <c r="U72" s="140">
        <v>71</v>
      </c>
      <c r="V72" s="11"/>
      <c r="W72" s="11"/>
      <c r="X72" s="11"/>
      <c r="Y72" s="11"/>
    </row>
    <row r="73" spans="1:25" ht="57" customHeight="1">
      <c r="A73" s="292" t="str">
        <f>R70</f>
        <v>HU38</v>
      </c>
      <c r="B73" s="306" t="str">
        <f>VLOOKUP(A73,'Product Backlog HUs(1)'!A$1:M$99,2,FALSE)</f>
        <v>Consultar la Imagen de la Motocicleta</v>
      </c>
      <c r="C73" s="456"/>
      <c r="D73" s="283" t="s">
        <v>219</v>
      </c>
      <c r="E73" s="283">
        <f>VLOOKUP(A73,R$1:U$89,3,FALSE)</f>
        <v>32</v>
      </c>
      <c r="F73" s="435"/>
      <c r="G73" s="437"/>
      <c r="H73" s="430"/>
      <c r="I73" s="261" t="s">
        <v>113</v>
      </c>
      <c r="O73" s="102"/>
      <c r="P73" s="11"/>
      <c r="Q73" s="11"/>
      <c r="R73" s="62" t="s">
        <v>128</v>
      </c>
      <c r="S73" s="28" t="s">
        <v>67</v>
      </c>
      <c r="T73" s="150">
        <f>VLOOKUP(S73,Tallas!A$1:D$8,4,FALSE)</f>
        <v>16</v>
      </c>
      <c r="U73" s="140">
        <v>72</v>
      </c>
      <c r="V73" s="11"/>
      <c r="W73" s="11"/>
      <c r="X73" s="11"/>
      <c r="Y73" s="11"/>
    </row>
    <row r="74" spans="1:25" ht="57" customHeight="1">
      <c r="A74" s="296" t="str">
        <f>R71</f>
        <v>HU37</v>
      </c>
      <c r="B74" s="305" t="str">
        <f>VLOOKUP(A74,'Product Backlog HUs(1)'!A$1:M$99,2,FALSE)</f>
        <v>Actualizar la Imagen de la Motocicleta</v>
      </c>
      <c r="C74" s="451" t="s">
        <v>220</v>
      </c>
      <c r="D74" s="290" t="s">
        <v>220</v>
      </c>
      <c r="E74" s="303">
        <f>VLOOKUP(A74,R$1:U$89,3,FALSE)</f>
        <v>4</v>
      </c>
      <c r="F74" s="485">
        <f>SUM(E74:E76)</f>
        <v>28</v>
      </c>
      <c r="G74" s="437"/>
      <c r="H74" s="430"/>
      <c r="I74" s="261" t="s">
        <v>113</v>
      </c>
      <c r="J74" s="102"/>
      <c r="O74" s="102"/>
      <c r="P74" s="11"/>
      <c r="Q74" s="11"/>
      <c r="R74" s="62" t="s">
        <v>129</v>
      </c>
      <c r="S74" s="28" t="s">
        <v>77</v>
      </c>
      <c r="T74" s="150">
        <f>VLOOKUP(S74,Tallas!A$1:D$8,4,FALSE)</f>
        <v>4</v>
      </c>
      <c r="U74" s="140">
        <v>73</v>
      </c>
      <c r="V74" s="11"/>
      <c r="W74" s="11"/>
      <c r="X74" s="11"/>
      <c r="Y74" s="11"/>
    </row>
    <row r="75" spans="1:25" ht="57" customHeight="1">
      <c r="A75" s="296" t="str">
        <f>R72</f>
        <v>HU39</v>
      </c>
      <c r="B75" s="305" t="str">
        <f>VLOOKUP(A75,'Product Backlog HUs(1)'!A$1:M$99,2,FALSE)</f>
        <v>Eliminar la Imagen de la Motocicleta</v>
      </c>
      <c r="C75" s="452"/>
      <c r="D75" s="290" t="s">
        <v>220</v>
      </c>
      <c r="E75" s="303">
        <f>VLOOKUP(A75,R$1:U$89,3,FALSE)</f>
        <v>16</v>
      </c>
      <c r="F75" s="486"/>
      <c r="G75" s="437"/>
      <c r="H75" s="430"/>
      <c r="I75" s="261" t="s">
        <v>113</v>
      </c>
      <c r="O75" s="102"/>
      <c r="P75" s="11"/>
      <c r="Q75" s="11"/>
      <c r="R75" s="62" t="s">
        <v>146</v>
      </c>
      <c r="S75" s="28" t="s">
        <v>69</v>
      </c>
      <c r="T75" s="150">
        <f>VLOOKUP(S75,Tallas!A$1:D$8,4,FALSE)</f>
        <v>32</v>
      </c>
      <c r="U75" s="140">
        <v>74</v>
      </c>
      <c r="V75" s="11"/>
      <c r="W75" s="11"/>
      <c r="X75" s="11"/>
      <c r="Y75" s="11"/>
    </row>
    <row r="76" spans="1:25" ht="57" customHeight="1">
      <c r="A76" s="296" t="str">
        <f>R77</f>
        <v>HU50</v>
      </c>
      <c r="B76" s="305" t="str">
        <f>VLOOKUP(A76,'Product Backlog HUs(1)'!A$1:M$99,2,FALSE)</f>
        <v>Consultar Información de la Referencia Motocicleta</v>
      </c>
      <c r="C76" s="455"/>
      <c r="D76" s="290" t="s">
        <v>220</v>
      </c>
      <c r="E76" s="303">
        <f>VLOOKUP(A76,R$1:U$89,3,FALSE)</f>
        <v>8</v>
      </c>
      <c r="F76" s="491"/>
      <c r="G76" s="437"/>
      <c r="H76" s="430"/>
      <c r="I76" s="261" t="s">
        <v>113</v>
      </c>
      <c r="O76" s="102"/>
      <c r="P76" s="11"/>
      <c r="Q76" s="11"/>
      <c r="R76" s="62" t="s">
        <v>189</v>
      </c>
      <c r="S76" s="28" t="s">
        <v>67</v>
      </c>
      <c r="T76" s="150">
        <f>VLOOKUP(S76,Tallas!A$1:D$8,4,FALSE)</f>
        <v>16</v>
      </c>
      <c r="U76" s="140">
        <v>75</v>
      </c>
      <c r="V76" s="11"/>
      <c r="W76" s="11"/>
      <c r="X76" s="11"/>
      <c r="Y76" s="11"/>
    </row>
    <row r="77" spans="1:25" ht="57" customHeight="1">
      <c r="A77" s="292" t="str">
        <f>R78</f>
        <v>HU40</v>
      </c>
      <c r="B77" s="306" t="str">
        <f>VLOOKUP(A77,'Product Backlog HUs(1)'!A$1:M$99,2,FALSE)</f>
        <v>Consultar Información de las líneas de una marca de motocicletas</v>
      </c>
      <c r="C77" s="453" t="s">
        <v>221</v>
      </c>
      <c r="D77" s="282" t="s">
        <v>221</v>
      </c>
      <c r="E77" s="283">
        <f>VLOOKUP(A77,R$1:U$89,3,FALSE)</f>
        <v>16</v>
      </c>
      <c r="F77" s="434">
        <f>SUM(E77:E78)</f>
        <v>32</v>
      </c>
      <c r="G77" s="436">
        <f>SUM(F77:F82)</f>
        <v>68</v>
      </c>
      <c r="H77" s="439" t="s">
        <v>117</v>
      </c>
      <c r="I77" s="265" t="s">
        <v>117</v>
      </c>
      <c r="J77" s="102"/>
      <c r="O77" s="102"/>
      <c r="P77" s="11"/>
      <c r="Q77" s="11"/>
      <c r="R77" s="62" t="s">
        <v>99</v>
      </c>
      <c r="S77" s="28" t="s">
        <v>85</v>
      </c>
      <c r="T77" s="150">
        <f>VLOOKUP(S77,Tallas!A$1:D$8,4,FALSE)</f>
        <v>8</v>
      </c>
      <c r="U77" s="140">
        <v>76</v>
      </c>
      <c r="V77" s="11"/>
      <c r="W77" s="11"/>
      <c r="X77" s="11"/>
      <c r="Y77" s="11"/>
    </row>
    <row r="78" spans="1:25" ht="57" customHeight="1">
      <c r="A78" s="292" t="str">
        <f>R73</f>
        <v>HU16</v>
      </c>
      <c r="B78" s="306" t="str">
        <f>VLOOKUP(A78,'Product Backlog HUs(1)'!A$1:M$99,2,FALSE)</f>
        <v>Cargar Evidencia Fotográfica de la Motocicleta</v>
      </c>
      <c r="C78" s="456"/>
      <c r="D78" s="283" t="s">
        <v>221</v>
      </c>
      <c r="E78" s="283">
        <f>VLOOKUP(A78,R$1:U$89,3,FALSE)</f>
        <v>16</v>
      </c>
      <c r="F78" s="435"/>
      <c r="G78" s="437"/>
      <c r="H78" s="440"/>
      <c r="I78" s="261" t="s">
        <v>117</v>
      </c>
      <c r="J78" s="102"/>
      <c r="O78" s="102"/>
      <c r="P78" s="11"/>
      <c r="Q78" s="11"/>
      <c r="R78" s="62" t="s">
        <v>98</v>
      </c>
      <c r="S78" s="28" t="s">
        <v>67</v>
      </c>
      <c r="T78" s="150">
        <f>VLOOKUP(S78,Tallas!A$1:D$8,4,FALSE)</f>
        <v>16</v>
      </c>
      <c r="U78" s="140">
        <v>77</v>
      </c>
      <c r="V78" s="11"/>
      <c r="W78" s="11"/>
      <c r="X78" s="11"/>
      <c r="Y78" s="11"/>
    </row>
    <row r="79" spans="1:25" ht="57" customHeight="1">
      <c r="A79" s="301" t="str">
        <f>R74</f>
        <v>HU18</v>
      </c>
      <c r="B79" s="310" t="str">
        <f>VLOOKUP(A79,'Product Backlog HUs(1)'!A$1:M$99,2,FALSE)</f>
        <v>Consultar Evidencia Fotográfica de la Motocicleta</v>
      </c>
      <c r="C79" s="458" t="s">
        <v>222</v>
      </c>
      <c r="D79" s="287" t="s">
        <v>235</v>
      </c>
      <c r="E79" s="302">
        <f>VLOOKUP(A79,R$1:U$89,3,FALSE)</f>
        <v>4</v>
      </c>
      <c r="F79" s="471">
        <f>SUM(E79:E82)</f>
        <v>36</v>
      </c>
      <c r="G79" s="437"/>
      <c r="H79" s="440"/>
      <c r="I79" s="265" t="s">
        <v>117</v>
      </c>
      <c r="J79" s="102"/>
      <c r="O79" s="102"/>
      <c r="P79" s="11"/>
      <c r="Q79" s="11"/>
      <c r="R79" s="62" t="s">
        <v>95</v>
      </c>
      <c r="S79" s="28" t="s">
        <v>85</v>
      </c>
      <c r="T79" s="150">
        <f>VLOOKUP(S79,Tallas!A$1:D$8,4,FALSE)</f>
        <v>8</v>
      </c>
      <c r="U79" s="140">
        <v>78</v>
      </c>
      <c r="V79" s="11"/>
      <c r="W79" s="11"/>
      <c r="X79" s="11"/>
      <c r="Y79" s="11"/>
    </row>
    <row r="80" spans="1:25" ht="57" customHeight="1">
      <c r="A80" s="301" t="str">
        <f>R86</f>
        <v>HU13</v>
      </c>
      <c r="B80" s="310" t="str">
        <f>VLOOKUP(A80,'Product Backlog HUs(1)'!A$1:M$99,2,FALSE)</f>
        <v>Eliminar Información del Diagnóstico</v>
      </c>
      <c r="C80" s="459"/>
      <c r="D80" s="286" t="s">
        <v>235</v>
      </c>
      <c r="E80" s="302">
        <f>VLOOKUP(A80,R$1:U$89,3,FALSE)</f>
        <v>8</v>
      </c>
      <c r="F80" s="472"/>
      <c r="G80" s="437"/>
      <c r="H80" s="440"/>
      <c r="I80" s="261" t="s">
        <v>117</v>
      </c>
      <c r="J80" s="102"/>
      <c r="O80" s="102"/>
      <c r="P80" s="11"/>
      <c r="Q80" s="11"/>
      <c r="R80" s="62" t="s">
        <v>101</v>
      </c>
      <c r="S80" s="28" t="s">
        <v>67</v>
      </c>
      <c r="T80" s="150">
        <f>VLOOKUP(S80,Tallas!A$1:D$8,4,FALSE)</f>
        <v>16</v>
      </c>
      <c r="U80" s="140">
        <v>79</v>
      </c>
      <c r="V80" s="11"/>
      <c r="W80" s="11"/>
      <c r="X80" s="11"/>
      <c r="Y80" s="11"/>
    </row>
    <row r="81" spans="1:25" ht="57" customHeight="1">
      <c r="A81" s="301" t="str">
        <f>R79</f>
        <v>HU42</v>
      </c>
      <c r="B81" s="310" t="str">
        <f>VLOOKUP(A81,'Product Backlog HUs(1)'!A$1:M$99,2,FALSE)</f>
        <v>Consultar Información de las Marcas de Motocicletas</v>
      </c>
      <c r="C81" s="459"/>
      <c r="D81" s="287" t="s">
        <v>235</v>
      </c>
      <c r="E81" s="302">
        <f>VLOOKUP(A81,R$1:U$89,3,FALSE)</f>
        <v>8</v>
      </c>
      <c r="F81" s="472"/>
      <c r="G81" s="437"/>
      <c r="H81" s="440"/>
      <c r="I81" s="265" t="s">
        <v>117</v>
      </c>
      <c r="J81" s="102"/>
      <c r="O81" s="102"/>
      <c r="P81" s="11"/>
      <c r="Q81" s="11"/>
      <c r="R81" s="62" t="s">
        <v>93</v>
      </c>
      <c r="S81" s="28" t="s">
        <v>77</v>
      </c>
      <c r="T81" s="150">
        <f>VLOOKUP(S81,Tallas!A$1:D$8,4,FALSE)</f>
        <v>4</v>
      </c>
      <c r="U81" s="140">
        <v>80</v>
      </c>
      <c r="V81" s="11"/>
      <c r="W81" s="11"/>
      <c r="X81" s="11"/>
      <c r="Y81" s="11"/>
    </row>
    <row r="82" spans="1:25" ht="57" customHeight="1">
      <c r="A82" s="301" t="str">
        <f>R80</f>
        <v>HU41</v>
      </c>
      <c r="B82" s="310" t="str">
        <f>VLOOKUP(A82,'Product Backlog HUs(1)'!A$1:M$99,2,FALSE)</f>
        <v>Consultar Información de la Línea Categoría</v>
      </c>
      <c r="C82" s="460"/>
      <c r="D82" s="286" t="s">
        <v>235</v>
      </c>
      <c r="E82" s="302">
        <f>VLOOKUP(A82,R$1:U$89,3,FALSE)</f>
        <v>16</v>
      </c>
      <c r="F82" s="494"/>
      <c r="G82" s="438"/>
      <c r="H82" s="441"/>
      <c r="I82" s="261" t="s">
        <v>117</v>
      </c>
      <c r="J82" s="102"/>
      <c r="O82" s="102"/>
      <c r="P82" s="11"/>
      <c r="Q82" s="11"/>
      <c r="R82" s="62" t="s">
        <v>100</v>
      </c>
      <c r="S82" s="28" t="s">
        <v>67</v>
      </c>
      <c r="T82" s="150">
        <f>VLOOKUP(S82,Tallas!A$1:D$8,4,FALSE)</f>
        <v>16</v>
      </c>
      <c r="U82" s="140">
        <v>81</v>
      </c>
      <c r="V82" s="11"/>
      <c r="W82" s="11"/>
      <c r="X82" s="11"/>
      <c r="Y82" s="11"/>
    </row>
    <row r="83" spans="1:25" ht="57" customHeight="1">
      <c r="A83" s="292" t="str">
        <f>R81</f>
        <v>HU1</v>
      </c>
      <c r="B83" s="306" t="str">
        <f>VLOOKUP(A83,'Product Backlog HUs(1)'!A$1:M$99,2,FALSE)</f>
        <v>Consultar la Información de una Categoría Motocicleta</v>
      </c>
      <c r="C83" s="453" t="s">
        <v>223</v>
      </c>
      <c r="D83" s="282" t="s">
        <v>223</v>
      </c>
      <c r="E83" s="283">
        <f>VLOOKUP(A83,R$1:U$89,3,FALSE)</f>
        <v>4</v>
      </c>
      <c r="F83" s="453">
        <f>SUM(E83:E85)</f>
        <v>36</v>
      </c>
      <c r="G83" s="429">
        <f>SUM(F83:F89)</f>
        <v>70</v>
      </c>
      <c r="H83" s="429" t="s">
        <v>120</v>
      </c>
      <c r="I83" s="260" t="s">
        <v>120</v>
      </c>
      <c r="J83" s="102"/>
      <c r="O83" s="102"/>
      <c r="P83" s="11"/>
      <c r="Q83" s="11"/>
      <c r="R83" s="62" t="s">
        <v>130</v>
      </c>
      <c r="S83" s="28" t="s">
        <v>67</v>
      </c>
      <c r="T83" s="150">
        <f>VLOOKUP(S83,Tallas!A$1:D$8,4,FALSE)</f>
        <v>16</v>
      </c>
      <c r="U83" s="140">
        <v>82</v>
      </c>
      <c r="V83" s="11"/>
      <c r="W83" s="11"/>
      <c r="X83" s="11"/>
      <c r="Y83" s="11"/>
    </row>
    <row r="84" spans="1:25" ht="57" customHeight="1">
      <c r="A84" s="292" t="str">
        <f>R82</f>
        <v>HU49</v>
      </c>
      <c r="B84" s="306" t="str">
        <f>VLOOKUP(A84,'Product Backlog HUs(1)'!A$1:M$99,2,FALSE)</f>
        <v>Consultar Información del Rango Cilindraje</v>
      </c>
      <c r="C84" s="456"/>
      <c r="D84" s="283" t="s">
        <v>223</v>
      </c>
      <c r="E84" s="283">
        <f>VLOOKUP(A84,R$1:U$89,3,FALSE)</f>
        <v>16</v>
      </c>
      <c r="F84" s="456"/>
      <c r="G84" s="430"/>
      <c r="H84" s="430"/>
      <c r="I84" s="261" t="s">
        <v>120</v>
      </c>
      <c r="J84" s="102"/>
      <c r="O84" s="102"/>
      <c r="P84" s="11"/>
      <c r="Q84" s="11"/>
      <c r="R84" s="62" t="s">
        <v>131</v>
      </c>
      <c r="S84" s="28" t="s">
        <v>85</v>
      </c>
      <c r="T84" s="150">
        <f>VLOOKUP(S84,Tallas!A$1:D$8,4,FALSE)</f>
        <v>8</v>
      </c>
      <c r="U84" s="140">
        <v>83</v>
      </c>
      <c r="V84" s="11"/>
      <c r="W84" s="11"/>
      <c r="X84" s="11"/>
      <c r="Y84" s="11"/>
    </row>
    <row r="85" spans="1:25" ht="57" customHeight="1">
      <c r="A85" s="292" t="str">
        <f>R83</f>
        <v>HU11</v>
      </c>
      <c r="B85" s="306" t="str">
        <f>VLOOKUP(A85,'Product Backlog HUs(1)'!A$1:M$99,2,FALSE)</f>
        <v>Registrar Información  del Diagnóstico</v>
      </c>
      <c r="C85" s="456"/>
      <c r="D85" s="283" t="s">
        <v>223</v>
      </c>
      <c r="E85" s="283">
        <f>VLOOKUP(A85,R$1:U$89,3,FALSE)</f>
        <v>16</v>
      </c>
      <c r="F85" s="456"/>
      <c r="G85" s="430"/>
      <c r="H85" s="430"/>
      <c r="I85" s="260" t="s">
        <v>120</v>
      </c>
      <c r="J85" s="102"/>
      <c r="O85" s="102"/>
      <c r="P85" s="11"/>
      <c r="Q85" s="11"/>
      <c r="R85" s="62" t="s">
        <v>148</v>
      </c>
      <c r="S85" s="28" t="s">
        <v>96</v>
      </c>
      <c r="T85" s="150">
        <f>VLOOKUP(S85,Tallas!A$1:D$8,4,FALSE)</f>
        <v>2</v>
      </c>
      <c r="U85" s="140">
        <v>84</v>
      </c>
      <c r="V85" s="11"/>
      <c r="W85" s="11"/>
      <c r="X85" s="11"/>
      <c r="Y85" s="11"/>
    </row>
    <row r="86" spans="1:25" ht="57" customHeight="1">
      <c r="A86" s="301" t="str">
        <f>R84</f>
        <v>HU14</v>
      </c>
      <c r="B86" s="310" t="str">
        <f>VLOOKUP(A86,'Product Backlog HUs(1)'!A$1:M$99,2,FALSE)</f>
        <v>Consultar Información del Diagnóstico</v>
      </c>
      <c r="C86" s="459" t="s">
        <v>224</v>
      </c>
      <c r="D86" s="287" t="s">
        <v>236</v>
      </c>
      <c r="E86" s="287">
        <f>VLOOKUP(A86,R$1:U$89,3,FALSE)</f>
        <v>8</v>
      </c>
      <c r="F86" s="459">
        <f>SUM(E86:E89)</f>
        <v>34</v>
      </c>
      <c r="G86" s="430"/>
      <c r="H86" s="430"/>
      <c r="I86" s="261" t="s">
        <v>120</v>
      </c>
      <c r="J86" s="102"/>
      <c r="O86" s="102"/>
      <c r="P86" s="11"/>
      <c r="Q86" s="11"/>
      <c r="R86" s="62" t="s">
        <v>190</v>
      </c>
      <c r="S86" s="28" t="s">
        <v>85</v>
      </c>
      <c r="T86" s="150">
        <f>VLOOKUP(S86,Tallas!A$1:D$8,4,FALSE)</f>
        <v>8</v>
      </c>
      <c r="U86" s="140">
        <v>85</v>
      </c>
      <c r="V86" s="11"/>
      <c r="W86" s="11"/>
      <c r="X86" s="11"/>
      <c r="Y86" s="11"/>
    </row>
    <row r="87" spans="1:25" ht="57" customHeight="1">
      <c r="A87" s="301" t="str">
        <f>R88</f>
        <v>HU3</v>
      </c>
      <c r="B87" s="310" t="str">
        <f>VLOOKUP(A87,'Product Backlog HUs(1)'!A$1:M$99,2,FALSE)</f>
        <v>Consultar Información de la Calificación</v>
      </c>
      <c r="C87" s="459"/>
      <c r="D87" s="286" t="s">
        <v>236</v>
      </c>
      <c r="E87" s="287">
        <f>VLOOKUP(A87,R$1:U$89,3,FALSE)</f>
        <v>16</v>
      </c>
      <c r="F87" s="459"/>
      <c r="G87" s="430"/>
      <c r="H87" s="430"/>
      <c r="I87" s="260" t="s">
        <v>120</v>
      </c>
      <c r="O87" s="102"/>
      <c r="P87" s="11"/>
      <c r="Q87" s="11"/>
      <c r="R87" s="62" t="s">
        <v>132</v>
      </c>
      <c r="S87" s="28" t="s">
        <v>85</v>
      </c>
      <c r="T87" s="150">
        <f>VLOOKUP(S87,Tallas!A$1:D$8,4,FALSE)</f>
        <v>8</v>
      </c>
      <c r="U87" s="140">
        <v>86</v>
      </c>
      <c r="V87" s="11"/>
      <c r="W87" s="11"/>
      <c r="X87" s="11"/>
      <c r="Y87" s="11"/>
    </row>
    <row r="88" spans="1:25" ht="57" customHeight="1">
      <c r="A88" s="301" t="str">
        <f>R85</f>
        <v>HU12</v>
      </c>
      <c r="B88" s="310" t="str">
        <f>VLOOKUP(A88,'Product Backlog HUs(1)'!A$1:M$99,2,FALSE)</f>
        <v>Modificar Información del Diagnóstico</v>
      </c>
      <c r="C88" s="459"/>
      <c r="D88" s="287" t="s">
        <v>236</v>
      </c>
      <c r="E88" s="287">
        <f>VLOOKUP(A88,R$1:U$89,3,FALSE)</f>
        <v>2</v>
      </c>
      <c r="F88" s="459"/>
      <c r="G88" s="430"/>
      <c r="H88" s="430"/>
      <c r="I88" s="261" t="s">
        <v>120</v>
      </c>
      <c r="J88" s="102"/>
      <c r="O88" s="102"/>
      <c r="P88" s="11"/>
      <c r="Q88" s="11"/>
      <c r="R88" s="62" t="s">
        <v>134</v>
      </c>
      <c r="S88" s="28" t="s">
        <v>67</v>
      </c>
      <c r="T88" s="151">
        <f>VLOOKUP(S88,Tallas!A$1:D$8,4,FALSE)</f>
        <v>16</v>
      </c>
      <c r="U88" s="140">
        <v>87</v>
      </c>
      <c r="V88" s="11"/>
      <c r="W88" s="11"/>
      <c r="X88" s="11"/>
      <c r="Y88" s="11"/>
    </row>
    <row r="89" spans="1:25" ht="57" customHeight="1">
      <c r="A89" s="301" t="str">
        <f>R87</f>
        <v>HU2</v>
      </c>
      <c r="B89" s="310" t="str">
        <f>VLOOKUP(A89,'Product Backlog HUs(1)'!A$1:M$99,2,FALSE)</f>
        <v>Registrar Información de la Calificación</v>
      </c>
      <c r="C89" s="460"/>
      <c r="D89" s="287" t="s">
        <v>224</v>
      </c>
      <c r="E89" s="287">
        <f>VLOOKUP(A89,R$1:U$89,3,FALSE)</f>
        <v>8</v>
      </c>
      <c r="F89" s="460"/>
      <c r="G89" s="457"/>
      <c r="H89" s="457"/>
      <c r="I89" s="260" t="s">
        <v>120</v>
      </c>
      <c r="J89" s="102"/>
      <c r="O89" s="102"/>
      <c r="P89" s="11"/>
      <c r="Q89" s="11"/>
      <c r="R89" s="62" t="s">
        <v>135</v>
      </c>
      <c r="S89" s="28" t="s">
        <v>85</v>
      </c>
      <c r="T89" s="151">
        <f>VLOOKUP(S89,Tallas!A$1:D$8,4,FALSE)</f>
        <v>8</v>
      </c>
      <c r="U89" s="140">
        <v>88</v>
      </c>
      <c r="V89" s="11"/>
      <c r="W89" s="11"/>
      <c r="X89" s="11"/>
      <c r="Y89" s="11"/>
    </row>
    <row r="90" spans="1:25" ht="48.75" customHeight="1">
      <c r="C90" s="104"/>
      <c r="D90" s="104"/>
      <c r="I90" s="11"/>
      <c r="J90" s="102"/>
      <c r="O90" s="102"/>
      <c r="P90" s="11"/>
      <c r="Q90" s="11"/>
      <c r="R90" s="141" t="s">
        <v>194</v>
      </c>
      <c r="S90" s="101"/>
      <c r="T90" s="150" t="e">
        <f>VLOOKUP(S90,Tallas!A$1:D$8,4,FALSE)</f>
        <v>#N/A</v>
      </c>
      <c r="U90" s="152"/>
      <c r="V90" s="11"/>
      <c r="W90" s="11"/>
      <c r="X90" s="11"/>
      <c r="Y90" s="11"/>
    </row>
    <row r="91" spans="1:25" ht="48.75" customHeight="1">
      <c r="I91" s="11"/>
      <c r="J91" s="102"/>
      <c r="O91" s="102"/>
      <c r="P91" s="11"/>
      <c r="Q91" s="11"/>
      <c r="R91" s="141" t="s">
        <v>195</v>
      </c>
      <c r="S91" s="101"/>
      <c r="T91" s="150" t="e">
        <f>VLOOKUP(S91,Tallas!A$1:D$8,4,FALSE)</f>
        <v>#N/A</v>
      </c>
      <c r="U91" s="152"/>
      <c r="V91" s="11"/>
      <c r="W91" s="11"/>
      <c r="X91" s="11"/>
      <c r="Y91" s="11"/>
    </row>
    <row r="92" spans="1:25" ht="48.75" customHeight="1">
      <c r="I92" s="11"/>
      <c r="J92" s="102"/>
      <c r="O92" s="102"/>
      <c r="P92" s="11"/>
      <c r="Q92" s="11"/>
      <c r="R92" s="141" t="s">
        <v>196</v>
      </c>
      <c r="S92" s="101"/>
      <c r="T92" s="150" t="e">
        <f>VLOOKUP(S92,Tallas!A$1:D$8,4,FALSE)</f>
        <v>#N/A</v>
      </c>
      <c r="U92" s="152"/>
      <c r="V92" s="11"/>
      <c r="W92" s="11"/>
      <c r="X92" s="11"/>
      <c r="Y92" s="11"/>
    </row>
    <row r="93" spans="1:25" ht="48.75" customHeight="1">
      <c r="I93" s="11"/>
      <c r="J93" s="102"/>
      <c r="O93" s="102"/>
      <c r="P93" s="11"/>
      <c r="Q93" s="11"/>
      <c r="R93" s="141" t="s">
        <v>197</v>
      </c>
      <c r="S93" s="101"/>
      <c r="T93" s="150" t="e">
        <f>VLOOKUP(S93,Tallas!A$1:D$8,4,FALSE)</f>
        <v>#N/A</v>
      </c>
      <c r="U93" s="152"/>
      <c r="V93" s="11"/>
      <c r="W93" s="11"/>
      <c r="X93" s="11"/>
      <c r="Y93" s="11"/>
    </row>
    <row r="94" spans="1:25" ht="48.75" customHeight="1">
      <c r="I94" s="11"/>
      <c r="J94" s="102"/>
      <c r="O94" s="102"/>
      <c r="P94" s="11"/>
      <c r="Q94" s="11"/>
      <c r="R94" s="141" t="s">
        <v>198</v>
      </c>
      <c r="S94" s="101"/>
      <c r="T94" s="150" t="e">
        <f>VLOOKUP(S94,Tallas!A$1:D$8,4,FALSE)</f>
        <v>#N/A</v>
      </c>
      <c r="U94" s="152"/>
      <c r="V94" s="11"/>
      <c r="W94" s="11"/>
      <c r="X94" s="11"/>
      <c r="Y94" s="11"/>
    </row>
    <row r="95" spans="1:25" ht="48.75" customHeight="1">
      <c r="I95" s="11"/>
      <c r="J95" s="102"/>
      <c r="O95" s="102"/>
      <c r="P95" s="11"/>
      <c r="Q95" s="11"/>
      <c r="R95" s="141" t="s">
        <v>199</v>
      </c>
      <c r="S95" s="101"/>
      <c r="T95" s="150" t="e">
        <f>VLOOKUP(S95,Tallas!A$1:D$8,4,FALSE)</f>
        <v>#N/A</v>
      </c>
      <c r="U95" s="152"/>
      <c r="V95" s="11"/>
      <c r="W95" s="11"/>
      <c r="X95" s="11"/>
      <c r="Y95" s="11"/>
    </row>
    <row r="96" spans="1:25" ht="48.75" customHeight="1">
      <c r="I96" s="11"/>
      <c r="J96" s="102"/>
      <c r="O96" s="102"/>
      <c r="P96" s="11"/>
      <c r="Q96" s="11"/>
      <c r="R96" s="141" t="s">
        <v>200</v>
      </c>
      <c r="S96" s="101"/>
      <c r="T96" s="150" t="e">
        <f>VLOOKUP(S96,Tallas!A$1:D$8,4,FALSE)</f>
        <v>#N/A</v>
      </c>
      <c r="U96" s="152"/>
      <c r="V96" s="11"/>
      <c r="W96" s="11"/>
      <c r="X96" s="11"/>
      <c r="Y96" s="11"/>
    </row>
    <row r="97" spans="1:25" ht="48.75" customHeight="1">
      <c r="I97" s="11"/>
      <c r="J97" s="102"/>
      <c r="O97" s="102"/>
      <c r="P97" s="11"/>
      <c r="Q97" s="11"/>
      <c r="R97" s="141" t="s">
        <v>201</v>
      </c>
      <c r="S97" s="101"/>
      <c r="T97" s="150" t="e">
        <f>VLOOKUP(S97,Tallas!A$1:D$8,4,FALSE)</f>
        <v>#N/A</v>
      </c>
      <c r="U97" s="152"/>
      <c r="V97" s="11"/>
      <c r="W97" s="11"/>
      <c r="X97" s="11"/>
      <c r="Y97" s="11"/>
    </row>
    <row r="98" spans="1:25" ht="40.5" customHeight="1">
      <c r="I98" s="11"/>
      <c r="J98" s="102"/>
      <c r="O98" s="102"/>
      <c r="P98" s="11"/>
      <c r="Q98" s="11"/>
      <c r="R98" s="141" t="s">
        <v>202</v>
      </c>
      <c r="S98" s="101"/>
      <c r="T98" s="150" t="e">
        <f>VLOOKUP(S98,Tallas!A$1:D$8,4,FALSE)</f>
        <v>#N/A</v>
      </c>
      <c r="U98" s="152"/>
      <c r="V98" s="11"/>
      <c r="W98" s="11"/>
      <c r="X98" s="11"/>
      <c r="Y98" s="11"/>
    </row>
    <row r="99" spans="1:25" ht="40.5" customHeight="1">
      <c r="I99" s="11"/>
      <c r="J99" s="102"/>
      <c r="O99" s="102"/>
      <c r="P99" s="11"/>
      <c r="Q99" s="11"/>
      <c r="R99" s="142" t="s">
        <v>203</v>
      </c>
      <c r="S99" s="143"/>
      <c r="T99" s="150" t="e">
        <f>VLOOKUP(S99,Tallas!A$1:D$8,4,FALSE)</f>
        <v>#N/A</v>
      </c>
      <c r="U99" s="153"/>
      <c r="V99" s="11"/>
      <c r="W99" s="11"/>
      <c r="X99" s="11"/>
      <c r="Y99" s="11"/>
    </row>
    <row r="100" spans="1:25">
      <c r="A100" s="11"/>
      <c r="B100" s="11"/>
      <c r="C100" s="11"/>
      <c r="D100" s="11"/>
      <c r="E100" s="32"/>
      <c r="F100" s="32"/>
      <c r="G100" s="32"/>
      <c r="H100" s="11"/>
      <c r="I100" s="11"/>
      <c r="J100" s="11"/>
      <c r="O100" s="11"/>
      <c r="P100" s="11"/>
      <c r="Q100" s="11"/>
      <c r="R100" s="144"/>
      <c r="S100" s="57"/>
      <c r="T100" s="102" t="s">
        <v>204</v>
      </c>
      <c r="U100" s="102"/>
      <c r="V100" s="11"/>
      <c r="W100" s="11"/>
      <c r="X100" s="11"/>
      <c r="Y100" s="11"/>
    </row>
    <row r="101" spans="1:25">
      <c r="A101" s="102"/>
      <c r="B101" s="102"/>
      <c r="C101" s="102"/>
      <c r="D101" s="102"/>
      <c r="E101" s="177"/>
      <c r="F101" s="177"/>
      <c r="G101" s="177"/>
      <c r="H101" s="102"/>
      <c r="I101" s="11"/>
      <c r="J101" s="11"/>
      <c r="O101" s="11"/>
      <c r="P101" s="11"/>
      <c r="Q101" s="11"/>
      <c r="R101" s="1"/>
      <c r="S101" s="13"/>
      <c r="T101" s="11">
        <f>SUM(T2:T89)</f>
        <v>1112</v>
      </c>
      <c r="U101" s="11"/>
      <c r="V101" s="11"/>
      <c r="W101" s="11"/>
      <c r="X101" s="11"/>
      <c r="Y101" s="11"/>
    </row>
    <row r="102" spans="1:25">
      <c r="A102" s="176"/>
      <c r="B102" s="176"/>
      <c r="C102" s="424"/>
      <c r="D102" s="177"/>
      <c r="E102" s="424"/>
      <c r="F102" s="424"/>
      <c r="G102" s="177"/>
      <c r="H102" s="110"/>
      <c r="I102" s="102"/>
      <c r="J102" s="11"/>
      <c r="K102" s="1"/>
      <c r="M102" s="11"/>
      <c r="N102" s="11"/>
      <c r="O102" s="11"/>
      <c r="P102" s="11"/>
      <c r="Q102" s="11"/>
      <c r="R102" s="11"/>
      <c r="S102" s="11"/>
      <c r="T102" s="11"/>
      <c r="U102" s="11"/>
      <c r="V102" s="11"/>
      <c r="W102" s="11"/>
      <c r="X102" s="11"/>
      <c r="Y102" s="11"/>
    </row>
    <row r="103" spans="1:25">
      <c r="A103" s="176"/>
      <c r="B103" s="176"/>
      <c r="C103" s="424"/>
      <c r="D103" s="177"/>
      <c r="E103" s="424"/>
      <c r="F103" s="424"/>
      <c r="G103" s="177"/>
      <c r="H103" s="110"/>
      <c r="I103" s="102"/>
      <c r="J103" s="11"/>
      <c r="K103" s="1"/>
      <c r="M103" s="11"/>
      <c r="N103" s="11"/>
      <c r="O103" s="11"/>
      <c r="P103" s="11"/>
      <c r="Q103" s="11"/>
      <c r="R103" s="11"/>
      <c r="S103" s="11"/>
      <c r="T103" s="11"/>
      <c r="U103" s="11"/>
      <c r="V103" s="11"/>
      <c r="W103" s="11"/>
      <c r="X103" s="11"/>
      <c r="Y103" s="11"/>
    </row>
    <row r="104" spans="1:25">
      <c r="A104" s="176"/>
      <c r="B104" s="176"/>
      <c r="C104" s="177"/>
      <c r="D104" s="177"/>
      <c r="E104" s="177"/>
      <c r="F104" s="177"/>
      <c r="G104" s="177"/>
      <c r="H104" s="111"/>
      <c r="I104" s="102"/>
      <c r="J104" s="11"/>
      <c r="K104" s="1"/>
      <c r="M104" s="11"/>
      <c r="N104" s="11"/>
      <c r="O104" s="11"/>
      <c r="P104" s="11"/>
      <c r="Q104" s="11"/>
      <c r="R104" s="11"/>
      <c r="S104" s="11"/>
      <c r="T104" s="11"/>
      <c r="U104" s="11"/>
      <c r="V104" s="11"/>
      <c r="W104" s="11"/>
      <c r="X104" s="11"/>
      <c r="Y104" s="11"/>
    </row>
    <row r="105" spans="1:25">
      <c r="A105" s="176"/>
      <c r="B105" s="176"/>
      <c r="C105" s="177"/>
      <c r="D105" s="177"/>
      <c r="E105" s="177"/>
      <c r="F105" s="177"/>
      <c r="G105" s="177"/>
      <c r="H105" s="111"/>
      <c r="I105" s="102"/>
      <c r="J105" s="11"/>
      <c r="K105" s="1"/>
      <c r="M105" s="11"/>
      <c r="N105" s="11"/>
      <c r="O105" s="11"/>
      <c r="P105" s="11"/>
      <c r="Q105" s="11"/>
      <c r="R105" s="11"/>
      <c r="S105" s="11"/>
      <c r="T105" s="11"/>
      <c r="U105" s="11"/>
      <c r="V105" s="11"/>
      <c r="W105" s="11"/>
      <c r="X105" s="11"/>
      <c r="Y105" s="11"/>
    </row>
    <row r="106" spans="1:25">
      <c r="A106" s="176"/>
      <c r="B106" s="176"/>
      <c r="C106" s="177"/>
      <c r="D106" s="177"/>
      <c r="E106" s="177"/>
      <c r="F106" s="177"/>
      <c r="G106" s="177"/>
      <c r="H106" s="111"/>
      <c r="I106" s="102"/>
      <c r="J106" s="11"/>
      <c r="K106" s="1"/>
      <c r="M106" s="11"/>
      <c r="N106" s="11"/>
      <c r="O106" s="11"/>
      <c r="P106" s="11"/>
      <c r="Q106" s="11"/>
      <c r="R106" s="11"/>
      <c r="S106" s="11"/>
      <c r="T106" s="11"/>
      <c r="U106" s="11"/>
      <c r="V106" s="11"/>
      <c r="W106" s="11"/>
      <c r="X106" s="11"/>
      <c r="Y106" s="11"/>
    </row>
    <row r="107" spans="1:25">
      <c r="A107" s="176"/>
      <c r="B107" s="176"/>
      <c r="C107" s="177"/>
      <c r="D107" s="177"/>
      <c r="E107" s="177"/>
      <c r="F107" s="177"/>
      <c r="G107" s="177"/>
      <c r="H107" s="111"/>
      <c r="I107" s="102"/>
      <c r="J107" s="11"/>
      <c r="K107" s="1"/>
      <c r="M107" s="11"/>
      <c r="N107" s="11"/>
      <c r="O107" s="11"/>
      <c r="P107" s="11"/>
      <c r="Q107" s="11"/>
      <c r="R107" s="11"/>
      <c r="S107" s="11"/>
      <c r="T107" s="11"/>
      <c r="U107" s="11"/>
      <c r="V107" s="11"/>
      <c r="W107" s="11"/>
      <c r="X107" s="11"/>
      <c r="Y107" s="11"/>
    </row>
    <row r="108" spans="1:25">
      <c r="A108" s="102"/>
      <c r="B108" s="102"/>
      <c r="C108" s="102"/>
      <c r="D108" s="102"/>
      <c r="E108" s="177"/>
      <c r="F108" s="177"/>
      <c r="G108" s="177"/>
      <c r="H108" s="102"/>
      <c r="I108" s="102"/>
      <c r="J108" s="11"/>
      <c r="K108" s="1"/>
      <c r="M108" s="11"/>
      <c r="N108" s="11"/>
      <c r="O108" s="11"/>
      <c r="P108" s="11"/>
      <c r="Q108" s="11"/>
      <c r="R108" s="11"/>
      <c r="S108" s="11"/>
      <c r="T108" s="11"/>
      <c r="U108" s="11"/>
      <c r="V108" s="11"/>
      <c r="W108" s="11"/>
      <c r="X108" s="11"/>
      <c r="Y108" s="11"/>
    </row>
    <row r="109" spans="1:25">
      <c r="A109" s="102"/>
      <c r="B109" s="102"/>
      <c r="C109" s="102"/>
      <c r="D109" s="102"/>
      <c r="E109" s="177"/>
      <c r="F109" s="177"/>
      <c r="G109" s="177"/>
      <c r="H109" s="102"/>
      <c r="I109" s="102"/>
      <c r="J109" s="11"/>
      <c r="K109" s="1"/>
      <c r="M109" s="11"/>
      <c r="N109" s="11"/>
      <c r="O109" s="11"/>
      <c r="P109" s="11"/>
      <c r="Q109" s="11"/>
      <c r="R109" s="11"/>
      <c r="S109" s="11"/>
      <c r="T109" s="11"/>
      <c r="U109" s="11"/>
      <c r="V109" s="11"/>
      <c r="W109" s="11"/>
      <c r="X109" s="11"/>
      <c r="Y109" s="11"/>
    </row>
    <row r="110" spans="1:25">
      <c r="A110" s="102"/>
      <c r="B110" s="102"/>
      <c r="C110" s="102"/>
      <c r="D110" s="102"/>
      <c r="E110" s="177"/>
      <c r="F110" s="177"/>
      <c r="G110" s="177"/>
      <c r="H110" s="102"/>
      <c r="I110" s="102"/>
      <c r="J110" s="11"/>
      <c r="K110" s="1"/>
      <c r="M110" s="11"/>
      <c r="N110" s="11"/>
      <c r="O110" s="11"/>
      <c r="P110" s="11"/>
      <c r="Q110" s="11"/>
      <c r="R110" s="11"/>
      <c r="S110" s="11"/>
      <c r="T110" s="11"/>
      <c r="U110" s="11"/>
      <c r="V110" s="11"/>
      <c r="W110" s="11"/>
      <c r="X110" s="11"/>
      <c r="Y110" s="11"/>
    </row>
    <row r="111" spans="1:25">
      <c r="A111" s="102"/>
      <c r="B111" s="102"/>
      <c r="C111" s="102"/>
      <c r="D111" s="102"/>
      <c r="E111" s="177"/>
      <c r="F111" s="177"/>
      <c r="G111" s="177"/>
      <c r="H111" s="102"/>
      <c r="I111" s="102"/>
      <c r="J111" s="11"/>
      <c r="K111" s="1"/>
      <c r="M111" s="11"/>
      <c r="N111" s="11"/>
      <c r="O111" s="11"/>
      <c r="P111" s="11"/>
      <c r="Q111" s="11"/>
      <c r="R111" s="11"/>
      <c r="S111" s="11"/>
      <c r="T111" s="11"/>
      <c r="U111" s="11"/>
      <c r="V111" s="11"/>
      <c r="W111" s="11"/>
      <c r="X111" s="11"/>
      <c r="Y111" s="11"/>
    </row>
    <row r="112" spans="1:25">
      <c r="A112" s="102"/>
      <c r="B112" s="102"/>
      <c r="C112" s="102"/>
      <c r="D112" s="102"/>
      <c r="E112" s="177"/>
      <c r="F112" s="177"/>
      <c r="G112" s="177"/>
      <c r="H112" s="102"/>
      <c r="I112" s="102"/>
      <c r="J112" s="11"/>
      <c r="K112" s="1"/>
      <c r="M112" s="11"/>
      <c r="N112" s="11"/>
      <c r="O112" s="11"/>
      <c r="P112" s="11"/>
      <c r="Q112" s="11"/>
      <c r="R112" s="11"/>
      <c r="S112" s="11"/>
      <c r="T112" s="11"/>
      <c r="U112" s="11"/>
      <c r="V112" s="11"/>
      <c r="W112" s="11"/>
      <c r="X112" s="11"/>
      <c r="Y112" s="11"/>
    </row>
    <row r="113" spans="1:25">
      <c r="A113" s="102"/>
      <c r="B113" s="102"/>
      <c r="C113" s="102"/>
      <c r="D113" s="102"/>
      <c r="E113" s="177"/>
      <c r="F113" s="177"/>
      <c r="G113" s="177"/>
      <c r="H113" s="102"/>
      <c r="I113" s="102"/>
      <c r="J113" s="11"/>
      <c r="K113" s="1"/>
      <c r="M113" s="11"/>
      <c r="N113" s="11"/>
      <c r="O113" s="11"/>
      <c r="P113" s="11"/>
      <c r="Q113" s="11"/>
      <c r="R113" s="11"/>
      <c r="S113" s="11"/>
      <c r="T113" s="11"/>
      <c r="U113" s="11"/>
      <c r="V113" s="11"/>
      <c r="W113" s="11"/>
      <c r="X113" s="11"/>
      <c r="Y113" s="11"/>
    </row>
    <row r="114" spans="1:25">
      <c r="A114" s="102"/>
      <c r="B114" s="102"/>
      <c r="C114" s="102"/>
      <c r="D114" s="102"/>
      <c r="E114" s="177"/>
      <c r="F114" s="177"/>
      <c r="G114" s="177"/>
      <c r="H114" s="102"/>
      <c r="I114" s="102"/>
      <c r="J114" s="11"/>
      <c r="K114" s="1"/>
      <c r="M114" s="11"/>
      <c r="N114" s="11"/>
      <c r="O114" s="11"/>
      <c r="P114" s="11"/>
      <c r="Q114" s="11"/>
      <c r="R114" s="11"/>
      <c r="S114" s="11"/>
      <c r="T114" s="11"/>
      <c r="U114" s="11"/>
      <c r="V114" s="11"/>
      <c r="W114" s="11"/>
      <c r="X114" s="11"/>
      <c r="Y114" s="11"/>
    </row>
    <row r="115" spans="1:25">
      <c r="A115" s="102"/>
      <c r="B115" s="102"/>
      <c r="C115" s="102"/>
      <c r="D115" s="102"/>
      <c r="E115" s="177"/>
      <c r="F115" s="177"/>
      <c r="G115" s="177"/>
      <c r="H115" s="102"/>
      <c r="I115" s="11"/>
      <c r="J115" s="11"/>
      <c r="K115" s="1"/>
      <c r="M115" s="11"/>
      <c r="N115" s="11"/>
      <c r="O115" s="11"/>
      <c r="P115" s="11"/>
      <c r="Q115" s="11"/>
      <c r="R115" s="11"/>
      <c r="S115" s="11"/>
      <c r="T115" s="11"/>
      <c r="U115" s="11"/>
      <c r="V115" s="11"/>
      <c r="W115" s="11"/>
      <c r="X115" s="11"/>
      <c r="Y115" s="11"/>
    </row>
    <row r="116" spans="1:25">
      <c r="A116" s="11"/>
      <c r="B116" s="11"/>
      <c r="C116" s="11"/>
      <c r="D116" s="11"/>
      <c r="E116" s="32"/>
      <c r="F116" s="32"/>
      <c r="G116" s="32"/>
      <c r="H116" s="11"/>
      <c r="I116" s="11"/>
      <c r="J116" s="11"/>
      <c r="K116" s="1"/>
      <c r="M116" s="11"/>
      <c r="N116" s="11"/>
      <c r="O116" s="11"/>
      <c r="P116" s="11"/>
      <c r="Q116" s="11"/>
      <c r="R116" s="11"/>
      <c r="S116" s="11"/>
      <c r="T116" s="11"/>
      <c r="U116" s="11"/>
      <c r="V116" s="11"/>
      <c r="W116" s="11"/>
      <c r="X116" s="11"/>
      <c r="Y116" s="11"/>
    </row>
    <row r="117" spans="1:25">
      <c r="A117" s="11"/>
      <c r="B117" s="11"/>
      <c r="C117" s="11"/>
      <c r="D117" s="11"/>
      <c r="E117" s="32"/>
      <c r="F117" s="32"/>
      <c r="G117" s="32"/>
      <c r="H117" s="11"/>
      <c r="I117" s="11"/>
      <c r="J117" s="11"/>
      <c r="K117" s="1"/>
      <c r="M117" s="11"/>
      <c r="N117" s="11"/>
      <c r="O117" s="11"/>
      <c r="P117" s="11"/>
      <c r="Q117" s="11"/>
      <c r="R117" s="11"/>
      <c r="S117" s="11"/>
      <c r="T117" s="11"/>
      <c r="U117" s="11"/>
      <c r="V117" s="11"/>
      <c r="W117" s="11"/>
      <c r="X117" s="11"/>
      <c r="Y117" s="11"/>
    </row>
    <row r="118" spans="1:25">
      <c r="A118" s="11"/>
      <c r="B118" s="11"/>
      <c r="C118" s="11"/>
      <c r="D118" s="11"/>
      <c r="E118" s="32"/>
      <c r="F118" s="32"/>
      <c r="G118" s="32"/>
      <c r="H118" s="11"/>
      <c r="I118" s="11"/>
      <c r="J118" s="11"/>
      <c r="K118" s="1"/>
      <c r="M118" s="11"/>
      <c r="N118" s="11"/>
      <c r="O118" s="11"/>
      <c r="P118" s="11"/>
      <c r="Q118" s="11"/>
      <c r="R118" s="11"/>
      <c r="S118" s="11"/>
      <c r="T118" s="11"/>
      <c r="U118" s="11"/>
      <c r="V118" s="11"/>
      <c r="W118" s="11"/>
      <c r="X118" s="11"/>
      <c r="Y118" s="11"/>
    </row>
    <row r="119" spans="1:25">
      <c r="A119" s="11"/>
      <c r="B119" s="11"/>
      <c r="C119" s="11"/>
      <c r="D119" s="11"/>
      <c r="E119" s="32"/>
      <c r="F119" s="32"/>
      <c r="G119" s="32"/>
      <c r="H119" s="11"/>
      <c r="I119" s="11"/>
      <c r="J119" s="11"/>
      <c r="K119" s="1"/>
      <c r="M119" s="11"/>
      <c r="N119" s="11"/>
      <c r="O119" s="11"/>
      <c r="P119" s="11"/>
      <c r="Q119" s="11"/>
      <c r="R119" s="11"/>
      <c r="S119" s="11"/>
      <c r="T119" s="11"/>
      <c r="U119" s="11"/>
      <c r="V119" s="11"/>
      <c r="W119" s="11"/>
      <c r="X119" s="11"/>
      <c r="Y119" s="11"/>
    </row>
    <row r="120" spans="1:25">
      <c r="A120" s="11"/>
      <c r="B120" s="11"/>
      <c r="C120" s="11"/>
      <c r="D120" s="11"/>
      <c r="E120" s="32"/>
      <c r="F120" s="32"/>
      <c r="G120" s="32"/>
      <c r="H120" s="11"/>
      <c r="I120" s="11"/>
      <c r="J120" s="11"/>
      <c r="K120" s="1"/>
      <c r="M120" s="11"/>
      <c r="N120" s="11"/>
      <c r="O120" s="11"/>
      <c r="P120" s="11"/>
      <c r="Q120" s="11"/>
      <c r="R120" s="11"/>
      <c r="S120" s="11"/>
      <c r="T120" s="11"/>
      <c r="U120" s="11"/>
      <c r="V120" s="11"/>
      <c r="W120" s="11"/>
      <c r="X120" s="11"/>
      <c r="Y120" s="11"/>
    </row>
    <row r="121" spans="1:25">
      <c r="A121" s="11"/>
      <c r="B121" s="11"/>
      <c r="C121" s="11"/>
      <c r="D121" s="11"/>
      <c r="E121" s="32"/>
      <c r="F121" s="32"/>
      <c r="G121" s="32"/>
      <c r="H121" s="11"/>
      <c r="I121" s="11"/>
      <c r="J121" s="11"/>
      <c r="K121" s="1"/>
      <c r="M121" s="11"/>
      <c r="N121" s="11"/>
      <c r="O121" s="11"/>
      <c r="P121" s="11"/>
      <c r="Q121" s="11"/>
      <c r="R121" s="11"/>
      <c r="S121" s="11"/>
      <c r="T121" s="11"/>
      <c r="U121" s="11"/>
      <c r="V121" s="11"/>
      <c r="W121" s="11"/>
      <c r="X121" s="11"/>
      <c r="Y121" s="11"/>
    </row>
    <row r="122" spans="1:25">
      <c r="A122" s="11"/>
      <c r="B122" s="11"/>
      <c r="C122" s="11"/>
      <c r="D122" s="11"/>
      <c r="E122" s="32"/>
      <c r="F122" s="32"/>
      <c r="G122" s="32"/>
      <c r="H122" s="11"/>
      <c r="I122" s="11"/>
      <c r="J122" s="11"/>
      <c r="K122" s="1"/>
      <c r="M122" s="11"/>
      <c r="N122" s="11"/>
      <c r="O122" s="11"/>
      <c r="P122" s="11"/>
      <c r="Q122" s="11"/>
      <c r="R122" s="11"/>
      <c r="S122" s="11"/>
      <c r="T122" s="11"/>
      <c r="U122" s="11"/>
      <c r="V122" s="11"/>
      <c r="W122" s="11"/>
      <c r="X122" s="11"/>
      <c r="Y122" s="11"/>
    </row>
    <row r="123" spans="1:25">
      <c r="A123" s="11"/>
      <c r="B123" s="11"/>
      <c r="C123" s="11"/>
      <c r="D123" s="11"/>
      <c r="E123" s="32"/>
      <c r="F123" s="32"/>
      <c r="G123" s="32"/>
      <c r="H123" s="11"/>
      <c r="I123" s="11"/>
      <c r="J123" s="11"/>
      <c r="K123" s="1"/>
      <c r="M123" s="11"/>
      <c r="N123" s="11"/>
      <c r="O123" s="11"/>
      <c r="P123" s="11"/>
      <c r="Q123" s="11"/>
      <c r="R123" s="11"/>
      <c r="S123" s="11"/>
      <c r="T123" s="11"/>
      <c r="U123" s="11"/>
      <c r="V123" s="11"/>
      <c r="W123" s="11"/>
      <c r="X123" s="11"/>
      <c r="Y123" s="11"/>
    </row>
    <row r="124" spans="1:25">
      <c r="A124" s="11"/>
      <c r="B124" s="11"/>
      <c r="C124" s="11"/>
      <c r="D124" s="11"/>
      <c r="E124" s="32"/>
      <c r="F124" s="32"/>
      <c r="G124" s="32"/>
      <c r="H124" s="11"/>
      <c r="I124" s="11"/>
      <c r="J124" s="11"/>
      <c r="K124" s="1"/>
      <c r="M124" s="11"/>
      <c r="N124" s="11"/>
      <c r="O124" s="11"/>
      <c r="P124" s="11"/>
      <c r="Q124" s="11"/>
      <c r="R124" s="11"/>
      <c r="S124" s="11"/>
      <c r="T124" s="11"/>
      <c r="U124" s="11"/>
      <c r="V124" s="11"/>
      <c r="W124" s="11"/>
      <c r="X124" s="11"/>
      <c r="Y124" s="11"/>
    </row>
    <row r="125" spans="1:25">
      <c r="A125" s="11"/>
      <c r="B125" s="11"/>
      <c r="C125" s="11"/>
      <c r="D125" s="11"/>
      <c r="E125" s="32"/>
      <c r="F125" s="32"/>
      <c r="G125" s="32"/>
      <c r="H125" s="11"/>
      <c r="I125" s="11"/>
      <c r="J125" s="11"/>
      <c r="K125" s="1"/>
      <c r="M125" s="11"/>
      <c r="N125" s="11"/>
      <c r="O125" s="11"/>
      <c r="P125" s="11"/>
      <c r="Q125" s="11"/>
      <c r="R125" s="11"/>
      <c r="S125" s="11"/>
      <c r="T125" s="11"/>
      <c r="U125" s="11"/>
      <c r="V125" s="11"/>
      <c r="W125" s="11"/>
      <c r="X125" s="11"/>
      <c r="Y125" s="11"/>
    </row>
    <row r="126" spans="1:25">
      <c r="A126" s="11"/>
      <c r="B126" s="11"/>
      <c r="C126" s="11"/>
      <c r="D126" s="11"/>
      <c r="E126" s="32"/>
      <c r="F126" s="32"/>
      <c r="G126" s="32"/>
      <c r="H126" s="11"/>
      <c r="I126" s="11"/>
      <c r="J126" s="11"/>
      <c r="K126" s="1"/>
      <c r="M126" s="11"/>
      <c r="N126" s="11"/>
      <c r="O126" s="11"/>
      <c r="P126" s="11"/>
      <c r="Q126" s="11"/>
      <c r="R126" s="11"/>
      <c r="S126" s="11"/>
      <c r="T126" s="11"/>
      <c r="U126" s="11"/>
      <c r="V126" s="11"/>
      <c r="W126" s="11"/>
      <c r="X126" s="11"/>
      <c r="Y126" s="11"/>
    </row>
    <row r="127" spans="1:25">
      <c r="A127" s="11"/>
      <c r="B127" s="11"/>
      <c r="C127" s="11"/>
      <c r="D127" s="11"/>
      <c r="E127" s="32"/>
      <c r="F127" s="32"/>
      <c r="G127" s="32"/>
      <c r="H127" s="11"/>
      <c r="I127" s="11"/>
      <c r="J127" s="11"/>
      <c r="K127" s="1"/>
      <c r="M127" s="11"/>
      <c r="N127" s="11"/>
      <c r="O127" s="11"/>
      <c r="P127" s="11"/>
      <c r="Q127" s="11"/>
      <c r="R127" s="11"/>
      <c r="S127" s="11"/>
      <c r="T127" s="11"/>
      <c r="U127" s="11"/>
      <c r="V127" s="11"/>
      <c r="W127" s="11"/>
      <c r="X127" s="11"/>
      <c r="Y127" s="11"/>
    </row>
    <row r="128" spans="1:25">
      <c r="A128" s="11"/>
      <c r="B128" s="11"/>
      <c r="C128" s="11"/>
      <c r="D128" s="11"/>
      <c r="E128" s="32"/>
      <c r="F128" s="32"/>
      <c r="G128" s="32"/>
      <c r="H128" s="11"/>
      <c r="I128" s="11"/>
      <c r="J128" s="11"/>
      <c r="K128" s="1"/>
      <c r="M128" s="11"/>
      <c r="N128" s="11"/>
      <c r="O128" s="11"/>
      <c r="P128" s="11"/>
      <c r="Q128" s="11"/>
      <c r="R128" s="11"/>
      <c r="S128" s="11"/>
      <c r="T128" s="11"/>
      <c r="U128" s="11"/>
      <c r="V128" s="11"/>
      <c r="W128" s="11"/>
      <c r="X128" s="11"/>
      <c r="Y128" s="11"/>
    </row>
    <row r="129" spans="1:25">
      <c r="A129" s="11"/>
      <c r="B129" s="11"/>
      <c r="C129" s="11"/>
      <c r="D129" s="11"/>
      <c r="E129" s="32"/>
      <c r="F129" s="32"/>
      <c r="G129" s="32"/>
      <c r="H129" s="11"/>
      <c r="I129" s="11"/>
      <c r="J129" s="11"/>
      <c r="K129" s="1"/>
      <c r="M129" s="11"/>
      <c r="N129" s="11"/>
      <c r="O129" s="11"/>
      <c r="P129" s="11"/>
      <c r="Q129" s="11"/>
      <c r="R129" s="11"/>
      <c r="S129" s="11"/>
      <c r="T129" s="11"/>
      <c r="U129" s="11"/>
      <c r="V129" s="11"/>
      <c r="W129" s="11"/>
      <c r="X129" s="11"/>
      <c r="Y129" s="11"/>
    </row>
    <row r="130" spans="1:25">
      <c r="A130" s="11"/>
      <c r="B130" s="11"/>
      <c r="C130" s="11"/>
      <c r="D130" s="11"/>
      <c r="E130" s="32"/>
      <c r="F130" s="32"/>
      <c r="G130" s="32"/>
      <c r="H130" s="11"/>
      <c r="I130" s="11"/>
      <c r="J130" s="11"/>
      <c r="K130" s="1"/>
      <c r="M130" s="11"/>
      <c r="N130" s="11"/>
      <c r="O130" s="11"/>
      <c r="P130" s="11"/>
      <c r="Q130" s="11"/>
      <c r="R130" s="11"/>
      <c r="S130" s="11"/>
      <c r="T130" s="11"/>
      <c r="U130" s="11"/>
      <c r="V130" s="11"/>
      <c r="W130" s="11"/>
      <c r="X130" s="11"/>
      <c r="Y130" s="11"/>
    </row>
    <row r="131" spans="1:25">
      <c r="A131" s="11"/>
      <c r="B131" s="11"/>
      <c r="C131" s="11"/>
      <c r="D131" s="11"/>
      <c r="E131" s="32"/>
      <c r="F131" s="32"/>
      <c r="G131" s="32"/>
      <c r="H131" s="11"/>
      <c r="I131" s="11"/>
      <c r="J131" s="11"/>
      <c r="K131" s="1"/>
      <c r="M131" s="11"/>
      <c r="N131" s="11"/>
      <c r="O131" s="11"/>
      <c r="P131" s="11"/>
      <c r="Q131" s="11"/>
      <c r="R131" s="11"/>
      <c r="S131" s="11"/>
      <c r="T131" s="11"/>
      <c r="U131" s="11"/>
      <c r="V131" s="11"/>
      <c r="W131" s="11"/>
      <c r="X131" s="11"/>
      <c r="Y131" s="11"/>
    </row>
    <row r="132" spans="1:25">
      <c r="A132" s="11"/>
      <c r="B132" s="11"/>
      <c r="C132" s="11"/>
      <c r="D132" s="11"/>
      <c r="E132" s="32"/>
      <c r="F132" s="32"/>
      <c r="G132" s="32"/>
      <c r="H132" s="11"/>
      <c r="I132" s="11"/>
      <c r="J132" s="11"/>
      <c r="K132" s="1"/>
      <c r="M132" s="11"/>
      <c r="N132" s="11"/>
      <c r="O132" s="11"/>
      <c r="P132" s="11"/>
      <c r="Q132" s="11"/>
      <c r="R132" s="11"/>
      <c r="S132" s="11"/>
      <c r="T132" s="11"/>
      <c r="U132" s="11"/>
      <c r="V132" s="11"/>
      <c r="W132" s="11"/>
      <c r="X132" s="11"/>
      <c r="Y132" s="11"/>
    </row>
    <row r="133" spans="1:25">
      <c r="A133" s="11"/>
      <c r="B133" s="11"/>
      <c r="C133" s="11"/>
      <c r="D133" s="11"/>
      <c r="E133" s="32"/>
      <c r="F133" s="32"/>
      <c r="G133" s="32"/>
      <c r="H133" s="11"/>
      <c r="I133" s="11"/>
      <c r="J133" s="11"/>
      <c r="K133" s="1"/>
      <c r="M133" s="11"/>
      <c r="N133" s="11"/>
      <c r="O133" s="11"/>
      <c r="P133" s="11"/>
      <c r="Q133" s="11"/>
      <c r="R133" s="11"/>
      <c r="S133" s="11"/>
      <c r="T133" s="11"/>
      <c r="U133" s="11"/>
      <c r="V133" s="11"/>
      <c r="W133" s="11"/>
      <c r="X133" s="11"/>
      <c r="Y133" s="11"/>
    </row>
    <row r="134" spans="1:25">
      <c r="A134" s="11"/>
      <c r="B134" s="11"/>
      <c r="C134" s="11"/>
      <c r="D134" s="11"/>
      <c r="E134" s="32"/>
      <c r="F134" s="32"/>
      <c r="G134" s="32"/>
      <c r="H134" s="11"/>
      <c r="I134" s="11"/>
      <c r="J134" s="11"/>
      <c r="K134" s="1"/>
      <c r="M134" s="11"/>
      <c r="N134" s="11"/>
      <c r="O134" s="11"/>
      <c r="P134" s="11"/>
      <c r="Q134" s="11"/>
      <c r="R134" s="11"/>
      <c r="S134" s="11"/>
      <c r="T134" s="11"/>
      <c r="U134" s="11"/>
      <c r="V134" s="11"/>
      <c r="W134" s="11"/>
      <c r="X134" s="11"/>
      <c r="Y134" s="11"/>
    </row>
    <row r="135" spans="1:25">
      <c r="A135" s="11"/>
      <c r="B135" s="11"/>
      <c r="C135" s="11"/>
      <c r="D135" s="11"/>
      <c r="E135" s="32"/>
      <c r="F135" s="32"/>
      <c r="G135" s="32"/>
      <c r="H135" s="11"/>
      <c r="I135" s="11"/>
      <c r="J135" s="11"/>
      <c r="K135" s="1"/>
      <c r="M135" s="11"/>
      <c r="N135" s="11"/>
      <c r="O135" s="11"/>
      <c r="P135" s="11"/>
      <c r="Q135" s="11"/>
      <c r="R135" s="11"/>
      <c r="S135" s="11"/>
      <c r="T135" s="11"/>
      <c r="U135" s="11"/>
      <c r="V135" s="11"/>
      <c r="W135" s="11"/>
      <c r="X135" s="11"/>
      <c r="Y135" s="11"/>
    </row>
    <row r="136" spans="1:25">
      <c r="A136" s="11"/>
      <c r="B136" s="11"/>
      <c r="C136" s="11"/>
      <c r="D136" s="11"/>
      <c r="E136" s="32"/>
      <c r="F136" s="32"/>
      <c r="G136" s="32"/>
      <c r="H136" s="11"/>
      <c r="I136" s="11"/>
      <c r="J136" s="11"/>
      <c r="K136" s="1"/>
      <c r="M136" s="11"/>
      <c r="N136" s="11"/>
      <c r="O136" s="11"/>
      <c r="P136" s="11"/>
      <c r="Q136" s="11"/>
      <c r="R136" s="11"/>
      <c r="S136" s="11"/>
      <c r="T136" s="11"/>
      <c r="U136" s="11"/>
      <c r="V136" s="11"/>
      <c r="W136" s="11"/>
      <c r="X136" s="11"/>
      <c r="Y136" s="11"/>
    </row>
    <row r="137" spans="1:25">
      <c r="A137" s="11"/>
      <c r="B137" s="11"/>
      <c r="C137" s="11"/>
      <c r="D137" s="11"/>
      <c r="E137" s="32"/>
      <c r="F137" s="32"/>
      <c r="G137" s="32"/>
      <c r="H137" s="11"/>
      <c r="I137" s="11"/>
      <c r="J137" s="11"/>
      <c r="K137" s="1"/>
      <c r="M137" s="11"/>
      <c r="N137" s="11"/>
      <c r="O137" s="11"/>
      <c r="P137" s="11"/>
      <c r="Q137" s="11"/>
      <c r="R137" s="11"/>
      <c r="S137" s="11"/>
      <c r="T137" s="11"/>
      <c r="U137" s="11"/>
      <c r="V137" s="11"/>
      <c r="W137" s="11"/>
      <c r="X137" s="11"/>
      <c r="Y137" s="11"/>
    </row>
    <row r="138" spans="1:25">
      <c r="A138" s="11"/>
      <c r="B138" s="11"/>
      <c r="C138" s="11"/>
      <c r="D138" s="11"/>
      <c r="E138" s="32"/>
      <c r="F138" s="32"/>
      <c r="G138" s="32"/>
      <c r="H138" s="11"/>
      <c r="I138" s="11"/>
      <c r="J138" s="11"/>
      <c r="K138" s="1"/>
      <c r="M138" s="11"/>
      <c r="N138" s="11"/>
      <c r="O138" s="11"/>
      <c r="P138" s="11"/>
      <c r="Q138" s="11"/>
      <c r="R138" s="11"/>
      <c r="S138" s="11"/>
      <c r="T138" s="11"/>
      <c r="U138" s="11"/>
      <c r="V138" s="11"/>
      <c r="W138" s="11"/>
      <c r="X138" s="11"/>
      <c r="Y138" s="11"/>
    </row>
    <row r="139" spans="1:25">
      <c r="A139" s="11"/>
      <c r="B139" s="11"/>
      <c r="C139" s="11"/>
      <c r="D139" s="11"/>
      <c r="E139" s="32"/>
      <c r="F139" s="32"/>
      <c r="G139" s="32"/>
      <c r="H139" s="11"/>
      <c r="I139" s="11"/>
      <c r="J139" s="11"/>
      <c r="K139" s="1"/>
      <c r="M139" s="11"/>
      <c r="N139" s="11"/>
      <c r="O139" s="11"/>
      <c r="P139" s="11"/>
      <c r="Q139" s="11"/>
      <c r="R139" s="11"/>
      <c r="S139" s="11"/>
      <c r="T139" s="11"/>
      <c r="U139" s="11"/>
      <c r="V139" s="11"/>
      <c r="W139" s="11"/>
      <c r="X139" s="11"/>
      <c r="Y139" s="11"/>
    </row>
    <row r="140" spans="1:25">
      <c r="A140" s="11"/>
      <c r="B140" s="11"/>
      <c r="C140" s="11"/>
      <c r="D140" s="11"/>
      <c r="E140" s="32"/>
      <c r="F140" s="32"/>
      <c r="G140" s="32"/>
      <c r="H140" s="11"/>
      <c r="I140" s="11"/>
      <c r="J140" s="11"/>
      <c r="K140" s="1"/>
      <c r="M140" s="11"/>
      <c r="N140" s="11"/>
      <c r="O140" s="11"/>
      <c r="P140" s="11"/>
      <c r="Q140" s="11"/>
      <c r="R140" s="11"/>
      <c r="S140" s="11"/>
      <c r="T140" s="11"/>
      <c r="U140" s="11"/>
      <c r="V140" s="11"/>
      <c r="W140" s="11"/>
      <c r="X140" s="11"/>
      <c r="Y140" s="11"/>
    </row>
    <row r="141" spans="1:25">
      <c r="A141" s="11"/>
      <c r="B141" s="11"/>
      <c r="C141" s="11"/>
      <c r="D141" s="11"/>
      <c r="E141" s="32"/>
      <c r="F141" s="32"/>
      <c r="G141" s="32"/>
      <c r="H141" s="11"/>
      <c r="I141" s="11"/>
      <c r="J141" s="11"/>
      <c r="K141" s="1"/>
      <c r="M141" s="11"/>
      <c r="N141" s="11"/>
      <c r="O141" s="11"/>
      <c r="P141" s="11"/>
      <c r="Q141" s="11"/>
      <c r="R141" s="11"/>
      <c r="S141" s="11"/>
      <c r="T141" s="11"/>
      <c r="U141" s="11"/>
      <c r="V141" s="11"/>
      <c r="W141" s="11"/>
      <c r="X141" s="11"/>
      <c r="Y141" s="11"/>
    </row>
    <row r="142" spans="1:25">
      <c r="A142" s="11"/>
      <c r="B142" s="11"/>
      <c r="C142" s="11"/>
      <c r="D142" s="11"/>
      <c r="E142" s="32"/>
      <c r="F142" s="32"/>
      <c r="G142" s="32"/>
      <c r="H142" s="11"/>
      <c r="I142" s="11"/>
      <c r="J142" s="11"/>
      <c r="K142" s="1"/>
      <c r="M142" s="11"/>
      <c r="N142" s="11"/>
      <c r="O142" s="11"/>
      <c r="P142" s="11"/>
      <c r="Q142" s="11"/>
      <c r="R142" s="11"/>
      <c r="S142" s="11"/>
      <c r="T142" s="11"/>
      <c r="U142" s="11"/>
      <c r="V142" s="11"/>
      <c r="W142" s="11"/>
      <c r="X142" s="11"/>
      <c r="Y142" s="11"/>
    </row>
    <row r="143" spans="1:25">
      <c r="A143" s="11"/>
      <c r="B143" s="11"/>
      <c r="C143" s="11"/>
      <c r="D143" s="11"/>
      <c r="E143" s="32"/>
      <c r="F143" s="32"/>
      <c r="G143" s="32"/>
      <c r="H143" s="11"/>
      <c r="I143" s="11"/>
      <c r="J143" s="11"/>
      <c r="K143" s="1"/>
      <c r="M143" s="11"/>
      <c r="N143" s="11"/>
      <c r="O143" s="11"/>
      <c r="P143" s="11"/>
      <c r="Q143" s="11"/>
      <c r="R143" s="11"/>
      <c r="S143" s="11"/>
      <c r="T143" s="11"/>
      <c r="U143" s="11"/>
      <c r="V143" s="11"/>
      <c r="W143" s="11"/>
      <c r="X143" s="11"/>
      <c r="Y143" s="11"/>
    </row>
    <row r="144" spans="1:25">
      <c r="A144" s="11"/>
      <c r="B144" s="11"/>
      <c r="C144" s="11"/>
      <c r="D144" s="11"/>
      <c r="E144" s="32"/>
      <c r="F144" s="32"/>
      <c r="G144" s="32"/>
      <c r="H144" s="11"/>
      <c r="I144" s="11"/>
      <c r="J144" s="11"/>
      <c r="K144" s="1"/>
      <c r="M144" s="11"/>
      <c r="N144" s="11"/>
      <c r="O144" s="11"/>
      <c r="P144" s="11"/>
      <c r="Q144" s="11"/>
      <c r="R144" s="11"/>
      <c r="S144" s="11"/>
      <c r="T144" s="11"/>
      <c r="U144" s="11"/>
      <c r="V144" s="11"/>
      <c r="W144" s="11"/>
      <c r="X144" s="11"/>
      <c r="Y144" s="11"/>
    </row>
    <row r="145" spans="1:25">
      <c r="A145" s="11"/>
      <c r="B145" s="11"/>
      <c r="C145" s="11"/>
      <c r="D145" s="11"/>
      <c r="E145" s="32"/>
      <c r="F145" s="32"/>
      <c r="G145" s="32"/>
      <c r="H145" s="11"/>
      <c r="I145" s="11"/>
      <c r="J145" s="11"/>
      <c r="K145" s="1"/>
      <c r="M145" s="11"/>
      <c r="N145" s="11"/>
      <c r="O145" s="11"/>
      <c r="P145" s="11"/>
      <c r="Q145" s="11"/>
      <c r="R145" s="11"/>
      <c r="S145" s="11"/>
      <c r="T145" s="11"/>
      <c r="U145" s="11"/>
      <c r="V145" s="11"/>
      <c r="W145" s="11"/>
      <c r="X145" s="11"/>
      <c r="Y145" s="11"/>
    </row>
    <row r="146" spans="1:25">
      <c r="A146" s="11"/>
      <c r="B146" s="11"/>
      <c r="C146" s="11"/>
      <c r="D146" s="11"/>
      <c r="E146" s="32"/>
      <c r="F146" s="32"/>
      <c r="G146" s="32"/>
      <c r="H146" s="11"/>
      <c r="I146" s="11"/>
      <c r="J146" s="11"/>
      <c r="K146" s="1"/>
      <c r="M146" s="11"/>
      <c r="N146" s="11"/>
      <c r="O146" s="11"/>
      <c r="P146" s="11"/>
      <c r="Q146" s="11"/>
      <c r="R146" s="11"/>
      <c r="S146" s="11"/>
      <c r="T146" s="11"/>
      <c r="U146" s="11"/>
      <c r="V146" s="11"/>
      <c r="W146" s="11"/>
      <c r="X146" s="11"/>
      <c r="Y146" s="11"/>
    </row>
    <row r="147" spans="1:25">
      <c r="A147" s="11"/>
      <c r="B147" s="11"/>
      <c r="C147" s="11"/>
      <c r="D147" s="11"/>
      <c r="E147" s="32"/>
      <c r="F147" s="32"/>
      <c r="G147" s="32"/>
      <c r="H147" s="11"/>
      <c r="I147" s="11"/>
      <c r="J147" s="11"/>
      <c r="K147" s="1"/>
      <c r="M147" s="11"/>
      <c r="N147" s="11"/>
      <c r="O147" s="11"/>
      <c r="P147" s="11"/>
      <c r="Q147" s="11"/>
      <c r="R147" s="11"/>
      <c r="S147" s="11"/>
      <c r="T147" s="11"/>
      <c r="U147" s="11"/>
      <c r="V147" s="11"/>
      <c r="W147" s="11"/>
      <c r="X147" s="11"/>
      <c r="Y147" s="11"/>
    </row>
    <row r="148" spans="1:25">
      <c r="A148" s="11"/>
      <c r="B148" s="11"/>
      <c r="C148" s="11"/>
      <c r="D148" s="11"/>
      <c r="E148" s="32"/>
      <c r="F148" s="32"/>
      <c r="G148" s="32"/>
      <c r="H148" s="11"/>
      <c r="I148" s="11"/>
      <c r="J148" s="11"/>
      <c r="K148" s="1"/>
      <c r="M148" s="11"/>
      <c r="N148" s="11"/>
      <c r="O148" s="11"/>
      <c r="P148" s="11"/>
      <c r="Q148" s="11"/>
      <c r="R148" s="11"/>
      <c r="S148" s="11"/>
      <c r="T148" s="11"/>
      <c r="U148" s="11"/>
      <c r="V148" s="11"/>
      <c r="W148" s="11"/>
      <c r="X148" s="11"/>
      <c r="Y148" s="11"/>
    </row>
    <row r="149" spans="1:25">
      <c r="A149" s="11"/>
      <c r="B149" s="11"/>
      <c r="C149" s="11"/>
      <c r="D149" s="11"/>
      <c r="E149" s="32"/>
      <c r="F149" s="32"/>
      <c r="G149" s="32"/>
      <c r="H149" s="11"/>
      <c r="I149" s="11"/>
      <c r="J149" s="11"/>
      <c r="K149" s="1"/>
      <c r="M149" s="11"/>
      <c r="N149" s="11"/>
      <c r="O149" s="11"/>
      <c r="P149" s="11"/>
      <c r="Q149" s="11"/>
      <c r="R149" s="11"/>
      <c r="S149" s="11"/>
      <c r="T149" s="11"/>
      <c r="U149" s="11"/>
      <c r="V149" s="11"/>
      <c r="W149" s="11"/>
      <c r="X149" s="11"/>
      <c r="Y149" s="11"/>
    </row>
    <row r="150" spans="1:25">
      <c r="A150" s="11"/>
      <c r="B150" s="11"/>
      <c r="C150" s="11"/>
      <c r="D150" s="11"/>
      <c r="E150" s="32"/>
      <c r="F150" s="32"/>
      <c r="G150" s="32"/>
      <c r="H150" s="11"/>
      <c r="I150" s="11"/>
      <c r="J150" s="11"/>
      <c r="K150" s="1"/>
      <c r="M150" s="11"/>
      <c r="N150" s="11"/>
      <c r="O150" s="11"/>
      <c r="P150" s="11"/>
      <c r="Q150" s="11"/>
      <c r="R150" s="11"/>
      <c r="S150" s="11"/>
      <c r="T150" s="11"/>
      <c r="U150" s="11"/>
      <c r="V150" s="11"/>
      <c r="W150" s="11"/>
      <c r="X150" s="11"/>
      <c r="Y150" s="11"/>
    </row>
    <row r="151" spans="1:25">
      <c r="A151" s="11"/>
      <c r="B151" s="11"/>
      <c r="C151" s="11"/>
      <c r="D151" s="11"/>
      <c r="E151" s="32"/>
      <c r="F151" s="32"/>
      <c r="G151" s="32"/>
      <c r="H151" s="11"/>
      <c r="I151" s="11"/>
      <c r="J151" s="11"/>
      <c r="K151" s="1"/>
      <c r="M151" s="11"/>
      <c r="N151" s="11"/>
      <c r="O151" s="11"/>
      <c r="P151" s="11"/>
      <c r="Q151" s="11"/>
      <c r="R151" s="11"/>
      <c r="S151" s="11"/>
      <c r="T151" s="11"/>
      <c r="U151" s="11"/>
      <c r="V151" s="11"/>
      <c r="W151" s="11"/>
      <c r="X151" s="11"/>
      <c r="Y151" s="11"/>
    </row>
    <row r="152" spans="1:25">
      <c r="A152" s="11"/>
      <c r="B152" s="11"/>
      <c r="C152" s="11"/>
      <c r="D152" s="11"/>
      <c r="E152" s="32"/>
      <c r="F152" s="32"/>
      <c r="G152" s="32"/>
      <c r="H152" s="11"/>
      <c r="I152" s="11"/>
      <c r="J152" s="11"/>
      <c r="K152" s="1"/>
      <c r="M152" s="11"/>
      <c r="N152" s="11"/>
      <c r="O152" s="11"/>
      <c r="P152" s="11"/>
      <c r="Q152" s="11"/>
      <c r="R152" s="11"/>
      <c r="S152" s="11"/>
      <c r="T152" s="11"/>
      <c r="U152" s="11"/>
      <c r="V152" s="11"/>
      <c r="W152" s="11"/>
      <c r="X152" s="11"/>
      <c r="Y152" s="11"/>
    </row>
    <row r="153" spans="1:25">
      <c r="A153" s="11"/>
      <c r="B153" s="11"/>
      <c r="C153" s="11"/>
      <c r="D153" s="11"/>
      <c r="E153" s="32"/>
      <c r="F153" s="32"/>
      <c r="G153" s="32"/>
      <c r="H153" s="11"/>
      <c r="I153" s="11"/>
      <c r="J153" s="11"/>
      <c r="K153" s="1"/>
      <c r="M153" s="11"/>
      <c r="N153" s="11"/>
      <c r="O153" s="11"/>
      <c r="P153" s="11"/>
      <c r="Q153" s="11"/>
      <c r="R153" s="11"/>
      <c r="S153" s="11"/>
      <c r="T153" s="11"/>
      <c r="U153" s="11"/>
      <c r="V153" s="11"/>
      <c r="W153" s="11"/>
      <c r="X153" s="11"/>
      <c r="Y153" s="11"/>
    </row>
    <row r="154" spans="1:25">
      <c r="A154" s="11"/>
      <c r="B154" s="11"/>
      <c r="C154" s="11"/>
      <c r="D154" s="11"/>
      <c r="E154" s="32"/>
      <c r="F154" s="32"/>
      <c r="G154" s="32"/>
      <c r="H154" s="11"/>
      <c r="I154" s="11"/>
      <c r="J154" s="11"/>
      <c r="K154" s="1"/>
      <c r="M154" s="11"/>
      <c r="N154" s="11"/>
      <c r="O154" s="11"/>
      <c r="P154" s="11"/>
      <c r="Q154" s="11"/>
      <c r="R154" s="11"/>
      <c r="S154" s="11"/>
      <c r="T154" s="11"/>
      <c r="U154" s="11"/>
      <c r="V154" s="11"/>
      <c r="W154" s="11"/>
      <c r="X154" s="11"/>
      <c r="Y154" s="11"/>
    </row>
    <row r="155" spans="1:25">
      <c r="A155" s="11"/>
      <c r="B155" s="11"/>
      <c r="C155" s="11"/>
      <c r="D155" s="11"/>
      <c r="E155" s="32"/>
      <c r="F155" s="32"/>
      <c r="G155" s="32"/>
      <c r="H155" s="11"/>
      <c r="I155" s="11"/>
      <c r="J155" s="11"/>
      <c r="K155" s="1"/>
      <c r="M155" s="11"/>
      <c r="N155" s="11"/>
      <c r="O155" s="11"/>
      <c r="P155" s="11"/>
      <c r="Q155" s="11"/>
      <c r="R155" s="11"/>
      <c r="S155" s="11"/>
      <c r="T155" s="11"/>
      <c r="U155" s="11"/>
      <c r="V155" s="11"/>
      <c r="W155" s="11"/>
      <c r="X155" s="11"/>
      <c r="Y155" s="11"/>
    </row>
    <row r="156" spans="1:25">
      <c r="A156" s="11"/>
      <c r="B156" s="11"/>
      <c r="C156" s="11"/>
      <c r="D156" s="11"/>
      <c r="E156" s="32"/>
      <c r="F156" s="32"/>
      <c r="G156" s="32"/>
      <c r="H156" s="11"/>
      <c r="I156" s="11"/>
      <c r="J156" s="11"/>
      <c r="K156" s="1"/>
      <c r="M156" s="11"/>
      <c r="N156" s="11"/>
      <c r="O156" s="11"/>
      <c r="P156" s="11"/>
      <c r="Q156" s="11"/>
      <c r="R156" s="11"/>
      <c r="S156" s="11"/>
      <c r="T156" s="11"/>
      <c r="U156" s="11"/>
      <c r="V156" s="11"/>
      <c r="W156" s="11"/>
      <c r="X156" s="11"/>
      <c r="Y156" s="11"/>
    </row>
    <row r="157" spans="1:25">
      <c r="A157" s="11"/>
      <c r="B157" s="11"/>
      <c r="C157" s="11"/>
      <c r="D157" s="11"/>
      <c r="E157" s="32"/>
      <c r="F157" s="32"/>
      <c r="G157" s="32"/>
      <c r="H157" s="11"/>
      <c r="I157" s="11"/>
      <c r="J157" s="11"/>
      <c r="K157" s="1"/>
      <c r="M157" s="11"/>
      <c r="N157" s="11"/>
      <c r="O157" s="11"/>
      <c r="P157" s="11"/>
      <c r="Q157" s="11"/>
      <c r="R157" s="11"/>
      <c r="S157" s="11"/>
      <c r="T157" s="11"/>
      <c r="U157" s="11"/>
      <c r="V157" s="11"/>
      <c r="W157" s="11"/>
      <c r="X157" s="11"/>
      <c r="Y157" s="11"/>
    </row>
    <row r="158" spans="1:25">
      <c r="A158" s="11"/>
      <c r="B158" s="11"/>
      <c r="C158" s="11"/>
      <c r="D158" s="11"/>
      <c r="E158" s="32"/>
      <c r="F158" s="32"/>
      <c r="G158" s="32"/>
      <c r="H158" s="11"/>
      <c r="I158" s="11"/>
      <c r="J158" s="11"/>
      <c r="K158" s="1"/>
      <c r="M158" s="11"/>
      <c r="N158" s="11"/>
      <c r="O158" s="11"/>
      <c r="P158" s="11"/>
      <c r="Q158" s="11"/>
      <c r="R158" s="11"/>
      <c r="S158" s="11"/>
      <c r="T158" s="11"/>
      <c r="U158" s="11"/>
      <c r="V158" s="11"/>
      <c r="W158" s="11"/>
      <c r="X158" s="11"/>
      <c r="Y158" s="11"/>
    </row>
    <row r="159" spans="1:25">
      <c r="A159" s="11"/>
      <c r="B159" s="11"/>
      <c r="C159" s="11"/>
      <c r="D159" s="11"/>
      <c r="E159" s="32"/>
      <c r="F159" s="32"/>
      <c r="G159" s="32"/>
      <c r="H159" s="11"/>
      <c r="I159" s="11"/>
      <c r="J159" s="11"/>
      <c r="K159" s="1"/>
      <c r="M159" s="11"/>
      <c r="N159" s="11"/>
      <c r="O159" s="11"/>
      <c r="P159" s="11"/>
      <c r="Q159" s="11"/>
      <c r="R159" s="11"/>
      <c r="S159" s="11"/>
      <c r="T159" s="11"/>
      <c r="U159" s="11"/>
      <c r="V159" s="11"/>
      <c r="W159" s="11"/>
      <c r="X159" s="11"/>
      <c r="Y159" s="11"/>
    </row>
    <row r="160" spans="1:25">
      <c r="A160" s="11"/>
      <c r="B160" s="11"/>
      <c r="C160" s="11"/>
      <c r="D160" s="11"/>
      <c r="E160" s="32"/>
      <c r="F160" s="32"/>
      <c r="G160" s="32"/>
      <c r="H160" s="11"/>
      <c r="I160" s="11"/>
      <c r="J160" s="11"/>
      <c r="K160" s="1"/>
      <c r="M160" s="11"/>
      <c r="N160" s="11"/>
      <c r="O160" s="11"/>
      <c r="P160" s="11"/>
      <c r="Q160" s="11"/>
      <c r="R160" s="11"/>
      <c r="S160" s="11"/>
      <c r="T160" s="11"/>
      <c r="U160" s="11"/>
      <c r="V160" s="11"/>
      <c r="W160" s="11"/>
      <c r="X160" s="11"/>
      <c r="Y160" s="11"/>
    </row>
    <row r="161" spans="1:25">
      <c r="A161" s="11"/>
      <c r="B161" s="11"/>
      <c r="C161" s="11"/>
      <c r="D161" s="11"/>
      <c r="E161" s="32"/>
      <c r="F161" s="32"/>
      <c r="G161" s="32"/>
      <c r="H161" s="11"/>
      <c r="I161" s="11"/>
      <c r="J161" s="11"/>
      <c r="K161" s="1"/>
      <c r="M161" s="11"/>
      <c r="N161" s="11"/>
      <c r="O161" s="11"/>
      <c r="P161" s="11"/>
      <c r="Q161" s="11"/>
      <c r="R161" s="11"/>
      <c r="S161" s="11"/>
      <c r="T161" s="11"/>
      <c r="U161" s="11"/>
      <c r="V161" s="11"/>
      <c r="W161" s="11"/>
      <c r="X161" s="11"/>
      <c r="Y161" s="11"/>
    </row>
    <row r="162" spans="1:25">
      <c r="A162" s="11"/>
      <c r="B162" s="11"/>
      <c r="C162" s="11"/>
      <c r="D162" s="11"/>
      <c r="E162" s="32"/>
      <c r="F162" s="32"/>
      <c r="G162" s="32"/>
      <c r="H162" s="11"/>
      <c r="I162" s="11"/>
      <c r="J162" s="11"/>
      <c r="K162" s="1"/>
      <c r="M162" s="11"/>
      <c r="N162" s="11"/>
      <c r="O162" s="11"/>
      <c r="P162" s="11"/>
      <c r="Q162" s="11"/>
      <c r="R162" s="11"/>
      <c r="S162" s="11"/>
      <c r="T162" s="11"/>
      <c r="U162" s="11"/>
      <c r="V162" s="11"/>
      <c r="W162" s="11"/>
      <c r="X162" s="11"/>
      <c r="Y162" s="11"/>
    </row>
    <row r="163" spans="1:25">
      <c r="A163" s="11"/>
      <c r="B163" s="11"/>
      <c r="C163" s="11"/>
      <c r="D163" s="11"/>
      <c r="E163" s="32"/>
      <c r="F163" s="32"/>
      <c r="G163" s="32"/>
      <c r="H163" s="11"/>
      <c r="I163" s="11"/>
      <c r="J163" s="11"/>
      <c r="K163" s="1"/>
      <c r="M163" s="11"/>
      <c r="N163" s="11"/>
      <c r="O163" s="11"/>
      <c r="P163" s="11"/>
      <c r="Q163" s="11"/>
      <c r="R163" s="11"/>
      <c r="S163" s="11"/>
      <c r="T163" s="11"/>
      <c r="U163" s="11"/>
      <c r="V163" s="11"/>
      <c r="W163" s="11"/>
      <c r="X163" s="11"/>
      <c r="Y163" s="11"/>
    </row>
    <row r="164" spans="1:25">
      <c r="A164" s="11"/>
      <c r="B164" s="11"/>
      <c r="C164" s="11"/>
      <c r="D164" s="11"/>
      <c r="E164" s="32"/>
      <c r="F164" s="32"/>
      <c r="G164" s="32"/>
      <c r="H164" s="11"/>
      <c r="I164" s="11"/>
      <c r="J164" s="11"/>
      <c r="K164" s="1"/>
      <c r="M164" s="11"/>
      <c r="N164" s="11"/>
      <c r="O164" s="11"/>
      <c r="P164" s="11"/>
      <c r="Q164" s="11"/>
      <c r="R164" s="11"/>
      <c r="S164" s="11"/>
      <c r="T164" s="11"/>
      <c r="U164" s="11"/>
      <c r="V164" s="11"/>
      <c r="W164" s="11"/>
      <c r="X164" s="11"/>
      <c r="Y164" s="11"/>
    </row>
    <row r="165" spans="1:25">
      <c r="A165" s="11"/>
      <c r="B165" s="11"/>
      <c r="C165" s="11"/>
      <c r="D165" s="11"/>
      <c r="E165" s="32"/>
      <c r="F165" s="32"/>
      <c r="G165" s="32"/>
      <c r="H165" s="11"/>
      <c r="I165" s="11"/>
      <c r="J165" s="11"/>
      <c r="K165" s="1"/>
      <c r="M165" s="11"/>
      <c r="N165" s="11"/>
      <c r="O165" s="11"/>
      <c r="P165" s="11"/>
      <c r="Q165" s="11"/>
      <c r="R165" s="11"/>
      <c r="S165" s="11"/>
      <c r="T165" s="11"/>
      <c r="U165" s="11"/>
      <c r="V165" s="11"/>
      <c r="W165" s="11"/>
      <c r="X165" s="11"/>
      <c r="Y165" s="11"/>
    </row>
    <row r="166" spans="1:25">
      <c r="A166" s="11"/>
      <c r="B166" s="11"/>
      <c r="C166" s="11"/>
      <c r="D166" s="11"/>
      <c r="E166" s="32"/>
      <c r="F166" s="32"/>
      <c r="G166" s="32"/>
      <c r="H166" s="11"/>
      <c r="I166" s="11"/>
      <c r="J166" s="11"/>
      <c r="K166" s="1"/>
      <c r="M166" s="11"/>
      <c r="N166" s="11"/>
      <c r="O166" s="11"/>
      <c r="P166" s="11"/>
      <c r="Q166" s="11"/>
      <c r="R166" s="11"/>
      <c r="S166" s="11"/>
      <c r="T166" s="11"/>
      <c r="U166" s="11"/>
      <c r="V166" s="11"/>
      <c r="W166" s="11"/>
      <c r="X166" s="11"/>
      <c r="Y166" s="11"/>
    </row>
    <row r="167" spans="1:25">
      <c r="A167" s="11"/>
      <c r="B167" s="11"/>
      <c r="C167" s="11"/>
      <c r="D167" s="11"/>
      <c r="E167" s="32"/>
      <c r="F167" s="32"/>
      <c r="G167" s="32"/>
      <c r="H167" s="11"/>
      <c r="I167" s="11"/>
      <c r="J167" s="11"/>
      <c r="K167" s="1"/>
      <c r="M167" s="11"/>
      <c r="N167" s="11"/>
      <c r="O167" s="11"/>
      <c r="P167" s="11"/>
      <c r="Q167" s="11"/>
      <c r="R167" s="11"/>
      <c r="S167" s="11"/>
      <c r="T167" s="11"/>
      <c r="U167" s="11"/>
      <c r="V167" s="11"/>
      <c r="W167" s="11"/>
      <c r="X167" s="11"/>
      <c r="Y167" s="11"/>
    </row>
    <row r="168" spans="1:25">
      <c r="A168" s="11"/>
      <c r="B168" s="11"/>
      <c r="C168" s="11"/>
      <c r="D168" s="11"/>
      <c r="E168" s="32"/>
      <c r="F168" s="32"/>
      <c r="G168" s="32"/>
      <c r="H168" s="11"/>
      <c r="I168" s="11"/>
      <c r="J168" s="11"/>
      <c r="K168" s="1"/>
      <c r="M168" s="11"/>
      <c r="N168" s="11"/>
      <c r="O168" s="11"/>
      <c r="P168" s="11"/>
      <c r="Q168" s="11"/>
      <c r="R168" s="11"/>
      <c r="S168" s="11"/>
      <c r="T168" s="11"/>
      <c r="U168" s="11"/>
      <c r="V168" s="11"/>
      <c r="W168" s="11"/>
      <c r="X168" s="11"/>
      <c r="Y168" s="11"/>
    </row>
    <row r="169" spans="1:25">
      <c r="A169" s="11"/>
      <c r="B169" s="11"/>
      <c r="C169" s="11"/>
      <c r="D169" s="11"/>
      <c r="E169" s="32"/>
      <c r="F169" s="32"/>
      <c r="G169" s="32"/>
      <c r="H169" s="11"/>
      <c r="I169" s="11"/>
      <c r="J169" s="11"/>
      <c r="K169" s="1"/>
      <c r="M169" s="11"/>
      <c r="N169" s="11"/>
      <c r="O169" s="11"/>
      <c r="P169" s="11"/>
      <c r="Q169" s="11"/>
      <c r="R169" s="11"/>
      <c r="S169" s="11"/>
      <c r="T169" s="11"/>
      <c r="U169" s="11"/>
      <c r="V169" s="11"/>
      <c r="W169" s="11"/>
      <c r="X169" s="11"/>
      <c r="Y169" s="11"/>
    </row>
    <row r="170" spans="1:25">
      <c r="A170" s="11"/>
      <c r="B170" s="11"/>
      <c r="C170" s="11"/>
      <c r="D170" s="11"/>
      <c r="E170" s="32"/>
      <c r="F170" s="32"/>
      <c r="G170" s="32"/>
      <c r="H170" s="11"/>
      <c r="I170" s="11"/>
      <c r="J170" s="11"/>
      <c r="K170" s="1"/>
      <c r="M170" s="11"/>
      <c r="N170" s="11"/>
      <c r="O170" s="11"/>
      <c r="P170" s="11"/>
      <c r="Q170" s="11"/>
      <c r="R170" s="11"/>
      <c r="S170" s="11"/>
      <c r="T170" s="11"/>
      <c r="U170" s="11"/>
      <c r="V170" s="11"/>
      <c r="W170" s="11"/>
      <c r="X170" s="11"/>
      <c r="Y170" s="11"/>
    </row>
    <row r="171" spans="1:25">
      <c r="A171" s="11"/>
      <c r="B171" s="11"/>
      <c r="C171" s="11"/>
      <c r="D171" s="11"/>
      <c r="E171" s="32"/>
      <c r="F171" s="32"/>
      <c r="G171" s="32"/>
      <c r="H171" s="11"/>
      <c r="I171" s="11"/>
      <c r="J171" s="11"/>
      <c r="K171" s="1"/>
      <c r="M171" s="11"/>
      <c r="N171" s="11"/>
      <c r="O171" s="11"/>
      <c r="P171" s="11"/>
      <c r="Q171" s="11"/>
      <c r="R171" s="11"/>
      <c r="S171" s="11"/>
      <c r="T171" s="11"/>
      <c r="U171" s="11"/>
      <c r="V171" s="11"/>
      <c r="W171" s="11"/>
      <c r="X171" s="11"/>
      <c r="Y171" s="11"/>
    </row>
    <row r="172" spans="1:25">
      <c r="A172" s="11"/>
      <c r="B172" s="11"/>
      <c r="C172" s="11"/>
      <c r="D172" s="11"/>
      <c r="E172" s="32"/>
      <c r="F172" s="32"/>
      <c r="G172" s="32"/>
      <c r="H172" s="11"/>
      <c r="I172" s="11"/>
      <c r="J172" s="11"/>
      <c r="K172" s="1"/>
      <c r="M172" s="11"/>
      <c r="N172" s="11"/>
      <c r="O172" s="11"/>
      <c r="P172" s="11"/>
      <c r="Q172" s="11"/>
      <c r="R172" s="11"/>
      <c r="S172" s="11"/>
      <c r="T172" s="11"/>
      <c r="U172" s="11"/>
      <c r="V172" s="11"/>
      <c r="W172" s="11"/>
      <c r="X172" s="11"/>
      <c r="Y172" s="11"/>
    </row>
    <row r="173" spans="1:25">
      <c r="A173" s="11"/>
      <c r="B173" s="11"/>
      <c r="C173" s="11"/>
      <c r="D173" s="11"/>
      <c r="E173" s="32"/>
      <c r="F173" s="32"/>
      <c r="G173" s="32"/>
      <c r="H173" s="11"/>
      <c r="I173" s="11"/>
      <c r="J173" s="11"/>
      <c r="K173" s="1"/>
      <c r="M173" s="11"/>
      <c r="N173" s="11"/>
      <c r="O173" s="11"/>
      <c r="P173" s="11"/>
      <c r="Q173" s="11"/>
      <c r="R173" s="11"/>
      <c r="S173" s="11"/>
      <c r="T173" s="11"/>
      <c r="U173" s="11"/>
      <c r="V173" s="11"/>
      <c r="W173" s="11"/>
      <c r="X173" s="11"/>
      <c r="Y173" s="11"/>
    </row>
    <row r="174" spans="1:25">
      <c r="A174" s="11"/>
      <c r="B174" s="11"/>
      <c r="C174" s="11"/>
      <c r="D174" s="11"/>
      <c r="E174" s="32"/>
      <c r="F174" s="32"/>
      <c r="G174" s="32"/>
      <c r="H174" s="11"/>
      <c r="I174" s="11"/>
      <c r="J174" s="11"/>
      <c r="K174" s="1"/>
      <c r="M174" s="11"/>
      <c r="N174" s="11"/>
      <c r="O174" s="11"/>
      <c r="P174" s="11"/>
      <c r="Q174" s="11"/>
      <c r="R174" s="11"/>
      <c r="S174" s="11"/>
      <c r="T174" s="11"/>
      <c r="U174" s="11"/>
      <c r="V174" s="11"/>
      <c r="W174" s="11"/>
      <c r="X174" s="11"/>
      <c r="Y174" s="11"/>
    </row>
    <row r="175" spans="1:25">
      <c r="A175" s="11"/>
      <c r="B175" s="11"/>
      <c r="C175" s="11"/>
      <c r="D175" s="11"/>
      <c r="E175" s="32"/>
      <c r="F175" s="32"/>
      <c r="G175" s="32"/>
      <c r="H175" s="11"/>
      <c r="I175" s="11"/>
      <c r="J175" s="11"/>
      <c r="K175" s="1"/>
      <c r="M175" s="11"/>
      <c r="N175" s="11"/>
      <c r="O175" s="11"/>
      <c r="P175" s="11"/>
      <c r="Q175" s="11"/>
      <c r="R175" s="11"/>
      <c r="S175" s="11"/>
      <c r="T175" s="11"/>
      <c r="U175" s="11"/>
      <c r="V175" s="11"/>
      <c r="W175" s="11"/>
      <c r="X175" s="11"/>
      <c r="Y175" s="11"/>
    </row>
    <row r="176" spans="1:25">
      <c r="A176" s="11"/>
      <c r="B176" s="11"/>
      <c r="C176" s="11"/>
      <c r="D176" s="11"/>
      <c r="E176" s="32"/>
      <c r="F176" s="32"/>
      <c r="G176" s="32"/>
      <c r="H176" s="11"/>
      <c r="I176" s="11"/>
      <c r="J176" s="11"/>
      <c r="K176" s="1"/>
      <c r="M176" s="11"/>
      <c r="N176" s="11"/>
      <c r="O176" s="11"/>
      <c r="P176" s="11"/>
      <c r="Q176" s="11"/>
      <c r="R176" s="11"/>
      <c r="S176" s="11"/>
      <c r="T176" s="11"/>
      <c r="U176" s="11"/>
      <c r="V176" s="11"/>
      <c r="W176" s="11"/>
      <c r="X176" s="11"/>
      <c r="Y176" s="11"/>
    </row>
    <row r="177" spans="1:25">
      <c r="A177" s="11"/>
      <c r="B177" s="11"/>
      <c r="C177" s="11"/>
      <c r="D177" s="11"/>
      <c r="E177" s="32"/>
      <c r="F177" s="32"/>
      <c r="G177" s="32"/>
      <c r="H177" s="11"/>
      <c r="I177" s="11"/>
      <c r="J177" s="11"/>
      <c r="K177" s="1"/>
      <c r="M177" s="11"/>
      <c r="N177" s="11"/>
      <c r="O177" s="11"/>
      <c r="P177" s="11"/>
      <c r="Q177" s="11"/>
      <c r="R177" s="11"/>
      <c r="S177" s="11"/>
      <c r="T177" s="11"/>
      <c r="U177" s="11"/>
      <c r="V177" s="11"/>
      <c r="W177" s="11"/>
      <c r="X177" s="11"/>
      <c r="Y177" s="11"/>
    </row>
    <row r="178" spans="1:25">
      <c r="A178" s="11"/>
      <c r="B178" s="11"/>
      <c r="C178" s="11"/>
      <c r="D178" s="11"/>
      <c r="E178" s="32"/>
      <c r="F178" s="32"/>
      <c r="G178" s="32"/>
      <c r="H178" s="11"/>
      <c r="I178" s="11"/>
      <c r="J178" s="11"/>
      <c r="K178" s="1"/>
      <c r="M178" s="11"/>
      <c r="N178" s="11"/>
      <c r="O178" s="11"/>
      <c r="P178" s="11"/>
      <c r="Q178" s="11"/>
      <c r="R178" s="11"/>
      <c r="S178" s="11"/>
      <c r="T178" s="11"/>
      <c r="U178" s="11"/>
      <c r="V178" s="11"/>
      <c r="W178" s="11"/>
      <c r="X178" s="11"/>
      <c r="Y178" s="11"/>
    </row>
    <row r="179" spans="1:25">
      <c r="A179" s="11"/>
      <c r="B179" s="11"/>
      <c r="C179" s="11"/>
      <c r="D179" s="11"/>
      <c r="E179" s="32"/>
      <c r="F179" s="32"/>
      <c r="G179" s="32"/>
      <c r="H179" s="11"/>
      <c r="I179" s="11"/>
      <c r="J179" s="11"/>
      <c r="K179" s="1"/>
      <c r="M179" s="11"/>
      <c r="N179" s="11"/>
      <c r="O179" s="11"/>
      <c r="P179" s="11"/>
      <c r="Q179" s="11"/>
      <c r="R179" s="11"/>
      <c r="S179" s="11"/>
      <c r="T179" s="11"/>
      <c r="U179" s="11"/>
      <c r="V179" s="11"/>
      <c r="W179" s="11"/>
      <c r="X179" s="11"/>
      <c r="Y179" s="11"/>
    </row>
    <row r="180" spans="1:25">
      <c r="A180" s="11"/>
      <c r="B180" s="11"/>
      <c r="C180" s="11"/>
      <c r="D180" s="11"/>
      <c r="E180" s="32"/>
      <c r="F180" s="32"/>
      <c r="G180" s="32"/>
      <c r="H180" s="11"/>
      <c r="I180" s="11"/>
      <c r="J180" s="11"/>
      <c r="K180" s="1"/>
      <c r="M180" s="11"/>
      <c r="N180" s="11"/>
      <c r="O180" s="11"/>
      <c r="P180" s="11"/>
      <c r="Q180" s="11"/>
      <c r="R180" s="11"/>
      <c r="S180" s="11"/>
      <c r="T180" s="11"/>
      <c r="U180" s="11"/>
      <c r="V180" s="11"/>
      <c r="W180" s="11"/>
      <c r="X180" s="11"/>
      <c r="Y180" s="11"/>
    </row>
    <row r="181" spans="1:25">
      <c r="A181" s="11"/>
      <c r="B181" s="11"/>
      <c r="C181" s="11"/>
      <c r="D181" s="11"/>
      <c r="E181" s="32"/>
      <c r="F181" s="32"/>
      <c r="G181" s="32"/>
      <c r="H181" s="11"/>
      <c r="I181" s="11"/>
      <c r="J181" s="11"/>
      <c r="K181" s="1"/>
      <c r="M181" s="11"/>
      <c r="N181" s="11"/>
      <c r="O181" s="11"/>
      <c r="P181" s="11"/>
      <c r="Q181" s="11"/>
      <c r="R181" s="11"/>
      <c r="S181" s="11"/>
      <c r="T181" s="11"/>
      <c r="U181" s="11"/>
      <c r="V181" s="11"/>
      <c r="W181" s="11"/>
      <c r="X181" s="11"/>
      <c r="Y181" s="11"/>
    </row>
    <row r="182" spans="1:25">
      <c r="A182" s="11"/>
      <c r="B182" s="11"/>
      <c r="C182" s="11"/>
      <c r="D182" s="11"/>
      <c r="E182" s="32"/>
      <c r="F182" s="32"/>
      <c r="G182" s="32"/>
      <c r="H182" s="11"/>
      <c r="I182" s="11"/>
      <c r="J182" s="11"/>
      <c r="K182" s="1"/>
      <c r="M182" s="11"/>
      <c r="N182" s="11"/>
      <c r="O182" s="11"/>
      <c r="P182" s="11"/>
      <c r="Q182" s="11"/>
      <c r="R182" s="11"/>
      <c r="S182" s="11"/>
      <c r="T182" s="11"/>
      <c r="U182" s="11"/>
      <c r="V182" s="11"/>
      <c r="W182" s="11"/>
      <c r="X182" s="11"/>
      <c r="Y182" s="11"/>
    </row>
    <row r="183" spans="1:25">
      <c r="A183" s="11"/>
      <c r="B183" s="11"/>
      <c r="C183" s="11"/>
      <c r="D183" s="11"/>
      <c r="E183" s="32"/>
      <c r="F183" s="32"/>
      <c r="G183" s="32"/>
      <c r="H183" s="11"/>
      <c r="I183" s="11"/>
      <c r="J183" s="11"/>
      <c r="K183" s="1"/>
      <c r="M183" s="11"/>
      <c r="N183" s="11"/>
      <c r="O183" s="11"/>
      <c r="P183" s="11"/>
      <c r="Q183" s="11"/>
      <c r="R183" s="11"/>
      <c r="S183" s="11"/>
      <c r="T183" s="11"/>
      <c r="U183" s="11"/>
      <c r="V183" s="11"/>
      <c r="W183" s="11"/>
      <c r="X183" s="11"/>
      <c r="Y183" s="11"/>
    </row>
    <row r="184" spans="1:25">
      <c r="A184" s="11"/>
      <c r="B184" s="11"/>
      <c r="C184" s="11"/>
      <c r="D184" s="11"/>
      <c r="E184" s="32"/>
      <c r="F184" s="32"/>
      <c r="G184" s="32"/>
      <c r="H184" s="11"/>
      <c r="I184" s="11"/>
      <c r="J184" s="11"/>
      <c r="K184" s="1"/>
      <c r="M184" s="11"/>
      <c r="N184" s="11"/>
      <c r="O184" s="11"/>
      <c r="P184" s="11"/>
      <c r="Q184" s="11"/>
      <c r="R184" s="11"/>
      <c r="S184" s="11"/>
      <c r="T184" s="11"/>
      <c r="U184" s="11"/>
      <c r="V184" s="11"/>
      <c r="W184" s="11"/>
      <c r="X184" s="11"/>
      <c r="Y184" s="11"/>
    </row>
    <row r="185" spans="1:25">
      <c r="A185" s="11"/>
      <c r="B185" s="11"/>
      <c r="C185" s="11"/>
      <c r="D185" s="11"/>
      <c r="E185" s="32"/>
      <c r="F185" s="32"/>
      <c r="G185" s="32"/>
      <c r="H185" s="11"/>
      <c r="I185" s="11"/>
      <c r="J185" s="11"/>
      <c r="K185" s="1"/>
      <c r="M185" s="11"/>
      <c r="N185" s="11"/>
      <c r="O185" s="11"/>
      <c r="P185" s="11"/>
      <c r="Q185" s="11"/>
      <c r="R185" s="11"/>
      <c r="S185" s="11"/>
      <c r="T185" s="11"/>
      <c r="U185" s="11"/>
      <c r="V185" s="11"/>
      <c r="W185" s="11"/>
      <c r="X185" s="11"/>
      <c r="Y185" s="11"/>
    </row>
    <row r="186" spans="1:25">
      <c r="A186" s="11"/>
      <c r="B186" s="11"/>
      <c r="C186" s="11"/>
      <c r="D186" s="11"/>
      <c r="E186" s="32"/>
      <c r="F186" s="32"/>
      <c r="G186" s="32"/>
      <c r="H186" s="11"/>
      <c r="I186" s="11"/>
      <c r="J186" s="11"/>
      <c r="K186" s="1"/>
      <c r="M186" s="11"/>
      <c r="N186" s="11"/>
      <c r="O186" s="11"/>
      <c r="P186" s="11"/>
      <c r="Q186" s="11"/>
      <c r="R186" s="11"/>
      <c r="S186" s="11"/>
      <c r="T186" s="11"/>
      <c r="U186" s="11"/>
      <c r="V186" s="11"/>
      <c r="W186" s="11"/>
      <c r="X186" s="11"/>
      <c r="Y186" s="11"/>
    </row>
    <row r="187" spans="1:25">
      <c r="A187" s="11"/>
      <c r="B187" s="11"/>
      <c r="C187" s="11"/>
      <c r="D187" s="11"/>
      <c r="E187" s="32"/>
      <c r="F187" s="32"/>
      <c r="G187" s="32"/>
      <c r="H187" s="11"/>
      <c r="I187" s="11"/>
      <c r="J187" s="11"/>
      <c r="K187" s="1"/>
      <c r="M187" s="11"/>
      <c r="N187" s="11"/>
      <c r="O187" s="11"/>
      <c r="P187" s="11"/>
      <c r="Q187" s="11"/>
      <c r="R187" s="11"/>
      <c r="S187" s="11"/>
      <c r="T187" s="11"/>
      <c r="U187" s="11"/>
      <c r="V187" s="11"/>
      <c r="W187" s="11"/>
      <c r="X187" s="11"/>
      <c r="Y187" s="11"/>
    </row>
    <row r="188" spans="1:25">
      <c r="A188" s="11"/>
      <c r="B188" s="11"/>
      <c r="C188" s="11"/>
      <c r="D188" s="11"/>
      <c r="E188" s="32"/>
      <c r="F188" s="32"/>
      <c r="G188" s="32"/>
      <c r="H188" s="11"/>
      <c r="I188" s="11"/>
      <c r="J188" s="11"/>
      <c r="K188" s="1"/>
      <c r="M188" s="11"/>
      <c r="N188" s="11"/>
      <c r="O188" s="11"/>
      <c r="P188" s="11"/>
      <c r="Q188" s="11"/>
      <c r="R188" s="11"/>
      <c r="S188" s="11"/>
      <c r="T188" s="11"/>
      <c r="U188" s="11"/>
      <c r="V188" s="11"/>
      <c r="W188" s="11"/>
      <c r="X188" s="11"/>
      <c r="Y188" s="11"/>
    </row>
    <row r="189" spans="1:25">
      <c r="A189" s="11"/>
      <c r="B189" s="11"/>
      <c r="C189" s="11"/>
      <c r="D189" s="11"/>
      <c r="E189" s="32"/>
      <c r="F189" s="32"/>
      <c r="G189" s="32"/>
      <c r="H189" s="11"/>
      <c r="I189" s="11"/>
      <c r="J189" s="11"/>
      <c r="K189" s="1"/>
      <c r="M189" s="11"/>
      <c r="N189" s="11"/>
      <c r="O189" s="11"/>
      <c r="P189" s="11"/>
      <c r="Q189" s="11"/>
      <c r="R189" s="11"/>
      <c r="S189" s="11"/>
      <c r="T189" s="11"/>
      <c r="U189" s="11"/>
      <c r="V189" s="11"/>
      <c r="W189" s="11"/>
      <c r="X189" s="11"/>
      <c r="Y189" s="11"/>
    </row>
    <row r="190" spans="1:25">
      <c r="A190" s="11"/>
      <c r="B190" s="11"/>
      <c r="C190" s="11"/>
      <c r="D190" s="11"/>
      <c r="E190" s="32"/>
      <c r="F190" s="32"/>
      <c r="G190" s="32"/>
      <c r="H190" s="11"/>
      <c r="I190" s="11"/>
      <c r="J190" s="11"/>
      <c r="K190" s="1"/>
      <c r="M190" s="11"/>
      <c r="N190" s="11"/>
      <c r="O190" s="11"/>
      <c r="P190" s="11"/>
      <c r="Q190" s="11"/>
      <c r="R190" s="11"/>
      <c r="S190" s="11"/>
      <c r="T190" s="11"/>
      <c r="U190" s="11"/>
      <c r="V190" s="11"/>
      <c r="W190" s="11"/>
      <c r="X190" s="11"/>
      <c r="Y190" s="11"/>
    </row>
    <row r="191" spans="1:25">
      <c r="A191" s="11"/>
      <c r="B191" s="11"/>
      <c r="C191" s="11"/>
      <c r="D191" s="11"/>
      <c r="E191" s="32"/>
      <c r="F191" s="32"/>
      <c r="G191" s="32"/>
      <c r="H191" s="11"/>
      <c r="I191" s="11"/>
      <c r="J191" s="11"/>
      <c r="K191" s="1"/>
      <c r="M191" s="11"/>
      <c r="N191" s="11"/>
      <c r="O191" s="11"/>
      <c r="P191" s="11"/>
      <c r="Q191" s="11"/>
      <c r="R191" s="11"/>
      <c r="S191" s="11"/>
      <c r="T191" s="11"/>
      <c r="U191" s="11"/>
      <c r="V191" s="11"/>
      <c r="W191" s="11"/>
      <c r="X191" s="11"/>
      <c r="Y191" s="11"/>
    </row>
    <row r="192" spans="1:25">
      <c r="A192" s="11"/>
      <c r="B192" s="11"/>
      <c r="C192" s="11"/>
      <c r="D192" s="11"/>
      <c r="E192" s="32"/>
      <c r="F192" s="32"/>
      <c r="G192" s="32"/>
      <c r="H192" s="11"/>
      <c r="I192" s="11"/>
      <c r="J192" s="11"/>
      <c r="K192" s="1"/>
      <c r="M192" s="11"/>
      <c r="N192" s="11"/>
      <c r="O192" s="11"/>
      <c r="P192" s="11"/>
      <c r="Q192" s="11"/>
      <c r="R192" s="11"/>
      <c r="S192" s="11"/>
      <c r="T192" s="11"/>
      <c r="U192" s="11"/>
      <c r="V192" s="11"/>
      <c r="W192" s="11"/>
      <c r="X192" s="11"/>
      <c r="Y192" s="11"/>
    </row>
    <row r="193" spans="1:25">
      <c r="A193" s="11"/>
      <c r="B193" s="11"/>
      <c r="C193" s="11"/>
      <c r="D193" s="11"/>
      <c r="E193" s="32"/>
      <c r="F193" s="32"/>
      <c r="G193" s="32"/>
      <c r="H193" s="11"/>
      <c r="I193" s="11"/>
      <c r="J193" s="11"/>
      <c r="K193" s="1"/>
      <c r="M193" s="11"/>
      <c r="N193" s="11"/>
      <c r="O193" s="11"/>
      <c r="P193" s="11"/>
      <c r="Q193" s="11"/>
      <c r="R193" s="11"/>
      <c r="S193" s="11"/>
      <c r="T193" s="11"/>
      <c r="U193" s="11"/>
      <c r="V193" s="11"/>
      <c r="W193" s="11"/>
      <c r="X193" s="11"/>
      <c r="Y193" s="11"/>
    </row>
    <row r="194" spans="1:25">
      <c r="A194" s="11"/>
      <c r="B194" s="11"/>
      <c r="C194" s="11"/>
      <c r="D194" s="11"/>
      <c r="E194" s="32"/>
      <c r="F194" s="32"/>
      <c r="G194" s="32"/>
      <c r="H194" s="11"/>
      <c r="I194" s="11"/>
      <c r="J194" s="11"/>
      <c r="K194" s="1"/>
      <c r="M194" s="11"/>
      <c r="N194" s="11"/>
      <c r="O194" s="11"/>
      <c r="P194" s="11"/>
      <c r="Q194" s="11"/>
      <c r="R194" s="11"/>
      <c r="S194" s="11"/>
      <c r="T194" s="11"/>
      <c r="U194" s="11"/>
      <c r="V194" s="11"/>
      <c r="W194" s="11"/>
      <c r="X194" s="11"/>
      <c r="Y194" s="11"/>
    </row>
    <row r="195" spans="1:25">
      <c r="A195" s="11"/>
      <c r="B195" s="11"/>
      <c r="C195" s="11"/>
      <c r="D195" s="11"/>
      <c r="E195" s="32"/>
      <c r="F195" s="32"/>
      <c r="G195" s="32"/>
      <c r="H195" s="11"/>
      <c r="I195" s="11"/>
      <c r="J195" s="11"/>
      <c r="K195" s="1"/>
      <c r="M195" s="11"/>
      <c r="N195" s="11"/>
      <c r="O195" s="11"/>
      <c r="P195" s="11"/>
      <c r="Q195" s="11"/>
      <c r="R195" s="11"/>
      <c r="S195" s="11"/>
      <c r="T195" s="11"/>
      <c r="U195" s="11"/>
      <c r="V195" s="11"/>
      <c r="W195" s="11"/>
      <c r="X195" s="11"/>
      <c r="Y195" s="11"/>
    </row>
    <row r="196" spans="1:25">
      <c r="A196" s="11"/>
      <c r="B196" s="11"/>
      <c r="C196" s="11"/>
      <c r="D196" s="11"/>
      <c r="E196" s="32"/>
      <c r="F196" s="32"/>
      <c r="G196" s="32"/>
      <c r="H196" s="11"/>
      <c r="I196" s="11"/>
      <c r="J196" s="11"/>
      <c r="K196" s="1"/>
      <c r="M196" s="11"/>
      <c r="N196" s="11"/>
      <c r="O196" s="11"/>
      <c r="P196" s="11"/>
      <c r="Q196" s="11"/>
      <c r="R196" s="11"/>
      <c r="S196" s="11"/>
      <c r="T196" s="11"/>
      <c r="U196" s="11"/>
      <c r="V196" s="11"/>
      <c r="W196" s="11"/>
      <c r="X196" s="11"/>
      <c r="Y196" s="11"/>
    </row>
    <row r="197" spans="1:25">
      <c r="A197" s="11"/>
      <c r="B197" s="11"/>
      <c r="C197" s="11"/>
      <c r="D197" s="11"/>
      <c r="E197" s="32"/>
      <c r="F197" s="32"/>
      <c r="G197" s="32"/>
      <c r="H197" s="11"/>
      <c r="I197" s="11"/>
      <c r="J197" s="11"/>
      <c r="K197" s="1"/>
      <c r="M197" s="11"/>
      <c r="N197" s="11"/>
      <c r="O197" s="11"/>
      <c r="P197" s="11"/>
      <c r="Q197" s="11"/>
      <c r="R197" s="11"/>
      <c r="S197" s="11"/>
      <c r="T197" s="11"/>
      <c r="U197" s="11"/>
      <c r="V197" s="11"/>
      <c r="W197" s="11"/>
      <c r="X197" s="11"/>
      <c r="Y197" s="11"/>
    </row>
    <row r="198" spans="1:25">
      <c r="A198" s="11"/>
      <c r="B198" s="11"/>
      <c r="C198" s="11"/>
      <c r="D198" s="11"/>
      <c r="E198" s="32"/>
      <c r="F198" s="32"/>
      <c r="G198" s="32"/>
      <c r="H198" s="11"/>
      <c r="I198" s="11"/>
      <c r="J198" s="11"/>
      <c r="K198" s="1"/>
      <c r="M198" s="11"/>
      <c r="N198" s="11"/>
      <c r="O198" s="11"/>
      <c r="P198" s="11"/>
      <c r="Q198" s="11"/>
      <c r="R198" s="11"/>
      <c r="S198" s="11"/>
      <c r="T198" s="11"/>
      <c r="U198" s="11"/>
      <c r="V198" s="11"/>
      <c r="W198" s="11"/>
      <c r="X198" s="11"/>
      <c r="Y198" s="11"/>
    </row>
    <row r="199" spans="1:25">
      <c r="A199" s="11"/>
      <c r="B199" s="11"/>
      <c r="C199" s="11"/>
      <c r="D199" s="11"/>
      <c r="E199" s="32"/>
      <c r="F199" s="32"/>
      <c r="G199" s="32"/>
      <c r="H199" s="11"/>
      <c r="I199" s="11"/>
      <c r="J199" s="11"/>
      <c r="K199" s="1"/>
      <c r="M199" s="11"/>
      <c r="N199" s="11"/>
      <c r="O199" s="11"/>
      <c r="P199" s="11"/>
      <c r="Q199" s="11"/>
      <c r="R199" s="11"/>
      <c r="S199" s="11"/>
      <c r="T199" s="11"/>
      <c r="U199" s="11"/>
      <c r="V199" s="11"/>
      <c r="W199" s="11"/>
      <c r="X199" s="11"/>
      <c r="Y199" s="11"/>
    </row>
    <row r="200" spans="1:25">
      <c r="A200" s="11"/>
      <c r="B200" s="11"/>
      <c r="C200" s="11"/>
      <c r="D200" s="11"/>
      <c r="E200" s="32"/>
      <c r="F200" s="32"/>
      <c r="G200" s="32"/>
      <c r="H200" s="11"/>
      <c r="I200" s="11"/>
      <c r="J200" s="11"/>
      <c r="K200" s="1"/>
      <c r="M200" s="11"/>
      <c r="N200" s="11"/>
      <c r="O200" s="11"/>
      <c r="P200" s="11"/>
      <c r="Q200" s="11"/>
      <c r="R200" s="11"/>
      <c r="S200" s="11"/>
      <c r="T200" s="11"/>
      <c r="U200" s="11"/>
      <c r="V200" s="11"/>
      <c r="W200" s="11"/>
      <c r="X200" s="11"/>
      <c r="Y200" s="11"/>
    </row>
    <row r="201" spans="1:25">
      <c r="A201" s="11"/>
      <c r="B201" s="11"/>
      <c r="C201" s="11"/>
      <c r="D201" s="11"/>
      <c r="E201" s="32"/>
      <c r="F201" s="32"/>
      <c r="G201" s="32"/>
      <c r="H201" s="11"/>
      <c r="I201" s="11"/>
      <c r="J201" s="11"/>
      <c r="K201" s="1"/>
      <c r="M201" s="11"/>
      <c r="N201" s="11"/>
      <c r="O201" s="11"/>
      <c r="P201" s="11"/>
      <c r="Q201" s="11"/>
      <c r="R201" s="11"/>
      <c r="S201" s="11"/>
      <c r="T201" s="11"/>
      <c r="U201" s="11"/>
      <c r="V201" s="11"/>
      <c r="W201" s="11"/>
      <c r="X201" s="11"/>
      <c r="Y201" s="11"/>
    </row>
    <row r="202" spans="1:25">
      <c r="A202" s="11"/>
      <c r="B202" s="11"/>
      <c r="C202" s="11"/>
      <c r="D202" s="11"/>
      <c r="E202" s="32"/>
      <c r="F202" s="32"/>
      <c r="G202" s="32"/>
      <c r="H202" s="11"/>
      <c r="I202" s="11"/>
      <c r="J202" s="11"/>
      <c r="K202" s="1"/>
      <c r="M202" s="11"/>
      <c r="N202" s="11"/>
      <c r="O202" s="11"/>
      <c r="P202" s="11"/>
      <c r="Q202" s="11"/>
      <c r="R202" s="11"/>
      <c r="S202" s="11"/>
      <c r="T202" s="11"/>
      <c r="U202" s="11"/>
      <c r="V202" s="11"/>
      <c r="W202" s="11"/>
      <c r="X202" s="11"/>
      <c r="Y202" s="11"/>
    </row>
    <row r="203" spans="1:25">
      <c r="A203" s="11"/>
      <c r="B203" s="11"/>
      <c r="C203" s="11"/>
      <c r="D203" s="11"/>
      <c r="E203" s="32"/>
      <c r="F203" s="32"/>
      <c r="G203" s="32"/>
      <c r="H203" s="11"/>
      <c r="I203" s="11"/>
      <c r="J203" s="11"/>
      <c r="K203" s="1"/>
      <c r="M203" s="11"/>
      <c r="N203" s="11"/>
      <c r="O203" s="11"/>
      <c r="P203" s="11"/>
      <c r="Q203" s="11"/>
      <c r="R203" s="11"/>
      <c r="S203" s="11"/>
      <c r="T203" s="11"/>
      <c r="U203" s="11"/>
      <c r="V203" s="11"/>
      <c r="W203" s="11"/>
      <c r="X203" s="11"/>
      <c r="Y203" s="11"/>
    </row>
    <row r="204" spans="1:25">
      <c r="A204" s="11"/>
      <c r="B204" s="11"/>
      <c r="C204" s="11"/>
      <c r="D204" s="11"/>
      <c r="E204" s="32"/>
      <c r="F204" s="32"/>
      <c r="G204" s="32"/>
      <c r="H204" s="11"/>
      <c r="I204" s="11"/>
      <c r="J204" s="11"/>
      <c r="K204" s="1"/>
      <c r="M204" s="11"/>
      <c r="N204" s="11"/>
      <c r="O204" s="11"/>
      <c r="P204" s="11"/>
      <c r="Q204" s="11"/>
      <c r="R204" s="11"/>
      <c r="S204" s="11"/>
      <c r="T204" s="11"/>
      <c r="U204" s="11"/>
      <c r="V204" s="11"/>
      <c r="W204" s="11"/>
      <c r="X204" s="11"/>
      <c r="Y204" s="11"/>
    </row>
    <row r="205" spans="1:25">
      <c r="A205" s="11"/>
      <c r="B205" s="11"/>
      <c r="C205" s="11"/>
      <c r="D205" s="11"/>
      <c r="E205" s="32"/>
      <c r="F205" s="32"/>
      <c r="G205" s="32"/>
      <c r="H205" s="11"/>
      <c r="I205" s="11"/>
      <c r="J205" s="11"/>
      <c r="K205" s="1"/>
      <c r="M205" s="11"/>
      <c r="N205" s="11"/>
      <c r="O205" s="11"/>
      <c r="P205" s="11"/>
      <c r="Q205" s="11"/>
      <c r="R205" s="11"/>
      <c r="S205" s="11"/>
      <c r="T205" s="11"/>
      <c r="U205" s="11"/>
      <c r="V205" s="11"/>
      <c r="W205" s="11"/>
      <c r="X205" s="11"/>
      <c r="Y205" s="11"/>
    </row>
    <row r="206" spans="1:25">
      <c r="A206" s="11"/>
      <c r="B206" s="11"/>
      <c r="C206" s="11"/>
      <c r="D206" s="11"/>
      <c r="E206" s="32"/>
      <c r="F206" s="32"/>
      <c r="G206" s="32"/>
      <c r="H206" s="11"/>
      <c r="I206" s="11"/>
      <c r="J206" s="11"/>
      <c r="K206" s="1"/>
      <c r="M206" s="11"/>
      <c r="N206" s="11"/>
      <c r="O206" s="11"/>
      <c r="P206" s="11"/>
      <c r="Q206" s="11"/>
      <c r="R206" s="11"/>
      <c r="S206" s="11"/>
      <c r="T206" s="11"/>
      <c r="U206" s="11"/>
      <c r="V206" s="11"/>
      <c r="W206" s="11"/>
      <c r="X206" s="11"/>
      <c r="Y206" s="11"/>
    </row>
    <row r="207" spans="1:25">
      <c r="A207" s="11"/>
      <c r="B207" s="11"/>
      <c r="C207" s="11"/>
      <c r="D207" s="11"/>
      <c r="E207" s="32"/>
      <c r="F207" s="32"/>
      <c r="G207" s="32"/>
      <c r="H207" s="11"/>
      <c r="I207" s="11"/>
      <c r="J207" s="11"/>
      <c r="K207" s="1"/>
      <c r="M207" s="11"/>
      <c r="N207" s="11"/>
      <c r="O207" s="11"/>
      <c r="P207" s="11"/>
      <c r="Q207" s="11"/>
      <c r="R207" s="11"/>
      <c r="S207" s="11"/>
      <c r="T207" s="11"/>
      <c r="U207" s="11"/>
      <c r="V207" s="11"/>
      <c r="W207" s="11"/>
      <c r="X207" s="11"/>
      <c r="Y207" s="11"/>
    </row>
    <row r="208" spans="1:25">
      <c r="A208" s="11"/>
      <c r="B208" s="11"/>
      <c r="C208" s="11"/>
      <c r="D208" s="11"/>
      <c r="E208" s="32"/>
      <c r="F208" s="32"/>
      <c r="G208" s="32"/>
      <c r="H208" s="11"/>
      <c r="I208" s="11"/>
      <c r="J208" s="11"/>
      <c r="K208" s="1"/>
      <c r="M208" s="11"/>
      <c r="N208" s="11"/>
      <c r="O208" s="11"/>
      <c r="P208" s="11"/>
      <c r="Q208" s="11"/>
      <c r="R208" s="11"/>
      <c r="S208" s="11"/>
      <c r="T208" s="11"/>
      <c r="U208" s="11"/>
      <c r="V208" s="11"/>
      <c r="W208" s="11"/>
      <c r="X208" s="11"/>
      <c r="Y208" s="11"/>
    </row>
    <row r="209" spans="1:25">
      <c r="A209" s="11"/>
      <c r="B209" s="11"/>
      <c r="C209" s="11"/>
      <c r="D209" s="11"/>
      <c r="E209" s="32"/>
      <c r="F209" s="32"/>
      <c r="G209" s="32"/>
      <c r="H209" s="11"/>
      <c r="I209" s="11"/>
      <c r="J209" s="11"/>
      <c r="K209" s="1"/>
      <c r="M209" s="11"/>
      <c r="N209" s="11"/>
      <c r="O209" s="11"/>
      <c r="P209" s="11"/>
      <c r="Q209" s="11"/>
      <c r="R209" s="11"/>
      <c r="S209" s="11"/>
      <c r="T209" s="11"/>
      <c r="U209" s="11"/>
      <c r="V209" s="11"/>
      <c r="W209" s="11"/>
      <c r="X209" s="11"/>
      <c r="Y209" s="11"/>
    </row>
    <row r="210" spans="1:25">
      <c r="A210" s="11"/>
      <c r="B210" s="11"/>
      <c r="C210" s="11"/>
      <c r="D210" s="11"/>
      <c r="E210" s="32"/>
      <c r="F210" s="32"/>
      <c r="G210" s="32"/>
      <c r="H210" s="11"/>
      <c r="I210" s="11"/>
      <c r="J210" s="11"/>
      <c r="K210" s="1"/>
      <c r="M210" s="11"/>
      <c r="N210" s="11"/>
      <c r="O210" s="11"/>
      <c r="P210" s="11"/>
      <c r="Q210" s="11"/>
      <c r="R210" s="11"/>
      <c r="S210" s="11"/>
      <c r="T210" s="11"/>
      <c r="U210" s="11"/>
      <c r="V210" s="11"/>
      <c r="W210" s="11"/>
      <c r="X210" s="11"/>
      <c r="Y210" s="11"/>
    </row>
    <row r="211" spans="1:25">
      <c r="A211" s="11"/>
      <c r="B211" s="11"/>
      <c r="C211" s="11"/>
      <c r="D211" s="11"/>
      <c r="E211" s="32"/>
      <c r="F211" s="32"/>
      <c r="G211" s="32"/>
      <c r="H211" s="11"/>
      <c r="I211" s="11"/>
      <c r="J211" s="11"/>
      <c r="K211" s="1"/>
      <c r="M211" s="11"/>
      <c r="N211" s="11"/>
      <c r="O211" s="11"/>
      <c r="P211" s="11"/>
      <c r="Q211" s="11"/>
      <c r="R211" s="11"/>
      <c r="S211" s="11"/>
      <c r="T211" s="11"/>
      <c r="U211" s="11"/>
      <c r="V211" s="11"/>
      <c r="W211" s="11"/>
      <c r="X211" s="11"/>
      <c r="Y211" s="11"/>
    </row>
    <row r="212" spans="1:25">
      <c r="A212" s="11"/>
      <c r="B212" s="11"/>
      <c r="C212" s="11"/>
      <c r="D212" s="11"/>
      <c r="E212" s="32"/>
      <c r="F212" s="32"/>
      <c r="G212" s="32"/>
      <c r="H212" s="11"/>
      <c r="I212" s="11"/>
      <c r="J212" s="11"/>
      <c r="K212" s="1"/>
      <c r="M212" s="11"/>
      <c r="N212" s="11"/>
      <c r="O212" s="11"/>
      <c r="P212" s="11"/>
      <c r="Q212" s="11"/>
      <c r="R212" s="11"/>
      <c r="S212" s="11"/>
      <c r="T212" s="11"/>
      <c r="U212" s="11"/>
      <c r="V212" s="11"/>
      <c r="W212" s="11"/>
      <c r="X212" s="11"/>
      <c r="Y212" s="11"/>
    </row>
    <row r="213" spans="1:25">
      <c r="A213" s="11"/>
      <c r="B213" s="11"/>
      <c r="C213" s="11"/>
      <c r="D213" s="11"/>
      <c r="E213" s="32"/>
      <c r="F213" s="32"/>
      <c r="G213" s="32"/>
      <c r="H213" s="11"/>
      <c r="I213" s="11"/>
      <c r="J213" s="11"/>
      <c r="K213" s="1"/>
      <c r="M213" s="11"/>
      <c r="N213" s="11"/>
      <c r="O213" s="11"/>
      <c r="P213" s="11"/>
      <c r="Q213" s="11"/>
      <c r="R213" s="11"/>
      <c r="S213" s="11"/>
      <c r="T213" s="11"/>
      <c r="U213" s="11"/>
      <c r="V213" s="11"/>
      <c r="W213" s="11"/>
      <c r="X213" s="11"/>
      <c r="Y213" s="11"/>
    </row>
    <row r="214" spans="1:25">
      <c r="A214" s="11"/>
      <c r="B214" s="11"/>
      <c r="C214" s="11"/>
      <c r="D214" s="11"/>
      <c r="E214" s="32"/>
      <c r="F214" s="32"/>
      <c r="G214" s="32"/>
      <c r="H214" s="11"/>
      <c r="I214" s="11"/>
      <c r="J214" s="11"/>
      <c r="K214" s="1"/>
      <c r="M214" s="11"/>
      <c r="N214" s="11"/>
      <c r="O214" s="11"/>
      <c r="P214" s="11"/>
      <c r="Q214" s="11"/>
      <c r="R214" s="11"/>
      <c r="S214" s="11"/>
      <c r="T214" s="11"/>
      <c r="U214" s="11"/>
      <c r="V214" s="11"/>
      <c r="W214" s="11"/>
      <c r="X214" s="11"/>
      <c r="Y214" s="11"/>
    </row>
    <row r="215" spans="1:25">
      <c r="A215" s="11"/>
      <c r="B215" s="11"/>
      <c r="C215" s="11"/>
      <c r="D215" s="11"/>
      <c r="E215" s="32"/>
      <c r="F215" s="32"/>
      <c r="G215" s="32"/>
      <c r="H215" s="11"/>
      <c r="I215" s="11"/>
      <c r="J215" s="11"/>
      <c r="K215" s="1"/>
      <c r="M215" s="11"/>
      <c r="N215" s="11"/>
      <c r="O215" s="11"/>
      <c r="P215" s="11"/>
      <c r="Q215" s="11"/>
      <c r="R215" s="11"/>
      <c r="S215" s="11"/>
      <c r="T215" s="11"/>
      <c r="U215" s="11"/>
      <c r="V215" s="11"/>
      <c r="W215" s="11"/>
      <c r="X215" s="11"/>
      <c r="Y215" s="11"/>
    </row>
    <row r="216" spans="1:25">
      <c r="A216" s="11"/>
      <c r="B216" s="11"/>
      <c r="C216" s="11"/>
      <c r="D216" s="11"/>
      <c r="E216" s="32"/>
      <c r="F216" s="32"/>
      <c r="G216" s="32"/>
      <c r="H216" s="11"/>
      <c r="I216" s="11"/>
      <c r="J216" s="11"/>
      <c r="K216" s="1"/>
      <c r="M216" s="11"/>
      <c r="N216" s="11"/>
      <c r="O216" s="11"/>
      <c r="P216" s="11"/>
      <c r="Q216" s="11"/>
      <c r="R216" s="11"/>
      <c r="S216" s="11"/>
      <c r="T216" s="11"/>
      <c r="U216" s="11"/>
      <c r="V216" s="11"/>
      <c r="W216" s="11"/>
      <c r="X216" s="11"/>
      <c r="Y216" s="11"/>
    </row>
    <row r="217" spans="1:25">
      <c r="A217" s="11"/>
      <c r="B217" s="11"/>
      <c r="C217" s="11"/>
      <c r="D217" s="11"/>
      <c r="E217" s="32"/>
      <c r="F217" s="32"/>
      <c r="G217" s="32"/>
      <c r="H217" s="11"/>
      <c r="I217" s="11"/>
      <c r="J217" s="11"/>
      <c r="K217" s="1"/>
      <c r="M217" s="11"/>
      <c r="N217" s="11"/>
      <c r="O217" s="11"/>
      <c r="P217" s="11"/>
      <c r="Q217" s="11"/>
      <c r="R217" s="11"/>
      <c r="S217" s="11"/>
      <c r="T217" s="11"/>
      <c r="U217" s="11"/>
      <c r="V217" s="11"/>
      <c r="W217" s="11"/>
      <c r="X217" s="11"/>
      <c r="Y217" s="11"/>
    </row>
    <row r="218" spans="1:25">
      <c r="A218" s="11"/>
      <c r="B218" s="11"/>
      <c r="C218" s="11"/>
      <c r="D218" s="11"/>
      <c r="E218" s="32"/>
      <c r="F218" s="32"/>
      <c r="G218" s="32"/>
      <c r="H218" s="11"/>
      <c r="I218" s="11"/>
      <c r="J218" s="11"/>
      <c r="K218" s="1"/>
      <c r="M218" s="11"/>
      <c r="N218" s="11"/>
      <c r="O218" s="11"/>
      <c r="P218" s="11"/>
      <c r="Q218" s="11"/>
      <c r="R218" s="11"/>
      <c r="S218" s="11"/>
      <c r="T218" s="11"/>
      <c r="U218" s="11"/>
      <c r="V218" s="11"/>
      <c r="W218" s="11"/>
      <c r="X218" s="11"/>
      <c r="Y218" s="11"/>
    </row>
    <row r="219" spans="1:25">
      <c r="A219" s="11"/>
      <c r="B219" s="11"/>
      <c r="C219" s="11"/>
      <c r="D219" s="11"/>
      <c r="E219" s="32"/>
      <c r="F219" s="32"/>
      <c r="G219" s="32"/>
      <c r="H219" s="11"/>
      <c r="I219" s="11"/>
      <c r="J219" s="11"/>
      <c r="K219" s="1"/>
      <c r="M219" s="11"/>
      <c r="N219" s="11"/>
      <c r="O219" s="11"/>
      <c r="P219" s="11"/>
      <c r="Q219" s="11"/>
      <c r="R219" s="11"/>
      <c r="S219" s="11"/>
      <c r="T219" s="11"/>
      <c r="U219" s="11"/>
      <c r="V219" s="11"/>
      <c r="W219" s="11"/>
      <c r="X219" s="11"/>
      <c r="Y219" s="11"/>
    </row>
    <row r="220" spans="1:25">
      <c r="A220" s="11"/>
      <c r="B220" s="11"/>
      <c r="C220" s="11"/>
      <c r="D220" s="11"/>
      <c r="E220" s="32"/>
      <c r="F220" s="32"/>
      <c r="G220" s="32"/>
      <c r="H220" s="11"/>
      <c r="I220" s="11"/>
      <c r="J220" s="11"/>
      <c r="K220" s="1"/>
      <c r="M220" s="11"/>
      <c r="N220" s="11"/>
      <c r="O220" s="11"/>
      <c r="P220" s="11"/>
      <c r="Q220" s="11"/>
      <c r="R220" s="11"/>
      <c r="S220" s="11"/>
      <c r="T220" s="11"/>
      <c r="U220" s="11"/>
      <c r="V220" s="11"/>
      <c r="W220" s="11"/>
      <c r="X220" s="11"/>
      <c r="Y220" s="11"/>
    </row>
    <row r="221" spans="1:25">
      <c r="A221" s="11"/>
      <c r="B221" s="11"/>
      <c r="C221" s="11"/>
      <c r="D221" s="11"/>
      <c r="E221" s="32"/>
      <c r="F221" s="32"/>
      <c r="G221" s="32"/>
      <c r="H221" s="11"/>
      <c r="I221" s="11"/>
      <c r="J221" s="11"/>
      <c r="K221" s="1"/>
      <c r="M221" s="11"/>
      <c r="N221" s="11"/>
      <c r="O221" s="11"/>
      <c r="P221" s="11"/>
      <c r="Q221" s="11"/>
      <c r="R221" s="11"/>
      <c r="S221" s="11"/>
      <c r="T221" s="11"/>
      <c r="U221" s="11"/>
      <c r="V221" s="11"/>
      <c r="W221" s="11"/>
      <c r="X221" s="11"/>
      <c r="Y221" s="11"/>
    </row>
    <row r="222" spans="1:25">
      <c r="A222" s="11"/>
      <c r="B222" s="11"/>
      <c r="C222" s="11"/>
      <c r="D222" s="11"/>
      <c r="E222" s="32"/>
      <c r="F222" s="32"/>
      <c r="G222" s="32"/>
      <c r="H222" s="11"/>
      <c r="I222" s="11"/>
      <c r="J222" s="11"/>
      <c r="K222" s="1"/>
      <c r="M222" s="11"/>
      <c r="N222" s="11"/>
      <c r="O222" s="11"/>
      <c r="P222" s="11"/>
      <c r="Q222" s="11"/>
      <c r="R222" s="11"/>
      <c r="S222" s="11"/>
      <c r="T222" s="11"/>
      <c r="U222" s="11"/>
      <c r="V222" s="11"/>
      <c r="W222" s="11"/>
      <c r="X222" s="11"/>
      <c r="Y222" s="11"/>
    </row>
    <row r="223" spans="1:25">
      <c r="A223" s="11"/>
      <c r="B223" s="11"/>
      <c r="C223" s="11"/>
      <c r="D223" s="11"/>
      <c r="E223" s="32"/>
      <c r="F223" s="32"/>
      <c r="G223" s="32"/>
      <c r="H223" s="11"/>
      <c r="I223" s="11"/>
      <c r="J223" s="11"/>
      <c r="K223" s="1"/>
      <c r="M223" s="11"/>
      <c r="N223" s="11"/>
      <c r="O223" s="11"/>
      <c r="P223" s="11"/>
      <c r="Q223" s="11"/>
      <c r="R223" s="11"/>
      <c r="S223" s="11"/>
      <c r="T223" s="11"/>
      <c r="U223" s="11"/>
      <c r="V223" s="11"/>
      <c r="W223" s="11"/>
      <c r="X223" s="11"/>
      <c r="Y223" s="11"/>
    </row>
    <row r="224" spans="1:25">
      <c r="A224" s="11"/>
      <c r="B224" s="11"/>
      <c r="C224" s="11"/>
      <c r="D224" s="11"/>
      <c r="E224" s="32"/>
      <c r="F224" s="32"/>
      <c r="G224" s="32"/>
      <c r="H224" s="11"/>
      <c r="I224" s="11"/>
      <c r="J224" s="11"/>
      <c r="K224" s="1"/>
      <c r="M224" s="11"/>
      <c r="N224" s="11"/>
      <c r="O224" s="11"/>
      <c r="P224" s="11"/>
      <c r="Q224" s="11"/>
      <c r="R224" s="11"/>
      <c r="S224" s="11"/>
      <c r="T224" s="11"/>
      <c r="U224" s="11"/>
      <c r="V224" s="11"/>
      <c r="W224" s="11"/>
      <c r="X224" s="11"/>
      <c r="Y224" s="11"/>
    </row>
    <row r="225" spans="1:25">
      <c r="A225" s="11"/>
      <c r="B225" s="11"/>
      <c r="C225" s="11"/>
      <c r="D225" s="11"/>
      <c r="E225" s="32"/>
      <c r="F225" s="32"/>
      <c r="G225" s="32"/>
      <c r="H225" s="11"/>
      <c r="I225" s="11"/>
      <c r="J225" s="11"/>
      <c r="K225" s="1"/>
      <c r="M225" s="11"/>
      <c r="N225" s="11"/>
      <c r="O225" s="11"/>
      <c r="P225" s="11"/>
      <c r="Q225" s="11"/>
      <c r="R225" s="11"/>
      <c r="S225" s="11"/>
      <c r="T225" s="11"/>
      <c r="U225" s="11"/>
      <c r="V225" s="11"/>
      <c r="W225" s="11"/>
      <c r="X225" s="11"/>
      <c r="Y225" s="11"/>
    </row>
    <row r="226" spans="1:25">
      <c r="A226" s="11"/>
      <c r="B226" s="11"/>
      <c r="C226" s="11"/>
      <c r="D226" s="11"/>
      <c r="E226" s="32"/>
      <c r="F226" s="32"/>
      <c r="G226" s="32"/>
      <c r="H226" s="11"/>
      <c r="I226" s="11"/>
      <c r="J226" s="11"/>
      <c r="K226" s="1"/>
      <c r="M226" s="11"/>
      <c r="N226" s="11"/>
      <c r="O226" s="11"/>
      <c r="P226" s="11"/>
      <c r="Q226" s="11"/>
      <c r="R226" s="11"/>
      <c r="S226" s="11"/>
      <c r="T226" s="11"/>
      <c r="U226" s="11"/>
      <c r="V226" s="11"/>
      <c r="W226" s="11"/>
      <c r="X226" s="11"/>
      <c r="Y226" s="11"/>
    </row>
    <row r="227" spans="1:25">
      <c r="A227" s="11"/>
      <c r="B227" s="11"/>
      <c r="C227" s="11"/>
      <c r="D227" s="11"/>
      <c r="E227" s="32"/>
      <c r="F227" s="32"/>
      <c r="G227" s="32"/>
      <c r="H227" s="11"/>
      <c r="I227" s="11"/>
      <c r="J227" s="11"/>
      <c r="K227" s="1"/>
      <c r="M227" s="11"/>
      <c r="N227" s="11"/>
      <c r="O227" s="11"/>
      <c r="P227" s="11"/>
      <c r="Q227" s="11"/>
      <c r="R227" s="11"/>
      <c r="S227" s="11"/>
      <c r="T227" s="11"/>
      <c r="U227" s="11"/>
      <c r="V227" s="11"/>
      <c r="W227" s="11"/>
      <c r="X227" s="11"/>
      <c r="Y227" s="11"/>
    </row>
    <row r="228" spans="1:25">
      <c r="A228" s="11"/>
      <c r="B228" s="11"/>
      <c r="C228" s="11"/>
      <c r="D228" s="11"/>
      <c r="E228" s="32"/>
      <c r="F228" s="32"/>
      <c r="G228" s="32"/>
      <c r="H228" s="11"/>
      <c r="I228" s="11"/>
      <c r="J228" s="11"/>
      <c r="K228" s="1"/>
      <c r="M228" s="11"/>
      <c r="N228" s="11"/>
      <c r="O228" s="11"/>
      <c r="P228" s="11"/>
      <c r="Q228" s="11"/>
      <c r="R228" s="11"/>
      <c r="S228" s="11"/>
      <c r="T228" s="11"/>
      <c r="U228" s="11"/>
      <c r="V228" s="11"/>
      <c r="W228" s="11"/>
      <c r="X228" s="11"/>
      <c r="Y228" s="11"/>
    </row>
    <row r="229" spans="1:25">
      <c r="A229" s="11"/>
      <c r="B229" s="11"/>
      <c r="C229" s="11"/>
      <c r="D229" s="11"/>
      <c r="E229" s="32"/>
      <c r="F229" s="32"/>
      <c r="G229" s="32"/>
      <c r="H229" s="11"/>
      <c r="I229" s="11"/>
      <c r="J229" s="11"/>
      <c r="K229" s="1"/>
      <c r="M229" s="11"/>
      <c r="N229" s="11"/>
      <c r="O229" s="11"/>
      <c r="P229" s="11"/>
      <c r="Q229" s="11"/>
      <c r="R229" s="11"/>
      <c r="S229" s="11"/>
      <c r="T229" s="11"/>
      <c r="U229" s="11"/>
      <c r="V229" s="11"/>
      <c r="W229" s="11"/>
      <c r="X229" s="11"/>
      <c r="Y229" s="11"/>
    </row>
    <row r="230" spans="1:25">
      <c r="A230" s="11"/>
      <c r="B230" s="11"/>
      <c r="C230" s="11"/>
      <c r="D230" s="11"/>
      <c r="E230" s="32"/>
      <c r="F230" s="32"/>
      <c r="G230" s="32"/>
      <c r="H230" s="11"/>
      <c r="I230" s="11"/>
      <c r="J230" s="11"/>
      <c r="K230" s="1"/>
      <c r="M230" s="11"/>
      <c r="N230" s="11"/>
      <c r="O230" s="11"/>
      <c r="P230" s="11"/>
      <c r="Q230" s="11"/>
      <c r="R230" s="11"/>
      <c r="S230" s="11"/>
      <c r="T230" s="11"/>
      <c r="U230" s="11"/>
      <c r="V230" s="11"/>
      <c r="W230" s="11"/>
      <c r="X230" s="11"/>
      <c r="Y230" s="11"/>
    </row>
    <row r="231" spans="1:25">
      <c r="A231" s="11"/>
      <c r="B231" s="11"/>
      <c r="C231" s="11"/>
      <c r="D231" s="11"/>
      <c r="E231" s="32"/>
      <c r="F231" s="32"/>
      <c r="G231" s="32"/>
      <c r="H231" s="11"/>
      <c r="I231" s="11"/>
      <c r="J231" s="11"/>
      <c r="K231" s="1"/>
      <c r="M231" s="11"/>
      <c r="N231" s="11"/>
      <c r="O231" s="11"/>
      <c r="P231" s="11"/>
      <c r="Q231" s="11"/>
      <c r="R231" s="11"/>
      <c r="S231" s="11"/>
      <c r="T231" s="11"/>
      <c r="U231" s="11"/>
      <c r="V231" s="11"/>
      <c r="W231" s="11"/>
      <c r="X231" s="11"/>
      <c r="Y231" s="11"/>
    </row>
    <row r="232" spans="1:25">
      <c r="A232" s="11"/>
      <c r="B232" s="11"/>
      <c r="C232" s="11"/>
      <c r="D232" s="11"/>
      <c r="E232" s="32"/>
      <c r="F232" s="32"/>
      <c r="G232" s="32"/>
      <c r="H232" s="11"/>
      <c r="I232" s="11"/>
      <c r="J232" s="11"/>
      <c r="K232" s="1"/>
      <c r="M232" s="11"/>
      <c r="N232" s="11"/>
      <c r="O232" s="11"/>
      <c r="P232" s="11"/>
      <c r="Q232" s="11"/>
      <c r="R232" s="11"/>
      <c r="S232" s="11"/>
      <c r="T232" s="11"/>
      <c r="U232" s="11"/>
      <c r="V232" s="11"/>
      <c r="W232" s="11"/>
      <c r="X232" s="11"/>
      <c r="Y232" s="11"/>
    </row>
    <row r="233" spans="1:25">
      <c r="A233" s="11"/>
      <c r="B233" s="11"/>
      <c r="C233" s="11"/>
      <c r="D233" s="11"/>
      <c r="E233" s="32"/>
      <c r="F233" s="32"/>
      <c r="G233" s="32"/>
      <c r="H233" s="11"/>
      <c r="I233" s="11"/>
      <c r="J233" s="11"/>
      <c r="K233" s="1"/>
      <c r="M233" s="11"/>
      <c r="N233" s="11"/>
      <c r="O233" s="11"/>
      <c r="P233" s="11"/>
      <c r="Q233" s="11"/>
      <c r="R233" s="11"/>
      <c r="S233" s="11"/>
      <c r="T233" s="11"/>
      <c r="U233" s="11"/>
      <c r="V233" s="11"/>
      <c r="W233" s="11"/>
      <c r="X233" s="11"/>
      <c r="Y233" s="11"/>
    </row>
    <row r="234" spans="1:25">
      <c r="A234" s="11"/>
      <c r="B234" s="11"/>
      <c r="C234" s="11"/>
      <c r="D234" s="11"/>
      <c r="E234" s="32"/>
      <c r="F234" s="32"/>
      <c r="G234" s="32"/>
      <c r="H234" s="11"/>
      <c r="I234" s="11"/>
      <c r="J234" s="11"/>
      <c r="K234" s="1"/>
      <c r="M234" s="11"/>
      <c r="N234" s="11"/>
      <c r="O234" s="11"/>
      <c r="P234" s="11"/>
      <c r="Q234" s="11"/>
      <c r="R234" s="11"/>
      <c r="S234" s="11"/>
      <c r="T234" s="11"/>
      <c r="U234" s="11"/>
      <c r="V234" s="11"/>
      <c r="W234" s="11"/>
      <c r="X234" s="11"/>
      <c r="Y234" s="11"/>
    </row>
    <row r="235" spans="1:25">
      <c r="A235" s="11"/>
      <c r="B235" s="11"/>
      <c r="C235" s="11"/>
      <c r="D235" s="11"/>
      <c r="E235" s="32"/>
      <c r="F235" s="32"/>
      <c r="G235" s="32"/>
      <c r="H235" s="11"/>
      <c r="I235" s="11"/>
      <c r="J235" s="11"/>
      <c r="K235" s="1"/>
      <c r="M235" s="11"/>
      <c r="N235" s="11"/>
      <c r="O235" s="11"/>
      <c r="P235" s="11"/>
      <c r="Q235" s="11"/>
      <c r="R235" s="11"/>
      <c r="S235" s="11"/>
      <c r="T235" s="11"/>
      <c r="U235" s="11"/>
      <c r="V235" s="11"/>
      <c r="W235" s="11"/>
      <c r="X235" s="11"/>
      <c r="Y235" s="11"/>
    </row>
    <row r="236" spans="1:25">
      <c r="A236" s="11"/>
      <c r="B236" s="11"/>
      <c r="C236" s="11"/>
      <c r="D236" s="11"/>
      <c r="E236" s="32"/>
      <c r="F236" s="32"/>
      <c r="G236" s="32"/>
      <c r="H236" s="11"/>
      <c r="I236" s="11"/>
      <c r="J236" s="11"/>
      <c r="K236" s="1"/>
      <c r="M236" s="11"/>
      <c r="N236" s="11"/>
      <c r="O236" s="11"/>
      <c r="P236" s="11"/>
      <c r="Q236" s="11"/>
      <c r="R236" s="11"/>
      <c r="S236" s="11"/>
      <c r="T236" s="11"/>
      <c r="U236" s="11"/>
      <c r="V236" s="11"/>
      <c r="W236" s="11"/>
      <c r="X236" s="11"/>
      <c r="Y236" s="11"/>
    </row>
    <row r="237" spans="1:25">
      <c r="A237" s="11"/>
      <c r="B237" s="11"/>
      <c r="C237" s="11"/>
      <c r="D237" s="11"/>
      <c r="E237" s="32"/>
      <c r="F237" s="32"/>
      <c r="G237" s="32"/>
      <c r="H237" s="11"/>
      <c r="I237" s="11"/>
      <c r="J237" s="11"/>
      <c r="K237" s="1"/>
      <c r="M237" s="11"/>
      <c r="N237" s="11"/>
      <c r="O237" s="11"/>
      <c r="P237" s="11"/>
      <c r="Q237" s="11"/>
      <c r="R237" s="11"/>
      <c r="S237" s="11"/>
      <c r="T237" s="11"/>
      <c r="U237" s="11"/>
      <c r="V237" s="11"/>
      <c r="W237" s="11"/>
      <c r="X237" s="11"/>
      <c r="Y237" s="11"/>
    </row>
    <row r="238" spans="1:25">
      <c r="A238" s="11"/>
      <c r="B238" s="11"/>
      <c r="C238" s="11"/>
      <c r="D238" s="11"/>
      <c r="E238" s="32"/>
      <c r="F238" s="32"/>
      <c r="G238" s="32"/>
      <c r="H238" s="11"/>
      <c r="I238" s="11"/>
      <c r="J238" s="11"/>
      <c r="K238" s="1"/>
      <c r="M238" s="11"/>
      <c r="N238" s="11"/>
      <c r="O238" s="11"/>
      <c r="P238" s="11"/>
      <c r="Q238" s="11"/>
      <c r="R238" s="11"/>
      <c r="S238" s="11"/>
      <c r="T238" s="11"/>
      <c r="U238" s="11"/>
      <c r="V238" s="11"/>
      <c r="W238" s="11"/>
      <c r="X238" s="11"/>
      <c r="Y238" s="11"/>
    </row>
    <row r="239" spans="1:25">
      <c r="A239" s="11"/>
      <c r="B239" s="11"/>
      <c r="C239" s="11"/>
      <c r="D239" s="11"/>
      <c r="E239" s="32"/>
      <c r="F239" s="32"/>
      <c r="G239" s="32"/>
      <c r="H239" s="11"/>
      <c r="I239" s="11"/>
      <c r="J239" s="11"/>
      <c r="K239" s="1"/>
      <c r="M239" s="11"/>
      <c r="N239" s="11"/>
      <c r="O239" s="11"/>
      <c r="P239" s="11"/>
      <c r="Q239" s="11"/>
      <c r="R239" s="11"/>
      <c r="S239" s="11"/>
      <c r="T239" s="11"/>
      <c r="U239" s="11"/>
      <c r="V239" s="11"/>
      <c r="W239" s="11"/>
      <c r="X239" s="11"/>
      <c r="Y239" s="11"/>
    </row>
    <row r="240" spans="1:25">
      <c r="A240" s="11"/>
      <c r="B240" s="11"/>
      <c r="C240" s="11"/>
      <c r="D240" s="11"/>
      <c r="E240" s="32"/>
      <c r="F240" s="32"/>
      <c r="G240" s="32"/>
      <c r="H240" s="11"/>
      <c r="I240" s="11"/>
      <c r="J240" s="11"/>
      <c r="K240" s="1"/>
      <c r="M240" s="11"/>
      <c r="N240" s="11"/>
      <c r="O240" s="11"/>
      <c r="P240" s="11"/>
      <c r="Q240" s="11"/>
      <c r="R240" s="11"/>
      <c r="S240" s="11"/>
      <c r="T240" s="11"/>
      <c r="U240" s="11"/>
      <c r="V240" s="11"/>
      <c r="W240" s="11"/>
      <c r="X240" s="11"/>
      <c r="Y240" s="11"/>
    </row>
    <row r="241" spans="1:25">
      <c r="A241" s="11"/>
      <c r="B241" s="11"/>
      <c r="C241" s="11"/>
      <c r="D241" s="11"/>
      <c r="E241" s="32"/>
      <c r="F241" s="32"/>
      <c r="G241" s="32"/>
      <c r="H241" s="11"/>
      <c r="I241" s="11"/>
      <c r="J241" s="11"/>
      <c r="K241" s="1"/>
      <c r="M241" s="11"/>
      <c r="N241" s="11"/>
      <c r="O241" s="11"/>
      <c r="P241" s="11"/>
      <c r="Q241" s="11"/>
      <c r="R241" s="11"/>
      <c r="S241" s="11"/>
      <c r="T241" s="11"/>
      <c r="U241" s="11"/>
      <c r="V241" s="11"/>
      <c r="W241" s="11"/>
      <c r="X241" s="11"/>
      <c r="Y241" s="11"/>
    </row>
    <row r="242" spans="1:25">
      <c r="A242" s="11"/>
      <c r="B242" s="11"/>
      <c r="C242" s="11"/>
      <c r="D242" s="11"/>
      <c r="E242" s="32"/>
      <c r="F242" s="32"/>
      <c r="G242" s="32"/>
      <c r="H242" s="11"/>
      <c r="I242" s="11"/>
      <c r="J242" s="11"/>
      <c r="K242" s="1"/>
      <c r="M242" s="11"/>
      <c r="N242" s="11"/>
      <c r="O242" s="11"/>
      <c r="P242" s="11"/>
      <c r="Q242" s="11"/>
      <c r="R242" s="11"/>
      <c r="S242" s="11"/>
      <c r="T242" s="11"/>
      <c r="U242" s="11"/>
      <c r="V242" s="11"/>
      <c r="W242" s="11"/>
      <c r="X242" s="11"/>
      <c r="Y242" s="11"/>
    </row>
    <row r="243" spans="1:25">
      <c r="A243" s="11"/>
      <c r="B243" s="11"/>
      <c r="C243" s="11"/>
      <c r="D243" s="11"/>
      <c r="E243" s="32"/>
      <c r="F243" s="32"/>
      <c r="G243" s="32"/>
      <c r="H243" s="11"/>
      <c r="I243" s="11"/>
      <c r="J243" s="11"/>
      <c r="K243" s="1"/>
      <c r="M243" s="11"/>
      <c r="N243" s="11"/>
      <c r="O243" s="11"/>
      <c r="P243" s="11"/>
      <c r="Q243" s="11"/>
      <c r="R243" s="11"/>
      <c r="S243" s="11"/>
      <c r="T243" s="11"/>
      <c r="U243" s="11"/>
      <c r="V243" s="11"/>
      <c r="W243" s="11"/>
      <c r="X243" s="11"/>
      <c r="Y243" s="11"/>
    </row>
    <row r="244" spans="1:25">
      <c r="A244" s="11"/>
      <c r="B244" s="11"/>
      <c r="C244" s="11"/>
      <c r="D244" s="11"/>
      <c r="E244" s="32"/>
      <c r="F244" s="32"/>
      <c r="G244" s="32"/>
      <c r="H244" s="11"/>
      <c r="I244" s="11"/>
      <c r="J244" s="11"/>
      <c r="K244" s="1"/>
      <c r="M244" s="11"/>
      <c r="N244" s="11"/>
      <c r="O244" s="11"/>
      <c r="P244" s="11"/>
      <c r="Q244" s="11"/>
      <c r="R244" s="11"/>
      <c r="S244" s="11"/>
      <c r="T244" s="11"/>
      <c r="U244" s="11"/>
      <c r="V244" s="11"/>
      <c r="W244" s="11"/>
      <c r="X244" s="11"/>
      <c r="Y244" s="11"/>
    </row>
    <row r="245" spans="1:25">
      <c r="A245" s="11"/>
      <c r="B245" s="11"/>
      <c r="C245" s="11"/>
      <c r="D245" s="11"/>
      <c r="E245" s="32"/>
      <c r="F245" s="32"/>
      <c r="G245" s="32"/>
      <c r="H245" s="11"/>
      <c r="I245" s="11"/>
      <c r="J245" s="11"/>
      <c r="K245" s="1"/>
      <c r="M245" s="11"/>
      <c r="N245" s="11"/>
      <c r="O245" s="11"/>
      <c r="P245" s="11"/>
      <c r="Q245" s="11"/>
      <c r="R245" s="11"/>
      <c r="S245" s="11"/>
      <c r="T245" s="11"/>
      <c r="U245" s="11"/>
      <c r="V245" s="11"/>
      <c r="W245" s="11"/>
      <c r="X245" s="11"/>
      <c r="Y245" s="11"/>
    </row>
    <row r="246" spans="1:25">
      <c r="A246" s="11"/>
      <c r="B246" s="11"/>
      <c r="C246" s="11"/>
      <c r="D246" s="11"/>
      <c r="E246" s="32"/>
      <c r="F246" s="32"/>
      <c r="G246" s="32"/>
      <c r="H246" s="11"/>
      <c r="I246" s="11"/>
      <c r="J246" s="11"/>
      <c r="K246" s="1"/>
      <c r="M246" s="11"/>
      <c r="N246" s="11"/>
      <c r="O246" s="11"/>
      <c r="P246" s="11"/>
      <c r="Q246" s="11"/>
      <c r="R246" s="11"/>
      <c r="S246" s="11"/>
      <c r="T246" s="11"/>
      <c r="U246" s="11"/>
      <c r="V246" s="11"/>
      <c r="W246" s="11"/>
      <c r="X246" s="11"/>
      <c r="Y246" s="11"/>
    </row>
    <row r="247" spans="1:25">
      <c r="A247" s="11"/>
      <c r="B247" s="11"/>
      <c r="C247" s="11"/>
      <c r="D247" s="11"/>
      <c r="E247" s="32"/>
      <c r="F247" s="32"/>
      <c r="G247" s="32"/>
      <c r="H247" s="11"/>
      <c r="I247" s="11"/>
      <c r="J247" s="11"/>
      <c r="K247" s="1"/>
      <c r="M247" s="11"/>
      <c r="N247" s="11"/>
      <c r="O247" s="11"/>
      <c r="P247" s="11"/>
      <c r="Q247" s="11"/>
      <c r="R247" s="11"/>
      <c r="S247" s="11"/>
      <c r="T247" s="11"/>
      <c r="U247" s="11"/>
      <c r="V247" s="11"/>
      <c r="W247" s="11"/>
      <c r="X247" s="11"/>
      <c r="Y247" s="11"/>
    </row>
    <row r="248" spans="1:25">
      <c r="A248" s="11"/>
      <c r="B248" s="11"/>
      <c r="C248" s="11"/>
      <c r="D248" s="11"/>
      <c r="E248" s="32"/>
      <c r="F248" s="32"/>
      <c r="G248" s="32"/>
      <c r="H248" s="11"/>
      <c r="I248" s="11"/>
      <c r="J248" s="11"/>
      <c r="K248" s="1"/>
      <c r="M248" s="11"/>
      <c r="N248" s="11"/>
      <c r="O248" s="11"/>
      <c r="P248" s="11"/>
      <c r="Q248" s="11"/>
      <c r="R248" s="11"/>
      <c r="S248" s="11"/>
      <c r="T248" s="11"/>
      <c r="U248" s="11"/>
      <c r="V248" s="11"/>
      <c r="W248" s="11"/>
      <c r="X248" s="11"/>
      <c r="Y248" s="11"/>
    </row>
    <row r="249" spans="1:25">
      <c r="A249" s="11"/>
      <c r="B249" s="11"/>
      <c r="C249" s="11"/>
      <c r="D249" s="11"/>
      <c r="E249" s="32"/>
      <c r="F249" s="32"/>
      <c r="G249" s="32"/>
      <c r="H249" s="11"/>
      <c r="I249" s="11"/>
      <c r="J249" s="11"/>
      <c r="K249" s="1"/>
      <c r="M249" s="11"/>
      <c r="N249" s="11"/>
      <c r="O249" s="11"/>
      <c r="P249" s="11"/>
      <c r="Q249" s="11"/>
      <c r="R249" s="11"/>
      <c r="S249" s="11"/>
      <c r="T249" s="11"/>
      <c r="U249" s="11"/>
      <c r="V249" s="11"/>
      <c r="W249" s="11"/>
      <c r="X249" s="11"/>
      <c r="Y249" s="11"/>
    </row>
    <row r="250" spans="1:25">
      <c r="A250" s="11"/>
      <c r="B250" s="11"/>
      <c r="C250" s="11"/>
      <c r="D250" s="11"/>
      <c r="E250" s="32"/>
      <c r="F250" s="32"/>
      <c r="G250" s="32"/>
      <c r="H250" s="11"/>
      <c r="I250" s="11"/>
      <c r="J250" s="11"/>
      <c r="K250" s="1"/>
      <c r="M250" s="11"/>
      <c r="N250" s="11"/>
      <c r="O250" s="11"/>
      <c r="P250" s="11"/>
      <c r="Q250" s="11"/>
      <c r="R250" s="11"/>
      <c r="S250" s="11"/>
      <c r="T250" s="11"/>
      <c r="U250" s="11"/>
      <c r="V250" s="11"/>
      <c r="W250" s="11"/>
      <c r="X250" s="11"/>
      <c r="Y250" s="11"/>
    </row>
    <row r="251" spans="1:25">
      <c r="A251" s="11"/>
      <c r="B251" s="11"/>
      <c r="C251" s="11"/>
      <c r="D251" s="11"/>
      <c r="E251" s="32"/>
      <c r="F251" s="32"/>
      <c r="G251" s="32"/>
      <c r="H251" s="11"/>
      <c r="I251" s="11"/>
      <c r="J251" s="11"/>
      <c r="K251" s="1"/>
      <c r="M251" s="11"/>
      <c r="N251" s="11"/>
      <c r="O251" s="11"/>
      <c r="P251" s="11"/>
      <c r="Q251" s="11"/>
      <c r="R251" s="11"/>
      <c r="S251" s="11"/>
      <c r="T251" s="11"/>
      <c r="U251" s="11"/>
      <c r="V251" s="11"/>
      <c r="W251" s="11"/>
      <c r="X251" s="11"/>
      <c r="Y251" s="11"/>
    </row>
    <row r="252" spans="1:25">
      <c r="A252" s="11"/>
      <c r="B252" s="11"/>
      <c r="C252" s="11"/>
      <c r="D252" s="11"/>
      <c r="E252" s="32"/>
      <c r="F252" s="32"/>
      <c r="G252" s="32"/>
      <c r="H252" s="11"/>
      <c r="I252" s="11"/>
      <c r="J252" s="11"/>
      <c r="K252" s="1"/>
      <c r="M252" s="11"/>
      <c r="N252" s="11"/>
      <c r="O252" s="11"/>
      <c r="P252" s="11"/>
      <c r="Q252" s="11"/>
      <c r="R252" s="11"/>
      <c r="S252" s="11"/>
      <c r="T252" s="11"/>
      <c r="U252" s="11"/>
      <c r="V252" s="11"/>
      <c r="W252" s="11"/>
      <c r="X252" s="11"/>
      <c r="Y252" s="11"/>
    </row>
    <row r="253" spans="1:25">
      <c r="A253" s="11"/>
      <c r="B253" s="11"/>
      <c r="C253" s="11"/>
      <c r="D253" s="11"/>
      <c r="E253" s="32"/>
      <c r="F253" s="32"/>
      <c r="G253" s="32"/>
      <c r="H253" s="11"/>
      <c r="I253" s="11"/>
      <c r="J253" s="11"/>
      <c r="K253" s="1"/>
      <c r="M253" s="11"/>
      <c r="N253" s="11"/>
      <c r="O253" s="11"/>
      <c r="P253" s="11"/>
      <c r="Q253" s="11"/>
      <c r="R253" s="11"/>
      <c r="S253" s="11"/>
      <c r="T253" s="11"/>
      <c r="U253" s="11"/>
      <c r="V253" s="11"/>
      <c r="W253" s="11"/>
      <c r="X253" s="11"/>
      <c r="Y253" s="11"/>
    </row>
    <row r="254" spans="1:25">
      <c r="A254" s="11"/>
      <c r="B254" s="11"/>
      <c r="C254" s="11"/>
      <c r="D254" s="11"/>
      <c r="E254" s="32"/>
      <c r="F254" s="32"/>
      <c r="G254" s="32"/>
      <c r="H254" s="11"/>
      <c r="I254" s="11"/>
      <c r="J254" s="11"/>
      <c r="K254" s="1"/>
      <c r="M254" s="11"/>
      <c r="N254" s="11"/>
      <c r="O254" s="11"/>
      <c r="P254" s="11"/>
      <c r="Q254" s="11"/>
      <c r="R254" s="11"/>
      <c r="S254" s="11"/>
      <c r="T254" s="11"/>
      <c r="U254" s="11"/>
      <c r="V254" s="11"/>
      <c r="W254" s="11"/>
      <c r="X254" s="11"/>
      <c r="Y254" s="11"/>
    </row>
    <row r="255" spans="1:25">
      <c r="A255" s="11"/>
      <c r="B255" s="11"/>
      <c r="C255" s="11"/>
      <c r="D255" s="11"/>
      <c r="E255" s="32"/>
      <c r="F255" s="32"/>
      <c r="G255" s="32"/>
      <c r="H255" s="11"/>
      <c r="I255" s="11"/>
      <c r="J255" s="11"/>
      <c r="K255" s="1"/>
      <c r="M255" s="11"/>
      <c r="N255" s="11"/>
      <c r="O255" s="11"/>
      <c r="P255" s="11"/>
      <c r="Q255" s="11"/>
      <c r="R255" s="11"/>
      <c r="S255" s="11"/>
      <c r="T255" s="11"/>
      <c r="U255" s="11"/>
      <c r="V255" s="11"/>
      <c r="W255" s="11"/>
      <c r="X255" s="11"/>
      <c r="Y255" s="11"/>
    </row>
    <row r="256" spans="1:25">
      <c r="A256" s="11"/>
      <c r="B256" s="11"/>
      <c r="C256" s="11"/>
      <c r="D256" s="11"/>
      <c r="E256" s="32"/>
      <c r="F256" s="32"/>
      <c r="G256" s="32"/>
      <c r="H256" s="11"/>
      <c r="I256" s="11"/>
      <c r="J256" s="11"/>
      <c r="K256" s="1"/>
      <c r="M256" s="11"/>
      <c r="N256" s="11"/>
      <c r="O256" s="11"/>
      <c r="P256" s="11"/>
      <c r="Q256" s="11"/>
      <c r="R256" s="11"/>
      <c r="S256" s="11"/>
      <c r="T256" s="11"/>
      <c r="U256" s="11"/>
      <c r="V256" s="11"/>
      <c r="W256" s="11"/>
      <c r="X256" s="11"/>
      <c r="Y256" s="11"/>
    </row>
    <row r="257" spans="1:25">
      <c r="A257" s="11"/>
      <c r="B257" s="11"/>
      <c r="C257" s="11"/>
      <c r="D257" s="11"/>
      <c r="E257" s="32"/>
      <c r="F257" s="32"/>
      <c r="G257" s="32"/>
      <c r="H257" s="11"/>
      <c r="I257" s="11"/>
      <c r="J257" s="11"/>
      <c r="K257" s="1"/>
      <c r="M257" s="11"/>
      <c r="N257" s="11"/>
      <c r="O257" s="11"/>
      <c r="P257" s="11"/>
      <c r="Q257" s="11"/>
      <c r="R257" s="11"/>
      <c r="S257" s="11"/>
      <c r="T257" s="11"/>
      <c r="U257" s="11"/>
      <c r="V257" s="11"/>
      <c r="W257" s="11"/>
      <c r="X257" s="11"/>
      <c r="Y257" s="11"/>
    </row>
    <row r="258" spans="1:25">
      <c r="A258" s="11"/>
      <c r="B258" s="11"/>
      <c r="C258" s="11"/>
      <c r="D258" s="11"/>
      <c r="E258" s="32"/>
      <c r="F258" s="32"/>
      <c r="G258" s="32"/>
      <c r="H258" s="11"/>
      <c r="I258" s="11"/>
      <c r="J258" s="11"/>
      <c r="K258" s="1"/>
      <c r="M258" s="11"/>
      <c r="N258" s="11"/>
      <c r="O258" s="11"/>
      <c r="P258" s="11"/>
      <c r="Q258" s="11"/>
      <c r="R258" s="11"/>
      <c r="S258" s="11"/>
      <c r="T258" s="11"/>
      <c r="U258" s="11"/>
      <c r="V258" s="11"/>
      <c r="W258" s="11"/>
      <c r="X258" s="11"/>
      <c r="Y258" s="11"/>
    </row>
    <row r="259" spans="1:25">
      <c r="A259" s="11"/>
      <c r="B259" s="11"/>
      <c r="C259" s="11"/>
      <c r="D259" s="11"/>
      <c r="E259" s="32"/>
      <c r="F259" s="32"/>
      <c r="G259" s="32"/>
      <c r="H259" s="11"/>
      <c r="I259" s="11"/>
      <c r="J259" s="11"/>
      <c r="K259" s="1"/>
      <c r="M259" s="11"/>
      <c r="N259" s="11"/>
      <c r="O259" s="11"/>
      <c r="P259" s="11"/>
      <c r="Q259" s="11"/>
      <c r="R259" s="11"/>
      <c r="S259" s="11"/>
      <c r="T259" s="11"/>
      <c r="U259" s="11"/>
      <c r="V259" s="11"/>
      <c r="W259" s="11"/>
      <c r="X259" s="11"/>
      <c r="Y259" s="11"/>
    </row>
    <row r="260" spans="1:25">
      <c r="A260" s="11"/>
      <c r="B260" s="11"/>
      <c r="C260" s="11"/>
      <c r="D260" s="11"/>
      <c r="E260" s="32"/>
      <c r="F260" s="32"/>
      <c r="G260" s="32"/>
      <c r="H260" s="11"/>
      <c r="I260" s="11"/>
      <c r="J260" s="11"/>
      <c r="K260" s="1"/>
      <c r="M260" s="11"/>
      <c r="N260" s="11"/>
      <c r="O260" s="11"/>
      <c r="P260" s="11"/>
      <c r="Q260" s="11"/>
      <c r="R260" s="11"/>
      <c r="S260" s="11"/>
      <c r="T260" s="11"/>
      <c r="U260" s="11"/>
      <c r="V260" s="11"/>
      <c r="W260" s="11"/>
      <c r="X260" s="11"/>
      <c r="Y260" s="11"/>
    </row>
    <row r="261" spans="1:25">
      <c r="A261" s="11"/>
      <c r="B261" s="11"/>
      <c r="C261" s="11"/>
      <c r="D261" s="11"/>
      <c r="E261" s="32"/>
      <c r="F261" s="32"/>
      <c r="G261" s="32"/>
      <c r="H261" s="11"/>
      <c r="I261" s="11"/>
      <c r="J261" s="11"/>
      <c r="K261" s="1"/>
      <c r="M261" s="11"/>
      <c r="N261" s="11"/>
      <c r="O261" s="11"/>
      <c r="P261" s="11"/>
      <c r="Q261" s="11"/>
      <c r="R261" s="11"/>
      <c r="S261" s="11"/>
      <c r="T261" s="11"/>
      <c r="U261" s="11"/>
      <c r="V261" s="11"/>
      <c r="W261" s="11"/>
      <c r="X261" s="11"/>
      <c r="Y261" s="11"/>
    </row>
    <row r="262" spans="1:25">
      <c r="A262" s="11"/>
      <c r="B262" s="11"/>
      <c r="C262" s="11"/>
      <c r="D262" s="11"/>
      <c r="E262" s="32"/>
      <c r="F262" s="32"/>
      <c r="G262" s="32"/>
      <c r="H262" s="11"/>
      <c r="I262" s="11"/>
      <c r="J262" s="11"/>
      <c r="K262" s="1"/>
      <c r="M262" s="11"/>
      <c r="N262" s="11"/>
      <c r="O262" s="11"/>
      <c r="P262" s="11"/>
      <c r="Q262" s="11"/>
      <c r="R262" s="11"/>
      <c r="S262" s="11"/>
      <c r="T262" s="11"/>
      <c r="U262" s="11"/>
      <c r="V262" s="11"/>
      <c r="W262" s="11"/>
      <c r="X262" s="11"/>
      <c r="Y262" s="11"/>
    </row>
    <row r="263" spans="1:25">
      <c r="A263" s="11"/>
      <c r="B263" s="11"/>
      <c r="C263" s="11"/>
      <c r="D263" s="11"/>
      <c r="E263" s="32"/>
      <c r="F263" s="32"/>
      <c r="G263" s="32"/>
      <c r="H263" s="11"/>
      <c r="I263" s="11"/>
      <c r="J263" s="11"/>
      <c r="K263" s="1"/>
      <c r="M263" s="11"/>
      <c r="N263" s="11"/>
      <c r="O263" s="11"/>
      <c r="P263" s="11"/>
      <c r="Q263" s="11"/>
      <c r="R263" s="11"/>
      <c r="S263" s="11"/>
      <c r="T263" s="11"/>
      <c r="U263" s="11"/>
      <c r="V263" s="11"/>
      <c r="W263" s="11"/>
      <c r="X263" s="11"/>
      <c r="Y263" s="11"/>
    </row>
    <row r="264" spans="1:25">
      <c r="A264" s="11"/>
      <c r="B264" s="11"/>
      <c r="C264" s="11"/>
      <c r="D264" s="11"/>
      <c r="E264" s="32"/>
      <c r="F264" s="32"/>
      <c r="G264" s="32"/>
      <c r="H264" s="11"/>
      <c r="I264" s="11"/>
      <c r="J264" s="11"/>
      <c r="K264" s="1"/>
      <c r="M264" s="11"/>
      <c r="N264" s="11"/>
      <c r="O264" s="11"/>
      <c r="P264" s="11"/>
      <c r="Q264" s="11"/>
      <c r="R264" s="11"/>
      <c r="S264" s="11"/>
      <c r="T264" s="11"/>
      <c r="U264" s="11"/>
      <c r="V264" s="11"/>
      <c r="W264" s="11"/>
      <c r="X264" s="11"/>
      <c r="Y264" s="11"/>
    </row>
    <row r="265" spans="1:25">
      <c r="A265" s="11"/>
      <c r="B265" s="11"/>
      <c r="C265" s="11"/>
      <c r="D265" s="11"/>
      <c r="E265" s="32"/>
      <c r="F265" s="32"/>
      <c r="G265" s="32"/>
      <c r="H265" s="11"/>
      <c r="I265" s="11"/>
      <c r="J265" s="11"/>
      <c r="K265" s="1"/>
      <c r="M265" s="11"/>
      <c r="N265" s="11"/>
      <c r="O265" s="11"/>
      <c r="P265" s="11"/>
      <c r="Q265" s="11"/>
      <c r="R265" s="11"/>
      <c r="S265" s="11"/>
      <c r="T265" s="11"/>
      <c r="U265" s="11"/>
      <c r="V265" s="11"/>
      <c r="W265" s="11"/>
      <c r="X265" s="11"/>
      <c r="Y265" s="11"/>
    </row>
    <row r="266" spans="1:25">
      <c r="A266" s="11"/>
      <c r="B266" s="11"/>
      <c r="C266" s="11"/>
      <c r="D266" s="11"/>
      <c r="E266" s="32"/>
      <c r="F266" s="32"/>
      <c r="G266" s="32"/>
      <c r="H266" s="11"/>
      <c r="I266" s="11"/>
      <c r="J266" s="11"/>
      <c r="K266" s="1"/>
      <c r="M266" s="11"/>
      <c r="N266" s="11"/>
      <c r="O266" s="11"/>
      <c r="P266" s="11"/>
      <c r="Q266" s="11"/>
      <c r="R266" s="11"/>
      <c r="S266" s="11"/>
      <c r="T266" s="11"/>
      <c r="U266" s="11"/>
      <c r="V266" s="11"/>
      <c r="W266" s="11"/>
      <c r="X266" s="11"/>
      <c r="Y266" s="11"/>
    </row>
    <row r="267" spans="1:25">
      <c r="A267" s="11"/>
      <c r="B267" s="11"/>
      <c r="C267" s="11"/>
      <c r="D267" s="11"/>
      <c r="E267" s="32"/>
      <c r="F267" s="32"/>
      <c r="G267" s="32"/>
      <c r="H267" s="11"/>
      <c r="I267" s="11"/>
      <c r="J267" s="11"/>
      <c r="K267" s="1"/>
      <c r="M267" s="11"/>
      <c r="N267" s="11"/>
      <c r="O267" s="11"/>
      <c r="P267" s="11"/>
      <c r="Q267" s="11"/>
      <c r="R267" s="11"/>
      <c r="S267" s="11"/>
      <c r="T267" s="11"/>
      <c r="U267" s="11"/>
      <c r="V267" s="11"/>
      <c r="W267" s="11"/>
      <c r="X267" s="11"/>
      <c r="Y267" s="11"/>
    </row>
    <row r="268" spans="1:25">
      <c r="A268" s="11"/>
      <c r="B268" s="11"/>
      <c r="C268" s="11"/>
      <c r="D268" s="11"/>
      <c r="E268" s="32"/>
      <c r="F268" s="32"/>
      <c r="G268" s="32"/>
      <c r="H268" s="11"/>
      <c r="I268" s="11"/>
      <c r="J268" s="11"/>
      <c r="K268" s="1"/>
      <c r="M268" s="11"/>
      <c r="N268" s="11"/>
      <c r="O268" s="11"/>
      <c r="P268" s="11"/>
      <c r="Q268" s="11"/>
      <c r="R268" s="11"/>
      <c r="S268" s="11"/>
      <c r="T268" s="11"/>
      <c r="U268" s="11"/>
      <c r="V268" s="11"/>
      <c r="W268" s="11"/>
      <c r="X268" s="11"/>
      <c r="Y268" s="11"/>
    </row>
    <row r="269" spans="1:25">
      <c r="A269" s="11"/>
      <c r="B269" s="11"/>
      <c r="C269" s="11"/>
      <c r="D269" s="11"/>
      <c r="E269" s="32"/>
      <c r="F269" s="32"/>
      <c r="G269" s="32"/>
      <c r="H269" s="11"/>
      <c r="I269" s="11"/>
      <c r="J269" s="11"/>
      <c r="K269" s="1"/>
      <c r="M269" s="11"/>
      <c r="N269" s="11"/>
      <c r="O269" s="11"/>
      <c r="P269" s="11"/>
      <c r="Q269" s="11"/>
      <c r="R269" s="11"/>
      <c r="S269" s="11"/>
      <c r="T269" s="11"/>
      <c r="U269" s="11"/>
      <c r="V269" s="11"/>
      <c r="W269" s="11"/>
      <c r="X269" s="11"/>
      <c r="Y269" s="11"/>
    </row>
    <row r="270" spans="1:25">
      <c r="A270" s="11"/>
      <c r="B270" s="11"/>
      <c r="C270" s="11"/>
      <c r="D270" s="11"/>
      <c r="E270" s="32"/>
      <c r="F270" s="32"/>
      <c r="G270" s="32"/>
      <c r="H270" s="11"/>
      <c r="I270" s="11"/>
      <c r="J270" s="11"/>
      <c r="K270" s="1"/>
      <c r="M270" s="11"/>
      <c r="N270" s="11"/>
      <c r="O270" s="11"/>
      <c r="P270" s="11"/>
      <c r="Q270" s="11"/>
      <c r="R270" s="11"/>
      <c r="S270" s="11"/>
      <c r="T270" s="11"/>
      <c r="U270" s="11"/>
      <c r="V270" s="11"/>
      <c r="W270" s="11"/>
      <c r="X270" s="11"/>
      <c r="Y270" s="11"/>
    </row>
    <row r="271" spans="1:25">
      <c r="A271" s="11"/>
      <c r="B271" s="11"/>
      <c r="C271" s="11"/>
      <c r="D271" s="11"/>
      <c r="E271" s="32"/>
      <c r="F271" s="32"/>
      <c r="G271" s="32"/>
      <c r="H271" s="11"/>
      <c r="I271" s="11"/>
      <c r="J271" s="11"/>
      <c r="K271" s="1"/>
      <c r="M271" s="11"/>
      <c r="N271" s="11"/>
      <c r="O271" s="11"/>
      <c r="P271" s="11"/>
      <c r="Q271" s="11"/>
      <c r="R271" s="11"/>
      <c r="S271" s="11"/>
      <c r="T271" s="11"/>
      <c r="U271" s="11"/>
      <c r="V271" s="11"/>
      <c r="W271" s="11"/>
      <c r="X271" s="11"/>
      <c r="Y271" s="11"/>
    </row>
    <row r="272" spans="1:25">
      <c r="A272" s="11"/>
      <c r="B272" s="11"/>
      <c r="C272" s="11"/>
      <c r="D272" s="11"/>
      <c r="E272" s="32"/>
      <c r="F272" s="32"/>
      <c r="G272" s="32"/>
      <c r="H272" s="11"/>
      <c r="I272" s="11"/>
      <c r="J272" s="11"/>
      <c r="K272" s="1"/>
      <c r="M272" s="11"/>
      <c r="N272" s="11"/>
      <c r="O272" s="11"/>
      <c r="P272" s="11"/>
      <c r="Q272" s="11"/>
      <c r="R272" s="11"/>
      <c r="S272" s="11"/>
      <c r="T272" s="11"/>
      <c r="U272" s="11"/>
      <c r="V272" s="11"/>
      <c r="W272" s="11"/>
      <c r="X272" s="11"/>
      <c r="Y272" s="11"/>
    </row>
    <row r="273" spans="1:25">
      <c r="A273" s="11"/>
      <c r="B273" s="11"/>
      <c r="C273" s="11"/>
      <c r="D273" s="11"/>
      <c r="E273" s="32"/>
      <c r="F273" s="32"/>
      <c r="G273" s="32"/>
      <c r="H273" s="11"/>
      <c r="I273" s="11"/>
      <c r="J273" s="11"/>
      <c r="K273" s="1"/>
      <c r="M273" s="11"/>
      <c r="N273" s="11"/>
      <c r="O273" s="11"/>
      <c r="P273" s="11"/>
      <c r="Q273" s="11"/>
      <c r="R273" s="11"/>
      <c r="S273" s="11"/>
      <c r="T273" s="11"/>
      <c r="U273" s="11"/>
      <c r="V273" s="11"/>
      <c r="W273" s="11"/>
      <c r="X273" s="11"/>
      <c r="Y273" s="11"/>
    </row>
    <row r="274" spans="1:25">
      <c r="A274" s="11"/>
      <c r="B274" s="11"/>
      <c r="C274" s="11"/>
      <c r="D274" s="11"/>
      <c r="E274" s="32"/>
      <c r="F274" s="32"/>
      <c r="G274" s="32"/>
      <c r="H274" s="11"/>
      <c r="I274" s="11"/>
      <c r="J274" s="11"/>
      <c r="K274" s="1"/>
      <c r="M274" s="11"/>
      <c r="N274" s="11"/>
      <c r="O274" s="11"/>
      <c r="P274" s="11"/>
      <c r="Q274" s="11"/>
      <c r="R274" s="11"/>
      <c r="S274" s="11"/>
      <c r="T274" s="11"/>
      <c r="U274" s="11"/>
      <c r="V274" s="11"/>
      <c r="W274" s="11"/>
      <c r="X274" s="11"/>
      <c r="Y274" s="11"/>
    </row>
    <row r="275" spans="1:25">
      <c r="A275" s="11"/>
      <c r="B275" s="11"/>
      <c r="C275" s="11"/>
      <c r="D275" s="11"/>
      <c r="E275" s="32"/>
      <c r="F275" s="32"/>
      <c r="G275" s="32"/>
      <c r="H275" s="11"/>
      <c r="I275" s="11"/>
      <c r="J275" s="11"/>
      <c r="K275" s="1"/>
      <c r="M275" s="11"/>
      <c r="N275" s="11"/>
      <c r="O275" s="11"/>
      <c r="P275" s="11"/>
      <c r="Q275" s="11"/>
      <c r="R275" s="11"/>
      <c r="S275" s="11"/>
      <c r="T275" s="11"/>
      <c r="U275" s="11"/>
      <c r="V275" s="11"/>
      <c r="W275" s="11"/>
      <c r="X275" s="11"/>
      <c r="Y275" s="11"/>
    </row>
    <row r="276" spans="1:25">
      <c r="A276" s="11"/>
      <c r="B276" s="11"/>
      <c r="C276" s="11"/>
      <c r="D276" s="11"/>
      <c r="E276" s="32"/>
      <c r="F276" s="32"/>
      <c r="G276" s="32"/>
      <c r="H276" s="11"/>
      <c r="I276" s="11"/>
      <c r="J276" s="11"/>
      <c r="K276" s="1"/>
      <c r="M276" s="11"/>
      <c r="N276" s="11"/>
      <c r="O276" s="11"/>
      <c r="P276" s="11"/>
      <c r="Q276" s="11"/>
      <c r="R276" s="11"/>
      <c r="S276" s="11"/>
      <c r="T276" s="11"/>
      <c r="U276" s="11"/>
      <c r="V276" s="11"/>
      <c r="W276" s="11"/>
      <c r="X276" s="11"/>
      <c r="Y276" s="11"/>
    </row>
    <row r="277" spans="1:25">
      <c r="A277" s="11"/>
      <c r="B277" s="11"/>
      <c r="C277" s="11"/>
      <c r="D277" s="11"/>
      <c r="E277" s="32"/>
      <c r="F277" s="32"/>
      <c r="G277" s="32"/>
      <c r="H277" s="11"/>
      <c r="I277" s="11"/>
      <c r="J277" s="11"/>
      <c r="K277" s="1"/>
      <c r="M277" s="11"/>
      <c r="N277" s="11"/>
      <c r="O277" s="11"/>
      <c r="P277" s="11"/>
      <c r="Q277" s="11"/>
      <c r="R277" s="11"/>
      <c r="S277" s="11"/>
      <c r="T277" s="11"/>
      <c r="U277" s="11"/>
      <c r="V277" s="11"/>
      <c r="W277" s="11"/>
      <c r="X277" s="11"/>
      <c r="Y277" s="11"/>
    </row>
    <row r="278" spans="1:25">
      <c r="A278" s="11"/>
      <c r="B278" s="11"/>
      <c r="C278" s="11"/>
      <c r="D278" s="11"/>
      <c r="E278" s="32"/>
      <c r="F278" s="32"/>
      <c r="G278" s="32"/>
      <c r="H278" s="11"/>
      <c r="I278" s="11"/>
      <c r="J278" s="11"/>
      <c r="K278" s="1"/>
      <c r="M278" s="11"/>
      <c r="N278" s="11"/>
      <c r="O278" s="11"/>
      <c r="P278" s="11"/>
      <c r="Q278" s="11"/>
      <c r="R278" s="11"/>
      <c r="S278" s="11"/>
      <c r="T278" s="11"/>
      <c r="U278" s="11"/>
      <c r="V278" s="11"/>
      <c r="W278" s="11"/>
      <c r="X278" s="11"/>
      <c r="Y278" s="11"/>
    </row>
    <row r="279" spans="1:25">
      <c r="A279" s="11"/>
      <c r="B279" s="11"/>
      <c r="C279" s="11"/>
      <c r="D279" s="11"/>
      <c r="E279" s="32"/>
      <c r="F279" s="32"/>
      <c r="G279" s="32"/>
      <c r="H279" s="11"/>
      <c r="I279" s="11"/>
      <c r="J279" s="11"/>
      <c r="K279" s="1"/>
      <c r="M279" s="11"/>
      <c r="N279" s="11"/>
      <c r="O279" s="11"/>
      <c r="P279" s="11"/>
      <c r="Q279" s="11"/>
      <c r="R279" s="11"/>
      <c r="S279" s="11"/>
      <c r="T279" s="11"/>
      <c r="U279" s="11"/>
      <c r="V279" s="11"/>
      <c r="W279" s="11"/>
      <c r="X279" s="11"/>
      <c r="Y279" s="11"/>
    </row>
    <row r="280" spans="1:25">
      <c r="A280" s="11"/>
      <c r="B280" s="11"/>
      <c r="C280" s="11"/>
      <c r="D280" s="11"/>
      <c r="E280" s="32"/>
      <c r="F280" s="32"/>
      <c r="G280" s="32"/>
      <c r="H280" s="11"/>
      <c r="I280" s="11"/>
      <c r="J280" s="11"/>
      <c r="K280" s="1"/>
      <c r="M280" s="11"/>
      <c r="N280" s="11"/>
      <c r="O280" s="11"/>
      <c r="P280" s="11"/>
      <c r="Q280" s="11"/>
      <c r="R280" s="11"/>
      <c r="S280" s="11"/>
      <c r="T280" s="11"/>
      <c r="U280" s="11"/>
      <c r="V280" s="11"/>
      <c r="W280" s="11"/>
      <c r="X280" s="11"/>
      <c r="Y280" s="11"/>
    </row>
    <row r="281" spans="1:25">
      <c r="A281" s="11"/>
      <c r="B281" s="11"/>
      <c r="C281" s="11"/>
      <c r="D281" s="11"/>
      <c r="E281" s="32"/>
      <c r="F281" s="32"/>
      <c r="G281" s="32"/>
      <c r="H281" s="11"/>
      <c r="I281" s="11"/>
      <c r="J281" s="11"/>
      <c r="K281" s="1"/>
      <c r="M281" s="11"/>
      <c r="N281" s="11"/>
      <c r="O281" s="11"/>
      <c r="P281" s="11"/>
      <c r="Q281" s="11"/>
      <c r="R281" s="11"/>
      <c r="S281" s="11"/>
      <c r="T281" s="11"/>
      <c r="U281" s="11"/>
      <c r="V281" s="11"/>
      <c r="W281" s="11"/>
      <c r="X281" s="11"/>
      <c r="Y281" s="11"/>
    </row>
    <row r="282" spans="1:25">
      <c r="A282" s="11"/>
      <c r="B282" s="11"/>
      <c r="C282" s="11"/>
      <c r="D282" s="11"/>
      <c r="E282" s="32"/>
      <c r="F282" s="32"/>
      <c r="G282" s="32"/>
      <c r="H282" s="11"/>
      <c r="I282" s="11"/>
      <c r="J282" s="11"/>
      <c r="K282" s="1"/>
      <c r="M282" s="11"/>
      <c r="N282" s="11"/>
      <c r="O282" s="11"/>
      <c r="P282" s="11"/>
      <c r="Q282" s="11"/>
      <c r="R282" s="11"/>
      <c r="S282" s="11"/>
      <c r="T282" s="11"/>
      <c r="U282" s="11"/>
      <c r="V282" s="11"/>
      <c r="W282" s="11"/>
      <c r="X282" s="11"/>
      <c r="Y282" s="11"/>
    </row>
    <row r="283" spans="1:25">
      <c r="A283" s="11"/>
      <c r="B283" s="11"/>
      <c r="C283" s="11"/>
      <c r="D283" s="11"/>
      <c r="E283" s="32"/>
      <c r="F283" s="32"/>
      <c r="G283" s="32"/>
      <c r="H283" s="11"/>
      <c r="I283" s="11"/>
      <c r="J283" s="11"/>
      <c r="K283" s="1"/>
      <c r="M283" s="11"/>
      <c r="N283" s="11"/>
      <c r="O283" s="11"/>
      <c r="P283" s="11"/>
      <c r="Q283" s="11"/>
      <c r="R283" s="11"/>
      <c r="S283" s="11"/>
      <c r="T283" s="11"/>
      <c r="U283" s="11"/>
      <c r="V283" s="11"/>
      <c r="W283" s="11"/>
      <c r="X283" s="11"/>
      <c r="Y283" s="11"/>
    </row>
    <row r="284" spans="1:25">
      <c r="A284" s="11"/>
      <c r="B284" s="11"/>
      <c r="C284" s="11"/>
      <c r="D284" s="11"/>
      <c r="E284" s="32"/>
      <c r="F284" s="32"/>
      <c r="G284" s="32"/>
      <c r="H284" s="11"/>
      <c r="I284" s="11"/>
      <c r="J284" s="11"/>
      <c r="K284" s="1"/>
      <c r="M284" s="11"/>
      <c r="N284" s="11"/>
      <c r="O284" s="11"/>
      <c r="P284" s="11"/>
      <c r="Q284" s="11"/>
      <c r="R284" s="11"/>
      <c r="S284" s="11"/>
      <c r="T284" s="11"/>
      <c r="U284" s="11"/>
      <c r="V284" s="11"/>
      <c r="W284" s="11"/>
      <c r="X284" s="11"/>
      <c r="Y284" s="11"/>
    </row>
    <row r="285" spans="1:25">
      <c r="A285" s="11"/>
      <c r="B285" s="11"/>
      <c r="C285" s="11"/>
      <c r="D285" s="11"/>
      <c r="E285" s="32"/>
      <c r="F285" s="32"/>
      <c r="G285" s="32"/>
      <c r="H285" s="11"/>
      <c r="I285" s="11"/>
      <c r="J285" s="11"/>
      <c r="K285" s="1"/>
      <c r="M285" s="11"/>
      <c r="N285" s="11"/>
      <c r="O285" s="11"/>
      <c r="P285" s="11"/>
      <c r="Q285" s="11"/>
      <c r="R285" s="11"/>
      <c r="S285" s="11"/>
      <c r="T285" s="11"/>
      <c r="U285" s="11"/>
      <c r="V285" s="11"/>
      <c r="W285" s="11"/>
      <c r="X285" s="11"/>
      <c r="Y285" s="11"/>
    </row>
    <row r="286" spans="1:25">
      <c r="A286" s="11"/>
      <c r="B286" s="11"/>
      <c r="C286" s="11"/>
      <c r="D286" s="11"/>
      <c r="E286" s="32"/>
      <c r="F286" s="32"/>
      <c r="G286" s="32"/>
      <c r="H286" s="11"/>
      <c r="I286" s="11"/>
      <c r="J286" s="11"/>
      <c r="K286" s="1"/>
      <c r="M286" s="11"/>
      <c r="N286" s="11"/>
      <c r="O286" s="11"/>
      <c r="P286" s="11"/>
      <c r="Q286" s="11"/>
      <c r="R286" s="11"/>
      <c r="S286" s="11"/>
      <c r="T286" s="11"/>
      <c r="U286" s="11"/>
      <c r="V286" s="11"/>
      <c r="W286" s="11"/>
      <c r="X286" s="11"/>
      <c r="Y286" s="11"/>
    </row>
    <row r="287" spans="1:25">
      <c r="A287" s="11"/>
      <c r="B287" s="11"/>
      <c r="C287" s="11"/>
      <c r="D287" s="11"/>
      <c r="E287" s="32"/>
      <c r="F287" s="32"/>
      <c r="G287" s="32"/>
      <c r="H287" s="11"/>
      <c r="I287" s="11"/>
      <c r="J287" s="11"/>
      <c r="K287" s="1"/>
      <c r="M287" s="11"/>
      <c r="N287" s="11"/>
      <c r="O287" s="11"/>
      <c r="P287" s="11"/>
      <c r="Q287" s="11"/>
      <c r="R287" s="11"/>
      <c r="S287" s="11"/>
      <c r="T287" s="11"/>
      <c r="U287" s="11"/>
      <c r="V287" s="11"/>
      <c r="W287" s="11"/>
      <c r="X287" s="11"/>
      <c r="Y287" s="11"/>
    </row>
    <row r="288" spans="1:25">
      <c r="A288" s="11"/>
      <c r="B288" s="11"/>
      <c r="C288" s="11"/>
      <c r="D288" s="11"/>
      <c r="E288" s="32"/>
      <c r="F288" s="32"/>
      <c r="G288" s="32"/>
      <c r="H288" s="11"/>
      <c r="I288" s="11"/>
      <c r="J288" s="11"/>
      <c r="K288" s="1"/>
      <c r="M288" s="11"/>
      <c r="N288" s="11"/>
      <c r="O288" s="11"/>
      <c r="P288" s="11"/>
      <c r="Q288" s="11"/>
      <c r="R288" s="11"/>
      <c r="S288" s="11"/>
      <c r="T288" s="11"/>
      <c r="U288" s="11"/>
      <c r="V288" s="11"/>
      <c r="W288" s="11"/>
      <c r="X288" s="11"/>
      <c r="Y288" s="11"/>
    </row>
    <row r="289" spans="1:25">
      <c r="A289" s="11"/>
      <c r="B289" s="11"/>
      <c r="C289" s="11"/>
      <c r="D289" s="11"/>
      <c r="E289" s="32"/>
      <c r="F289" s="32"/>
      <c r="G289" s="32"/>
      <c r="H289" s="11"/>
      <c r="I289" s="11"/>
      <c r="J289" s="11"/>
      <c r="K289" s="1"/>
      <c r="M289" s="11"/>
      <c r="N289" s="11"/>
      <c r="O289" s="11"/>
      <c r="P289" s="11"/>
      <c r="Q289" s="11"/>
      <c r="R289" s="11"/>
      <c r="S289" s="11"/>
      <c r="T289" s="11"/>
      <c r="U289" s="11"/>
      <c r="V289" s="11"/>
      <c r="W289" s="11"/>
      <c r="X289" s="11"/>
      <c r="Y289" s="11"/>
    </row>
    <row r="290" spans="1:25">
      <c r="A290" s="11"/>
      <c r="B290" s="11"/>
      <c r="C290" s="11"/>
      <c r="D290" s="11"/>
      <c r="E290" s="32"/>
      <c r="F290" s="32"/>
      <c r="G290" s="32"/>
      <c r="H290" s="11"/>
      <c r="I290" s="11"/>
      <c r="J290" s="11"/>
      <c r="K290" s="1"/>
      <c r="M290" s="11"/>
      <c r="N290" s="11"/>
      <c r="O290" s="11"/>
      <c r="P290" s="11"/>
      <c r="Q290" s="11"/>
      <c r="R290" s="11"/>
      <c r="S290" s="11"/>
      <c r="T290" s="11"/>
      <c r="U290" s="11"/>
      <c r="V290" s="11"/>
      <c r="W290" s="11"/>
      <c r="X290" s="11"/>
      <c r="Y290" s="11"/>
    </row>
    <row r="291" spans="1:25">
      <c r="A291" s="11"/>
      <c r="B291" s="11"/>
      <c r="C291" s="11"/>
      <c r="D291" s="11"/>
      <c r="E291" s="32"/>
      <c r="F291" s="32"/>
      <c r="G291" s="32"/>
      <c r="H291" s="11"/>
      <c r="I291" s="11"/>
      <c r="J291" s="11"/>
      <c r="K291" s="1"/>
      <c r="M291" s="11"/>
      <c r="N291" s="11"/>
      <c r="O291" s="11"/>
      <c r="P291" s="11"/>
      <c r="Q291" s="11"/>
      <c r="R291" s="11"/>
      <c r="S291" s="11"/>
      <c r="T291" s="11"/>
      <c r="U291" s="11"/>
      <c r="V291" s="11"/>
      <c r="W291" s="11"/>
      <c r="X291" s="11"/>
      <c r="Y291" s="11"/>
    </row>
    <row r="292" spans="1:25">
      <c r="A292" s="11"/>
      <c r="B292" s="11"/>
      <c r="C292" s="11"/>
      <c r="D292" s="11"/>
      <c r="E292" s="32"/>
      <c r="F292" s="32"/>
      <c r="G292" s="32"/>
      <c r="H292" s="11"/>
      <c r="I292" s="11"/>
      <c r="J292" s="11"/>
      <c r="K292" s="1"/>
      <c r="M292" s="11"/>
      <c r="N292" s="11"/>
      <c r="O292" s="11"/>
      <c r="P292" s="11"/>
      <c r="Q292" s="11"/>
      <c r="R292" s="11"/>
      <c r="S292" s="11"/>
      <c r="T292" s="11"/>
      <c r="U292" s="11"/>
      <c r="V292" s="11"/>
      <c r="W292" s="11"/>
      <c r="X292" s="11"/>
      <c r="Y292" s="11"/>
    </row>
    <row r="293" spans="1:25">
      <c r="A293" s="11"/>
      <c r="B293" s="11"/>
      <c r="C293" s="11"/>
      <c r="D293" s="11"/>
      <c r="E293" s="32"/>
      <c r="F293" s="32"/>
      <c r="G293" s="32"/>
      <c r="H293" s="11"/>
      <c r="I293" s="11"/>
      <c r="J293" s="11"/>
      <c r="K293" s="1"/>
      <c r="M293" s="11"/>
      <c r="N293" s="11"/>
      <c r="O293" s="11"/>
      <c r="P293" s="11"/>
      <c r="Q293" s="11"/>
      <c r="R293" s="11"/>
      <c r="S293" s="11"/>
      <c r="T293" s="11"/>
      <c r="U293" s="11"/>
      <c r="V293" s="11"/>
      <c r="W293" s="11"/>
      <c r="X293" s="11"/>
      <c r="Y293" s="11"/>
    </row>
    <row r="294" spans="1:25">
      <c r="A294" s="11"/>
      <c r="B294" s="11"/>
      <c r="C294" s="11"/>
      <c r="D294" s="11"/>
      <c r="E294" s="32"/>
      <c r="F294" s="32"/>
      <c r="G294" s="32"/>
      <c r="H294" s="11"/>
      <c r="I294" s="11"/>
      <c r="J294" s="11"/>
      <c r="K294" s="1"/>
      <c r="M294" s="11"/>
      <c r="N294" s="11"/>
      <c r="O294" s="11"/>
      <c r="P294" s="11"/>
      <c r="Q294" s="11"/>
      <c r="R294" s="11"/>
      <c r="S294" s="11"/>
      <c r="T294" s="11"/>
      <c r="U294" s="11"/>
      <c r="V294" s="11"/>
      <c r="W294" s="11"/>
      <c r="X294" s="11"/>
      <c r="Y294" s="11"/>
    </row>
    <row r="295" spans="1:25">
      <c r="A295" s="11"/>
      <c r="B295" s="11"/>
      <c r="C295" s="11"/>
      <c r="D295" s="11"/>
      <c r="E295" s="32"/>
      <c r="F295" s="32"/>
      <c r="G295" s="32"/>
      <c r="H295" s="11"/>
      <c r="I295" s="11"/>
      <c r="J295" s="11"/>
      <c r="K295" s="1"/>
      <c r="M295" s="11"/>
      <c r="N295" s="11"/>
      <c r="O295" s="11"/>
      <c r="P295" s="11"/>
      <c r="Q295" s="11"/>
      <c r="R295" s="11"/>
      <c r="S295" s="11"/>
      <c r="T295" s="11"/>
      <c r="U295" s="11"/>
      <c r="V295" s="11"/>
      <c r="W295" s="11"/>
      <c r="X295" s="11"/>
      <c r="Y295" s="11"/>
    </row>
    <row r="296" spans="1:25">
      <c r="A296" s="11"/>
      <c r="B296" s="11"/>
      <c r="C296" s="11"/>
      <c r="D296" s="11"/>
      <c r="E296" s="32"/>
      <c r="F296" s="32"/>
      <c r="G296" s="32"/>
      <c r="H296" s="11"/>
      <c r="I296" s="11"/>
      <c r="J296" s="11"/>
      <c r="K296" s="1"/>
      <c r="M296" s="11"/>
      <c r="N296" s="11"/>
      <c r="O296" s="11"/>
      <c r="P296" s="11"/>
      <c r="Q296" s="11"/>
      <c r="R296" s="11"/>
      <c r="S296" s="11"/>
      <c r="T296" s="11"/>
      <c r="U296" s="11"/>
      <c r="V296" s="11"/>
      <c r="W296" s="11"/>
      <c r="X296" s="11"/>
      <c r="Y296" s="11"/>
    </row>
    <row r="297" spans="1:25">
      <c r="A297" s="11"/>
      <c r="B297" s="11"/>
      <c r="C297" s="11"/>
      <c r="D297" s="11"/>
      <c r="E297" s="32"/>
      <c r="F297" s="32"/>
      <c r="G297" s="32"/>
      <c r="H297" s="11"/>
      <c r="I297" s="11"/>
      <c r="J297" s="11"/>
      <c r="K297" s="1"/>
      <c r="M297" s="11"/>
      <c r="N297" s="11"/>
      <c r="O297" s="11"/>
      <c r="P297" s="11"/>
      <c r="Q297" s="11"/>
      <c r="R297" s="11"/>
      <c r="S297" s="11"/>
      <c r="T297" s="11"/>
      <c r="U297" s="11"/>
      <c r="V297" s="11"/>
      <c r="W297" s="11"/>
      <c r="X297" s="11"/>
      <c r="Y297" s="11"/>
    </row>
    <row r="298" spans="1:25">
      <c r="A298" s="11"/>
      <c r="B298" s="11"/>
      <c r="C298" s="11"/>
      <c r="D298" s="11"/>
      <c r="E298" s="32"/>
      <c r="F298" s="32"/>
      <c r="G298" s="32"/>
      <c r="H298" s="11"/>
      <c r="I298" s="11"/>
      <c r="J298" s="11"/>
      <c r="K298" s="1"/>
      <c r="M298" s="11"/>
      <c r="N298" s="11"/>
      <c r="O298" s="11"/>
      <c r="P298" s="11"/>
      <c r="Q298" s="11"/>
      <c r="R298" s="11"/>
      <c r="S298" s="11"/>
      <c r="T298" s="11"/>
      <c r="U298" s="11"/>
      <c r="V298" s="11"/>
      <c r="W298" s="11"/>
      <c r="X298" s="11"/>
      <c r="Y298" s="11"/>
    </row>
    <row r="299" spans="1:25">
      <c r="A299" s="11"/>
      <c r="B299" s="11"/>
      <c r="C299" s="11"/>
      <c r="D299" s="11"/>
      <c r="E299" s="32"/>
      <c r="F299" s="32"/>
      <c r="G299" s="32"/>
      <c r="H299" s="11"/>
      <c r="I299" s="11"/>
      <c r="J299" s="11"/>
      <c r="K299" s="1"/>
      <c r="M299" s="11"/>
      <c r="N299" s="11"/>
      <c r="O299" s="11"/>
      <c r="P299" s="11"/>
      <c r="Q299" s="11"/>
      <c r="R299" s="11"/>
      <c r="S299" s="11"/>
      <c r="T299" s="11"/>
      <c r="U299" s="11"/>
      <c r="V299" s="11"/>
      <c r="W299" s="11"/>
      <c r="X299" s="11"/>
      <c r="Y299" s="11"/>
    </row>
    <row r="300" spans="1:25">
      <c r="A300" s="11"/>
      <c r="B300" s="11"/>
      <c r="C300" s="11"/>
      <c r="D300" s="11"/>
      <c r="E300" s="32"/>
      <c r="F300" s="32"/>
      <c r="G300" s="32"/>
      <c r="H300" s="11"/>
      <c r="I300" s="11"/>
      <c r="J300" s="11"/>
      <c r="K300" s="1"/>
      <c r="M300" s="11"/>
      <c r="N300" s="11"/>
      <c r="O300" s="11"/>
      <c r="P300" s="11"/>
      <c r="Q300" s="11"/>
      <c r="R300" s="11"/>
      <c r="S300" s="11"/>
      <c r="T300" s="11"/>
      <c r="U300" s="11"/>
      <c r="V300" s="11"/>
      <c r="W300" s="11"/>
      <c r="X300" s="11"/>
      <c r="Y300" s="11"/>
    </row>
    <row r="301" spans="1:25">
      <c r="A301" s="11"/>
      <c r="B301" s="11"/>
      <c r="C301" s="11"/>
      <c r="D301" s="11"/>
      <c r="E301" s="32"/>
      <c r="F301" s="32"/>
      <c r="G301" s="32"/>
      <c r="H301" s="11"/>
      <c r="I301" s="11"/>
      <c r="J301" s="11"/>
      <c r="K301" s="1"/>
      <c r="M301" s="11"/>
      <c r="N301" s="11"/>
      <c r="O301" s="11"/>
      <c r="P301" s="11"/>
      <c r="Q301" s="11"/>
      <c r="R301" s="11"/>
      <c r="S301" s="11"/>
      <c r="T301" s="11"/>
      <c r="U301" s="11"/>
      <c r="V301" s="11"/>
      <c r="W301" s="11"/>
      <c r="X301" s="11"/>
      <c r="Y301" s="11"/>
    </row>
    <row r="302" spans="1:25">
      <c r="A302" s="11"/>
      <c r="B302" s="11"/>
      <c r="C302" s="11"/>
      <c r="D302" s="11"/>
      <c r="E302" s="32"/>
      <c r="F302" s="32"/>
      <c r="G302" s="32"/>
      <c r="H302" s="11"/>
      <c r="I302" s="11"/>
      <c r="J302" s="11"/>
      <c r="K302" s="1"/>
      <c r="M302" s="11"/>
      <c r="N302" s="11"/>
      <c r="O302" s="11"/>
      <c r="P302" s="11"/>
      <c r="Q302" s="11"/>
      <c r="R302" s="11"/>
      <c r="S302" s="11"/>
      <c r="T302" s="11"/>
      <c r="U302" s="11"/>
      <c r="V302" s="11"/>
      <c r="W302" s="11"/>
      <c r="X302" s="11"/>
      <c r="Y302" s="11"/>
    </row>
    <row r="303" spans="1:25">
      <c r="A303" s="11"/>
      <c r="B303" s="11"/>
      <c r="C303" s="11"/>
      <c r="D303" s="11"/>
      <c r="E303" s="32"/>
      <c r="F303" s="32"/>
      <c r="G303" s="32"/>
      <c r="H303" s="11"/>
      <c r="I303" s="11"/>
      <c r="J303" s="11"/>
      <c r="K303" s="1"/>
      <c r="M303" s="11"/>
      <c r="N303" s="11"/>
      <c r="O303" s="11"/>
      <c r="P303" s="11"/>
      <c r="Q303" s="11"/>
      <c r="R303" s="11"/>
      <c r="S303" s="11"/>
      <c r="T303" s="11"/>
      <c r="U303" s="11"/>
      <c r="V303" s="11"/>
      <c r="W303" s="11"/>
      <c r="X303" s="11"/>
      <c r="Y303" s="11"/>
    </row>
    <row r="304" spans="1:25">
      <c r="A304" s="11"/>
      <c r="B304" s="11"/>
      <c r="C304" s="11"/>
      <c r="D304" s="11"/>
      <c r="E304" s="32"/>
      <c r="F304" s="32"/>
      <c r="G304" s="32"/>
      <c r="H304" s="11"/>
      <c r="I304" s="11"/>
      <c r="J304" s="11"/>
      <c r="K304" s="1"/>
      <c r="M304" s="11"/>
      <c r="N304" s="11"/>
      <c r="O304" s="11"/>
      <c r="P304" s="11"/>
      <c r="Q304" s="11"/>
      <c r="R304" s="11"/>
      <c r="S304" s="11"/>
      <c r="T304" s="11"/>
      <c r="U304" s="11"/>
      <c r="V304" s="11"/>
      <c r="W304" s="11"/>
      <c r="X304" s="11"/>
      <c r="Y304" s="11"/>
    </row>
    <row r="305" spans="1:25">
      <c r="A305" s="11"/>
      <c r="B305" s="11"/>
      <c r="C305" s="11"/>
      <c r="D305" s="11"/>
      <c r="E305" s="32"/>
      <c r="F305" s="32"/>
      <c r="G305" s="32"/>
      <c r="H305" s="11"/>
      <c r="I305" s="11"/>
      <c r="J305" s="11"/>
      <c r="K305" s="1"/>
      <c r="M305" s="11"/>
      <c r="N305" s="11"/>
      <c r="O305" s="11"/>
      <c r="P305" s="11"/>
      <c r="Q305" s="11"/>
      <c r="R305" s="11"/>
      <c r="S305" s="11"/>
      <c r="T305" s="11"/>
      <c r="U305" s="11"/>
      <c r="V305" s="11"/>
      <c r="W305" s="11"/>
      <c r="X305" s="11"/>
      <c r="Y305" s="11"/>
    </row>
    <row r="306" spans="1:25">
      <c r="A306" s="11"/>
      <c r="B306" s="11"/>
      <c r="C306" s="11"/>
      <c r="D306" s="11"/>
      <c r="E306" s="32"/>
      <c r="F306" s="32"/>
      <c r="G306" s="32"/>
      <c r="H306" s="11"/>
      <c r="I306" s="11"/>
      <c r="J306" s="11"/>
      <c r="K306" s="1"/>
      <c r="M306" s="11"/>
      <c r="N306" s="11"/>
      <c r="O306" s="11"/>
      <c r="P306" s="11"/>
      <c r="Q306" s="11"/>
      <c r="R306" s="11"/>
      <c r="S306" s="11"/>
      <c r="T306" s="11"/>
      <c r="U306" s="11"/>
      <c r="V306" s="11"/>
      <c r="W306" s="11"/>
      <c r="X306" s="11"/>
      <c r="Y306" s="11"/>
    </row>
    <row r="307" spans="1:25">
      <c r="A307" s="11"/>
      <c r="B307" s="11"/>
      <c r="C307" s="11"/>
      <c r="D307" s="11"/>
      <c r="E307" s="32"/>
      <c r="F307" s="32"/>
      <c r="G307" s="32"/>
      <c r="H307" s="11"/>
      <c r="I307" s="11"/>
      <c r="J307" s="11"/>
      <c r="K307" s="1"/>
      <c r="M307" s="11"/>
      <c r="N307" s="11"/>
      <c r="O307" s="11"/>
      <c r="P307" s="11"/>
      <c r="Q307" s="11"/>
      <c r="R307" s="11"/>
      <c r="S307" s="11"/>
      <c r="T307" s="11"/>
      <c r="U307" s="11"/>
      <c r="V307" s="11"/>
      <c r="W307" s="11"/>
      <c r="X307" s="11"/>
      <c r="Y307" s="11"/>
    </row>
    <row r="308" spans="1:25">
      <c r="A308" s="11"/>
      <c r="B308" s="11"/>
      <c r="C308" s="11"/>
      <c r="D308" s="11"/>
      <c r="E308" s="32"/>
      <c r="F308" s="32"/>
      <c r="G308" s="32"/>
      <c r="H308" s="11"/>
      <c r="I308" s="11"/>
      <c r="J308" s="11"/>
      <c r="K308" s="1"/>
      <c r="M308" s="11"/>
      <c r="N308" s="11"/>
      <c r="O308" s="11"/>
      <c r="P308" s="11"/>
      <c r="Q308" s="11"/>
      <c r="R308" s="11"/>
      <c r="S308" s="11"/>
      <c r="T308" s="11"/>
      <c r="U308" s="11"/>
      <c r="V308" s="11"/>
      <c r="W308" s="11"/>
      <c r="X308" s="11"/>
      <c r="Y308" s="11"/>
    </row>
    <row r="309" spans="1:25">
      <c r="A309" s="11"/>
      <c r="B309" s="11"/>
      <c r="C309" s="11"/>
      <c r="D309" s="11"/>
      <c r="E309" s="32"/>
      <c r="F309" s="32"/>
      <c r="G309" s="32"/>
      <c r="H309" s="11"/>
      <c r="I309" s="11"/>
      <c r="J309" s="11"/>
      <c r="K309" s="1"/>
      <c r="M309" s="11"/>
      <c r="N309" s="11"/>
      <c r="O309" s="11"/>
      <c r="P309" s="11"/>
      <c r="Q309" s="11"/>
      <c r="R309" s="11"/>
      <c r="S309" s="11"/>
      <c r="T309" s="11"/>
      <c r="U309" s="11"/>
      <c r="V309" s="11"/>
      <c r="W309" s="11"/>
      <c r="X309" s="11"/>
      <c r="Y309" s="11"/>
    </row>
    <row r="310" spans="1:25">
      <c r="A310" s="11"/>
      <c r="B310" s="11"/>
      <c r="C310" s="11"/>
      <c r="D310" s="11"/>
      <c r="E310" s="32"/>
      <c r="F310" s="32"/>
      <c r="G310" s="32"/>
      <c r="H310" s="11"/>
      <c r="I310" s="11"/>
      <c r="J310" s="11"/>
      <c r="K310" s="1"/>
      <c r="M310" s="11"/>
      <c r="N310" s="11"/>
      <c r="O310" s="11"/>
      <c r="P310" s="11"/>
      <c r="Q310" s="11"/>
      <c r="R310" s="11"/>
      <c r="S310" s="11"/>
      <c r="T310" s="11"/>
      <c r="U310" s="11"/>
      <c r="V310" s="11"/>
      <c r="W310" s="11"/>
      <c r="X310" s="11"/>
      <c r="Y310" s="11"/>
    </row>
    <row r="311" spans="1:25">
      <c r="A311" s="11"/>
      <c r="B311" s="11"/>
      <c r="C311" s="11"/>
      <c r="D311" s="11"/>
      <c r="E311" s="32"/>
      <c r="F311" s="32"/>
      <c r="G311" s="32"/>
      <c r="H311" s="11"/>
      <c r="I311" s="11"/>
      <c r="J311" s="11"/>
      <c r="K311" s="1"/>
      <c r="M311" s="11"/>
      <c r="N311" s="11"/>
      <c r="O311" s="11"/>
      <c r="P311" s="11"/>
      <c r="Q311" s="11"/>
      <c r="R311" s="11"/>
      <c r="S311" s="11"/>
      <c r="T311" s="11"/>
      <c r="U311" s="11"/>
      <c r="V311" s="11"/>
      <c r="W311" s="11"/>
      <c r="X311" s="11"/>
      <c r="Y311" s="11"/>
    </row>
    <row r="312" spans="1:25">
      <c r="A312" s="11"/>
      <c r="B312" s="11"/>
      <c r="C312" s="11"/>
      <c r="D312" s="11"/>
      <c r="E312" s="32"/>
      <c r="F312" s="32"/>
      <c r="G312" s="32"/>
      <c r="H312" s="11"/>
      <c r="I312" s="11"/>
      <c r="J312" s="11"/>
      <c r="K312" s="1"/>
      <c r="M312" s="11"/>
      <c r="N312" s="11"/>
      <c r="O312" s="11"/>
      <c r="P312" s="11"/>
      <c r="Q312" s="11"/>
      <c r="R312" s="11"/>
      <c r="S312" s="11"/>
      <c r="T312" s="11"/>
      <c r="U312" s="11"/>
      <c r="V312" s="11"/>
      <c r="W312" s="11"/>
      <c r="X312" s="11"/>
      <c r="Y312" s="11"/>
    </row>
    <row r="313" spans="1:25">
      <c r="A313" s="11"/>
      <c r="B313" s="11"/>
      <c r="C313" s="11"/>
      <c r="D313" s="11"/>
      <c r="E313" s="32"/>
      <c r="F313" s="32"/>
      <c r="G313" s="32"/>
      <c r="H313" s="11"/>
      <c r="I313" s="11"/>
      <c r="J313" s="11"/>
      <c r="K313" s="1"/>
      <c r="M313" s="11"/>
      <c r="N313" s="11"/>
      <c r="O313" s="11"/>
      <c r="P313" s="11"/>
      <c r="Q313" s="11"/>
      <c r="R313" s="11"/>
      <c r="S313" s="11"/>
      <c r="T313" s="11"/>
      <c r="U313" s="11"/>
      <c r="V313" s="11"/>
      <c r="W313" s="11"/>
      <c r="X313" s="11"/>
      <c r="Y313" s="11"/>
    </row>
    <row r="314" spans="1:25">
      <c r="A314" s="11"/>
      <c r="B314" s="11"/>
      <c r="C314" s="11"/>
      <c r="D314" s="11"/>
      <c r="E314" s="32"/>
      <c r="F314" s="32"/>
      <c r="G314" s="32"/>
      <c r="H314" s="11"/>
      <c r="I314" s="11"/>
      <c r="J314" s="11"/>
      <c r="K314" s="1"/>
      <c r="M314" s="11"/>
      <c r="N314" s="11"/>
      <c r="O314" s="11"/>
      <c r="P314" s="11"/>
      <c r="Q314" s="11"/>
      <c r="R314" s="11"/>
      <c r="S314" s="11"/>
      <c r="T314" s="11"/>
      <c r="U314" s="11"/>
      <c r="V314" s="11"/>
      <c r="W314" s="11"/>
      <c r="X314" s="11"/>
      <c r="Y314" s="11"/>
    </row>
    <row r="315" spans="1:25">
      <c r="A315" s="11"/>
      <c r="B315" s="11"/>
      <c r="C315" s="11"/>
      <c r="D315" s="11"/>
      <c r="E315" s="32"/>
      <c r="F315" s="32"/>
      <c r="G315" s="32"/>
      <c r="H315" s="11"/>
      <c r="I315" s="11"/>
      <c r="J315" s="11"/>
      <c r="K315" s="1"/>
      <c r="M315" s="11"/>
      <c r="N315" s="11"/>
      <c r="O315" s="11"/>
      <c r="P315" s="11"/>
      <c r="Q315" s="11"/>
      <c r="R315" s="11"/>
      <c r="S315" s="11"/>
      <c r="T315" s="11"/>
      <c r="U315" s="11"/>
      <c r="V315" s="11"/>
      <c r="W315" s="11"/>
      <c r="X315" s="11"/>
      <c r="Y315" s="11"/>
    </row>
    <row r="316" spans="1:25">
      <c r="A316" s="11"/>
      <c r="B316" s="11"/>
      <c r="C316" s="11"/>
      <c r="D316" s="11"/>
      <c r="E316" s="32"/>
      <c r="F316" s="32"/>
      <c r="G316" s="32"/>
      <c r="H316" s="11"/>
      <c r="I316" s="11"/>
      <c r="J316" s="11"/>
      <c r="K316" s="1"/>
      <c r="M316" s="11"/>
      <c r="N316" s="11"/>
      <c r="O316" s="11"/>
      <c r="P316" s="11"/>
      <c r="Q316" s="11"/>
      <c r="R316" s="11"/>
      <c r="S316" s="11"/>
      <c r="T316" s="11"/>
      <c r="U316" s="11"/>
      <c r="V316" s="11"/>
      <c r="W316" s="11"/>
      <c r="X316" s="11"/>
      <c r="Y316" s="11"/>
    </row>
    <row r="317" spans="1:25">
      <c r="A317" s="11"/>
      <c r="B317" s="11"/>
      <c r="C317" s="11"/>
      <c r="D317" s="11"/>
      <c r="E317" s="32"/>
      <c r="F317" s="32"/>
      <c r="G317" s="32"/>
      <c r="H317" s="11"/>
      <c r="I317" s="11"/>
      <c r="J317" s="11"/>
      <c r="K317" s="1"/>
      <c r="M317" s="11"/>
      <c r="N317" s="11"/>
      <c r="O317" s="11"/>
      <c r="P317" s="11"/>
      <c r="Q317" s="11"/>
      <c r="R317" s="11"/>
      <c r="S317" s="11"/>
      <c r="T317" s="11"/>
      <c r="U317" s="11"/>
      <c r="V317" s="11"/>
      <c r="W317" s="11"/>
      <c r="X317" s="11"/>
      <c r="Y317" s="11"/>
    </row>
    <row r="318" spans="1:25">
      <c r="A318" s="11"/>
      <c r="B318" s="11"/>
      <c r="C318" s="11"/>
      <c r="D318" s="11"/>
      <c r="E318" s="32"/>
      <c r="F318" s="32"/>
      <c r="G318" s="32"/>
      <c r="H318" s="11"/>
      <c r="I318" s="11"/>
      <c r="J318" s="11"/>
      <c r="K318" s="1"/>
      <c r="M318" s="11"/>
      <c r="N318" s="11"/>
      <c r="O318" s="11"/>
      <c r="P318" s="11"/>
      <c r="Q318" s="11"/>
      <c r="R318" s="11"/>
      <c r="S318" s="11"/>
      <c r="T318" s="11"/>
      <c r="U318" s="11"/>
      <c r="V318" s="11"/>
      <c r="W318" s="11"/>
      <c r="X318" s="11"/>
      <c r="Y318" s="11"/>
    </row>
    <row r="319" spans="1:25">
      <c r="A319" s="11"/>
      <c r="B319" s="11"/>
      <c r="C319" s="11"/>
      <c r="D319" s="11"/>
      <c r="E319" s="32"/>
      <c r="F319" s="32"/>
      <c r="G319" s="32"/>
      <c r="H319" s="11"/>
      <c r="I319" s="11"/>
      <c r="J319" s="11"/>
      <c r="K319" s="1"/>
      <c r="M319" s="11"/>
      <c r="N319" s="11"/>
      <c r="O319" s="11"/>
      <c r="P319" s="11"/>
      <c r="Q319" s="11"/>
      <c r="R319" s="11"/>
      <c r="S319" s="11"/>
      <c r="T319" s="11"/>
      <c r="U319" s="11"/>
      <c r="V319" s="11"/>
      <c r="W319" s="11"/>
      <c r="X319" s="11"/>
      <c r="Y319" s="11"/>
    </row>
    <row r="320" spans="1:25">
      <c r="A320" s="11"/>
      <c r="B320" s="11"/>
      <c r="C320" s="11"/>
      <c r="D320" s="11"/>
      <c r="E320" s="32"/>
      <c r="F320" s="32"/>
      <c r="G320" s="32"/>
      <c r="H320" s="11"/>
      <c r="I320" s="11"/>
      <c r="J320" s="11"/>
      <c r="K320" s="1"/>
      <c r="M320" s="11"/>
      <c r="N320" s="11"/>
      <c r="O320" s="11"/>
      <c r="P320" s="11"/>
      <c r="Q320" s="11"/>
      <c r="R320" s="11"/>
      <c r="S320" s="11"/>
      <c r="T320" s="11"/>
      <c r="U320" s="11"/>
      <c r="V320" s="11"/>
      <c r="W320" s="11"/>
      <c r="X320" s="11"/>
      <c r="Y320" s="11"/>
    </row>
    <row r="321" spans="1:25">
      <c r="A321" s="11"/>
      <c r="B321" s="11"/>
      <c r="C321" s="11"/>
      <c r="D321" s="11"/>
      <c r="E321" s="32"/>
      <c r="F321" s="32"/>
      <c r="G321" s="32"/>
      <c r="H321" s="11"/>
      <c r="I321" s="11"/>
      <c r="J321" s="11"/>
      <c r="K321" s="1"/>
      <c r="M321" s="11"/>
      <c r="N321" s="11"/>
      <c r="O321" s="11"/>
      <c r="P321" s="11"/>
      <c r="Q321" s="11"/>
      <c r="R321" s="11"/>
      <c r="S321" s="11"/>
      <c r="T321" s="11"/>
      <c r="U321" s="11"/>
      <c r="V321" s="11"/>
      <c r="W321" s="11"/>
      <c r="X321" s="11"/>
      <c r="Y321" s="11"/>
    </row>
    <row r="322" spans="1:25">
      <c r="A322" s="11"/>
      <c r="B322" s="11"/>
      <c r="C322" s="11"/>
      <c r="D322" s="11"/>
      <c r="E322" s="32"/>
      <c r="F322" s="32"/>
      <c r="G322" s="32"/>
      <c r="H322" s="11"/>
      <c r="I322" s="11"/>
      <c r="J322" s="11"/>
      <c r="K322" s="1"/>
      <c r="M322" s="11"/>
      <c r="N322" s="11"/>
      <c r="O322" s="11"/>
      <c r="P322" s="11"/>
      <c r="Q322" s="11"/>
      <c r="R322" s="11"/>
      <c r="S322" s="11"/>
      <c r="T322" s="11"/>
      <c r="U322" s="11"/>
      <c r="V322" s="11"/>
      <c r="W322" s="11"/>
      <c r="X322" s="11"/>
      <c r="Y322" s="11"/>
    </row>
    <row r="323" spans="1:25">
      <c r="A323" s="11"/>
      <c r="B323" s="11"/>
      <c r="C323" s="11"/>
      <c r="D323" s="11"/>
      <c r="E323" s="32"/>
      <c r="F323" s="32"/>
      <c r="G323" s="32"/>
      <c r="H323" s="11"/>
      <c r="I323" s="11"/>
      <c r="J323" s="11"/>
      <c r="K323" s="1"/>
      <c r="M323" s="11"/>
      <c r="N323" s="11"/>
      <c r="O323" s="11"/>
      <c r="P323" s="11"/>
      <c r="Q323" s="11"/>
      <c r="R323" s="11"/>
      <c r="S323" s="11"/>
      <c r="T323" s="11"/>
      <c r="U323" s="11"/>
      <c r="V323" s="11"/>
      <c r="W323" s="11"/>
      <c r="X323" s="11"/>
      <c r="Y323" s="11"/>
    </row>
    <row r="324" spans="1:25">
      <c r="A324" s="11"/>
      <c r="B324" s="11"/>
      <c r="C324" s="11"/>
      <c r="D324" s="11"/>
      <c r="E324" s="32"/>
      <c r="F324" s="32"/>
      <c r="G324" s="32"/>
      <c r="H324" s="11"/>
      <c r="I324" s="11"/>
      <c r="J324" s="11"/>
      <c r="K324" s="1"/>
      <c r="M324" s="11"/>
      <c r="N324" s="11"/>
      <c r="O324" s="11"/>
      <c r="P324" s="11"/>
      <c r="Q324" s="11"/>
      <c r="R324" s="11"/>
      <c r="S324" s="11"/>
      <c r="T324" s="11"/>
      <c r="U324" s="11"/>
      <c r="V324" s="11"/>
      <c r="W324" s="11"/>
      <c r="X324" s="11"/>
      <c r="Y324" s="11"/>
    </row>
    <row r="325" spans="1:25">
      <c r="A325" s="11"/>
      <c r="B325" s="11"/>
      <c r="C325" s="11"/>
      <c r="D325" s="11"/>
      <c r="E325" s="32"/>
      <c r="F325" s="32"/>
      <c r="G325" s="32"/>
      <c r="H325" s="11"/>
      <c r="I325" s="11"/>
      <c r="J325" s="11"/>
      <c r="K325" s="1"/>
      <c r="M325" s="11"/>
      <c r="N325" s="11"/>
      <c r="O325" s="11"/>
      <c r="P325" s="11"/>
      <c r="Q325" s="11"/>
      <c r="R325" s="11"/>
      <c r="S325" s="11"/>
      <c r="T325" s="11"/>
      <c r="U325" s="11"/>
      <c r="V325" s="11"/>
      <c r="W325" s="11"/>
      <c r="X325" s="11"/>
      <c r="Y325" s="11"/>
    </row>
    <row r="326" spans="1:25">
      <c r="A326" s="11"/>
      <c r="B326" s="11"/>
      <c r="C326" s="11"/>
      <c r="D326" s="11"/>
      <c r="E326" s="32"/>
      <c r="F326" s="32"/>
      <c r="G326" s="32"/>
      <c r="H326" s="11"/>
      <c r="I326" s="11"/>
      <c r="J326" s="11"/>
      <c r="K326" s="1"/>
      <c r="M326" s="11"/>
      <c r="N326" s="11"/>
      <c r="O326" s="11"/>
      <c r="P326" s="11"/>
      <c r="Q326" s="11"/>
      <c r="R326" s="11"/>
      <c r="S326" s="11"/>
      <c r="T326" s="11"/>
      <c r="U326" s="11"/>
      <c r="V326" s="11"/>
      <c r="W326" s="11"/>
      <c r="X326" s="11"/>
      <c r="Y326" s="11"/>
    </row>
    <row r="327" spans="1:25">
      <c r="A327" s="11"/>
      <c r="B327" s="11"/>
      <c r="C327" s="11"/>
      <c r="D327" s="11"/>
      <c r="E327" s="32"/>
      <c r="F327" s="32"/>
      <c r="G327" s="32"/>
      <c r="H327" s="11"/>
      <c r="I327" s="11"/>
      <c r="J327" s="11"/>
      <c r="K327" s="1"/>
      <c r="M327" s="11"/>
      <c r="N327" s="11"/>
      <c r="O327" s="11"/>
      <c r="P327" s="11"/>
      <c r="Q327" s="11"/>
      <c r="R327" s="11"/>
      <c r="S327" s="11"/>
      <c r="T327" s="11"/>
      <c r="U327" s="11"/>
      <c r="V327" s="11"/>
      <c r="W327" s="11"/>
      <c r="X327" s="11"/>
      <c r="Y327" s="11"/>
    </row>
    <row r="328" spans="1:25">
      <c r="A328" s="11"/>
      <c r="B328" s="11"/>
      <c r="C328" s="11"/>
      <c r="D328" s="11"/>
      <c r="E328" s="32"/>
      <c r="F328" s="32"/>
      <c r="G328" s="32"/>
      <c r="H328" s="11"/>
      <c r="I328" s="11"/>
      <c r="J328" s="11"/>
      <c r="K328" s="1"/>
      <c r="M328" s="11"/>
      <c r="N328" s="11"/>
      <c r="O328" s="11"/>
      <c r="P328" s="11"/>
      <c r="Q328" s="11"/>
      <c r="R328" s="11"/>
      <c r="S328" s="11"/>
      <c r="T328" s="11"/>
      <c r="U328" s="11"/>
      <c r="V328" s="11"/>
      <c r="W328" s="11"/>
      <c r="X328" s="11"/>
      <c r="Y328" s="11"/>
    </row>
    <row r="329" spans="1:25">
      <c r="A329" s="11"/>
      <c r="B329" s="11"/>
      <c r="C329" s="11"/>
      <c r="D329" s="11"/>
      <c r="E329" s="32"/>
      <c r="F329" s="32"/>
      <c r="G329" s="32"/>
      <c r="H329" s="11"/>
      <c r="I329" s="11"/>
      <c r="J329" s="11"/>
      <c r="K329" s="1"/>
      <c r="M329" s="11"/>
      <c r="N329" s="11"/>
      <c r="O329" s="11"/>
      <c r="P329" s="11"/>
      <c r="Q329" s="11"/>
      <c r="R329" s="11"/>
      <c r="S329" s="11"/>
      <c r="T329" s="11"/>
      <c r="U329" s="11"/>
      <c r="V329" s="11"/>
      <c r="W329" s="11"/>
      <c r="X329" s="11"/>
      <c r="Y329" s="11"/>
    </row>
    <row r="330" spans="1:25">
      <c r="A330" s="11"/>
      <c r="B330" s="11"/>
      <c r="C330" s="11"/>
      <c r="D330" s="11"/>
      <c r="E330" s="32"/>
      <c r="F330" s="32"/>
      <c r="G330" s="32"/>
      <c r="H330" s="11"/>
      <c r="I330" s="11"/>
      <c r="J330" s="11"/>
      <c r="K330" s="1"/>
      <c r="M330" s="11"/>
      <c r="N330" s="11"/>
      <c r="O330" s="11"/>
      <c r="P330" s="11"/>
      <c r="Q330" s="11"/>
      <c r="R330" s="11"/>
      <c r="S330" s="11"/>
      <c r="T330" s="11"/>
      <c r="U330" s="11"/>
      <c r="V330" s="11"/>
      <c r="W330" s="11"/>
      <c r="X330" s="11"/>
      <c r="Y330" s="11"/>
    </row>
    <row r="331" spans="1:25">
      <c r="A331" s="11"/>
      <c r="B331" s="11"/>
      <c r="C331" s="11"/>
      <c r="D331" s="11"/>
      <c r="E331" s="32"/>
      <c r="F331" s="32"/>
      <c r="G331" s="32"/>
      <c r="H331" s="11"/>
      <c r="I331" s="11"/>
      <c r="J331" s="11"/>
      <c r="K331" s="1"/>
      <c r="M331" s="11"/>
      <c r="N331" s="11"/>
      <c r="O331" s="11"/>
      <c r="P331" s="11"/>
      <c r="Q331" s="11"/>
      <c r="R331" s="11"/>
      <c r="S331" s="11"/>
      <c r="T331" s="11"/>
      <c r="U331" s="11"/>
      <c r="V331" s="11"/>
      <c r="W331" s="11"/>
      <c r="X331" s="11"/>
      <c r="Y331" s="11"/>
    </row>
    <row r="332" spans="1:25">
      <c r="A332" s="11"/>
      <c r="B332" s="11"/>
      <c r="C332" s="11"/>
      <c r="D332" s="11"/>
      <c r="E332" s="32"/>
      <c r="F332" s="32"/>
      <c r="G332" s="32"/>
      <c r="H332" s="11"/>
      <c r="I332" s="11"/>
      <c r="J332" s="11"/>
      <c r="K332" s="1"/>
      <c r="M332" s="11"/>
      <c r="N332" s="11"/>
      <c r="O332" s="11"/>
      <c r="P332" s="11"/>
      <c r="Q332" s="11"/>
      <c r="R332" s="11"/>
      <c r="S332" s="11"/>
      <c r="T332" s="11"/>
      <c r="U332" s="11"/>
      <c r="V332" s="11"/>
      <c r="W332" s="11"/>
      <c r="X332" s="11"/>
      <c r="Y332" s="11"/>
    </row>
    <row r="333" spans="1:25">
      <c r="A333" s="11"/>
      <c r="B333" s="11"/>
      <c r="C333" s="11"/>
      <c r="D333" s="11"/>
      <c r="E333" s="32"/>
      <c r="F333" s="32"/>
      <c r="G333" s="32"/>
      <c r="H333" s="11"/>
      <c r="I333" s="11"/>
      <c r="J333" s="11"/>
      <c r="K333" s="1"/>
      <c r="M333" s="11"/>
      <c r="N333" s="11"/>
      <c r="O333" s="11"/>
      <c r="P333" s="11"/>
      <c r="Q333" s="11"/>
      <c r="R333" s="11"/>
      <c r="S333" s="11"/>
      <c r="T333" s="11"/>
      <c r="U333" s="11"/>
      <c r="V333" s="11"/>
      <c r="W333" s="11"/>
      <c r="X333" s="11"/>
      <c r="Y333" s="11"/>
    </row>
    <row r="334" spans="1:25">
      <c r="A334" s="11"/>
      <c r="B334" s="11"/>
      <c r="C334" s="11"/>
      <c r="D334" s="11"/>
      <c r="E334" s="32"/>
      <c r="F334" s="32"/>
      <c r="G334" s="32"/>
      <c r="H334" s="11"/>
      <c r="I334" s="11"/>
      <c r="J334" s="11"/>
      <c r="K334" s="1"/>
      <c r="M334" s="11"/>
      <c r="N334" s="11"/>
      <c r="O334" s="11"/>
      <c r="P334" s="11"/>
      <c r="Q334" s="11"/>
      <c r="R334" s="11"/>
      <c r="S334" s="11"/>
      <c r="T334" s="11"/>
      <c r="U334" s="11"/>
      <c r="V334" s="11"/>
      <c r="W334" s="11"/>
      <c r="X334" s="11"/>
      <c r="Y334" s="11"/>
    </row>
    <row r="335" spans="1:25">
      <c r="A335" s="11"/>
      <c r="B335" s="11"/>
      <c r="C335" s="11"/>
      <c r="D335" s="11"/>
      <c r="E335" s="32"/>
      <c r="F335" s="32"/>
      <c r="G335" s="32"/>
      <c r="H335" s="11"/>
      <c r="I335" s="11"/>
      <c r="J335" s="11"/>
      <c r="K335" s="1"/>
      <c r="M335" s="11"/>
      <c r="N335" s="11"/>
      <c r="O335" s="11"/>
      <c r="P335" s="11"/>
      <c r="Q335" s="11"/>
      <c r="R335" s="11"/>
      <c r="S335" s="11"/>
      <c r="T335" s="11"/>
      <c r="U335" s="11"/>
      <c r="V335" s="11"/>
      <c r="W335" s="11"/>
      <c r="X335" s="11"/>
      <c r="Y335" s="11"/>
    </row>
    <row r="336" spans="1:25">
      <c r="A336" s="11"/>
      <c r="B336" s="11"/>
      <c r="C336" s="11"/>
      <c r="D336" s="11"/>
      <c r="E336" s="32"/>
      <c r="F336" s="32"/>
      <c r="G336" s="32"/>
      <c r="H336" s="11"/>
      <c r="I336" s="11"/>
      <c r="J336" s="11"/>
      <c r="K336" s="1"/>
      <c r="M336" s="11"/>
      <c r="N336" s="11"/>
      <c r="O336" s="11"/>
      <c r="P336" s="11"/>
      <c r="Q336" s="11"/>
      <c r="R336" s="11"/>
      <c r="S336" s="11"/>
      <c r="T336" s="11"/>
      <c r="U336" s="11"/>
      <c r="V336" s="11"/>
      <c r="W336" s="11"/>
      <c r="X336" s="11"/>
      <c r="Y336" s="11"/>
    </row>
    <row r="337" spans="1:25">
      <c r="A337" s="11"/>
      <c r="B337" s="11"/>
      <c r="C337" s="11"/>
      <c r="D337" s="11"/>
      <c r="E337" s="32"/>
      <c r="F337" s="32"/>
      <c r="G337" s="32"/>
      <c r="H337" s="11"/>
      <c r="I337" s="11"/>
      <c r="J337" s="11"/>
      <c r="K337" s="1"/>
      <c r="M337" s="11"/>
      <c r="N337" s="11"/>
      <c r="O337" s="11"/>
      <c r="P337" s="11"/>
      <c r="Q337" s="11"/>
      <c r="R337" s="11"/>
      <c r="S337" s="11"/>
      <c r="T337" s="11"/>
      <c r="U337" s="11"/>
      <c r="V337" s="11"/>
      <c r="W337" s="11"/>
      <c r="X337" s="11"/>
      <c r="Y337" s="11"/>
    </row>
    <row r="338" spans="1:25">
      <c r="A338" s="11"/>
      <c r="B338" s="11"/>
      <c r="C338" s="11"/>
      <c r="D338" s="11"/>
      <c r="E338" s="32"/>
      <c r="F338" s="32"/>
      <c r="G338" s="32"/>
      <c r="H338" s="11"/>
      <c r="I338" s="11"/>
      <c r="J338" s="11"/>
      <c r="K338" s="1"/>
      <c r="M338" s="11"/>
      <c r="N338" s="11"/>
      <c r="O338" s="11"/>
      <c r="P338" s="11"/>
      <c r="Q338" s="11"/>
      <c r="R338" s="11"/>
      <c r="S338" s="11"/>
      <c r="T338" s="11"/>
      <c r="U338" s="11"/>
      <c r="V338" s="11"/>
      <c r="W338" s="11"/>
      <c r="X338" s="11"/>
      <c r="Y338" s="11"/>
    </row>
    <row r="339" spans="1:25">
      <c r="A339" s="11"/>
      <c r="B339" s="11"/>
      <c r="C339" s="11"/>
      <c r="D339" s="11"/>
      <c r="E339" s="32"/>
      <c r="F339" s="32"/>
      <c r="G339" s="32"/>
      <c r="H339" s="11"/>
      <c r="I339" s="11"/>
      <c r="J339" s="11"/>
      <c r="K339" s="1"/>
      <c r="M339" s="11"/>
      <c r="N339" s="11"/>
      <c r="O339" s="11"/>
      <c r="P339" s="11"/>
      <c r="Q339" s="11"/>
      <c r="R339" s="11"/>
      <c r="S339" s="11"/>
      <c r="T339" s="11"/>
      <c r="U339" s="11"/>
      <c r="V339" s="11"/>
      <c r="W339" s="11"/>
      <c r="X339" s="11"/>
      <c r="Y339" s="11"/>
    </row>
    <row r="340" spans="1:25">
      <c r="A340" s="11"/>
      <c r="B340" s="11"/>
      <c r="C340" s="11"/>
      <c r="D340" s="11"/>
      <c r="E340" s="32"/>
      <c r="F340" s="32"/>
      <c r="G340" s="32"/>
      <c r="H340" s="11"/>
      <c r="I340" s="11"/>
      <c r="J340" s="11"/>
      <c r="K340" s="1"/>
      <c r="M340" s="11"/>
      <c r="N340" s="11"/>
      <c r="O340" s="11"/>
      <c r="P340" s="11"/>
      <c r="Q340" s="11"/>
      <c r="R340" s="11"/>
      <c r="S340" s="11"/>
      <c r="T340" s="11"/>
      <c r="U340" s="11"/>
      <c r="V340" s="11"/>
      <c r="W340" s="11"/>
      <c r="X340" s="11"/>
      <c r="Y340" s="11"/>
    </row>
    <row r="341" spans="1:25">
      <c r="A341" s="11"/>
      <c r="B341" s="11"/>
      <c r="C341" s="11"/>
      <c r="D341" s="11"/>
      <c r="E341" s="32"/>
      <c r="F341" s="32"/>
      <c r="G341" s="32"/>
      <c r="H341" s="11"/>
      <c r="I341" s="11"/>
      <c r="J341" s="11"/>
      <c r="K341" s="1"/>
      <c r="M341" s="11"/>
      <c r="N341" s="11"/>
      <c r="O341" s="11"/>
      <c r="P341" s="11"/>
      <c r="Q341" s="11"/>
      <c r="R341" s="11"/>
      <c r="S341" s="11"/>
      <c r="T341" s="11"/>
      <c r="U341" s="11"/>
      <c r="V341" s="11"/>
      <c r="W341" s="11"/>
      <c r="X341" s="11"/>
      <c r="Y341" s="11"/>
    </row>
    <row r="342" spans="1:25">
      <c r="A342" s="11"/>
      <c r="B342" s="11"/>
      <c r="C342" s="11"/>
      <c r="D342" s="11"/>
      <c r="E342" s="32"/>
      <c r="F342" s="32"/>
      <c r="G342" s="32"/>
      <c r="H342" s="11"/>
      <c r="I342" s="11"/>
      <c r="J342" s="11"/>
      <c r="K342" s="1"/>
      <c r="M342" s="11"/>
      <c r="N342" s="11"/>
      <c r="O342" s="11"/>
      <c r="P342" s="11"/>
      <c r="Q342" s="11"/>
      <c r="R342" s="11"/>
      <c r="S342" s="11"/>
      <c r="T342" s="11"/>
      <c r="U342" s="11"/>
      <c r="V342" s="11"/>
      <c r="W342" s="11"/>
      <c r="X342" s="11"/>
      <c r="Y342" s="11"/>
    </row>
    <row r="343" spans="1:25">
      <c r="A343" s="11"/>
      <c r="B343" s="11"/>
      <c r="C343" s="11"/>
      <c r="D343" s="11"/>
      <c r="E343" s="32"/>
      <c r="F343" s="32"/>
      <c r="G343" s="32"/>
      <c r="H343" s="11"/>
      <c r="I343" s="11"/>
      <c r="J343" s="11"/>
      <c r="K343" s="1"/>
      <c r="M343" s="11"/>
      <c r="N343" s="11"/>
      <c r="O343" s="11"/>
      <c r="P343" s="11"/>
      <c r="Q343" s="11"/>
      <c r="R343" s="11"/>
      <c r="S343" s="11"/>
      <c r="T343" s="11"/>
      <c r="U343" s="11"/>
      <c r="V343" s="11"/>
      <c r="W343" s="11"/>
      <c r="X343" s="11"/>
      <c r="Y343" s="11"/>
    </row>
    <row r="344" spans="1:25">
      <c r="A344" s="11"/>
      <c r="B344" s="11"/>
      <c r="C344" s="11"/>
      <c r="D344" s="11"/>
      <c r="E344" s="32"/>
      <c r="F344" s="32"/>
      <c r="G344" s="32"/>
      <c r="H344" s="11"/>
      <c r="I344" s="11"/>
      <c r="J344" s="11"/>
      <c r="K344" s="1"/>
      <c r="M344" s="11"/>
      <c r="N344" s="11"/>
      <c r="O344" s="11"/>
      <c r="P344" s="11"/>
      <c r="Q344" s="11"/>
      <c r="R344" s="11"/>
      <c r="S344" s="11"/>
      <c r="T344" s="11"/>
      <c r="U344" s="11"/>
      <c r="V344" s="11"/>
      <c r="W344" s="11"/>
      <c r="X344" s="11"/>
      <c r="Y344" s="11"/>
    </row>
    <row r="345" spans="1:25">
      <c r="A345" s="11"/>
      <c r="B345" s="11"/>
      <c r="C345" s="11"/>
      <c r="D345" s="11"/>
      <c r="E345" s="32"/>
      <c r="F345" s="32"/>
      <c r="G345" s="32"/>
      <c r="H345" s="11"/>
      <c r="I345" s="11"/>
      <c r="J345" s="11"/>
      <c r="K345" s="1"/>
      <c r="M345" s="11"/>
      <c r="N345" s="11"/>
      <c r="O345" s="11"/>
      <c r="P345" s="11"/>
      <c r="Q345" s="11"/>
      <c r="R345" s="11"/>
      <c r="S345" s="11"/>
      <c r="T345" s="11"/>
      <c r="U345" s="11"/>
      <c r="V345" s="11"/>
      <c r="W345" s="11"/>
      <c r="X345" s="11"/>
      <c r="Y345" s="11"/>
    </row>
    <row r="346" spans="1:25">
      <c r="A346" s="11"/>
      <c r="B346" s="11"/>
      <c r="C346" s="11"/>
      <c r="D346" s="11"/>
      <c r="E346" s="32"/>
      <c r="F346" s="32"/>
      <c r="G346" s="32"/>
      <c r="H346" s="11"/>
      <c r="I346" s="11"/>
      <c r="J346" s="11"/>
      <c r="K346" s="1"/>
      <c r="M346" s="11"/>
      <c r="N346" s="11"/>
      <c r="O346" s="11"/>
      <c r="P346" s="11"/>
      <c r="Q346" s="11"/>
      <c r="R346" s="11"/>
      <c r="S346" s="11"/>
      <c r="T346" s="11"/>
      <c r="U346" s="11"/>
      <c r="V346" s="11"/>
      <c r="W346" s="11"/>
      <c r="X346" s="11"/>
      <c r="Y346" s="11"/>
    </row>
    <row r="347" spans="1:25">
      <c r="A347" s="11"/>
      <c r="B347" s="11"/>
      <c r="C347" s="11"/>
      <c r="D347" s="11"/>
      <c r="E347" s="32"/>
      <c r="F347" s="32"/>
      <c r="G347" s="32"/>
      <c r="H347" s="11"/>
      <c r="I347" s="11"/>
      <c r="J347" s="11"/>
      <c r="K347" s="1"/>
      <c r="M347" s="11"/>
      <c r="N347" s="11"/>
      <c r="O347" s="11"/>
      <c r="P347" s="11"/>
      <c r="Q347" s="11"/>
      <c r="R347" s="11"/>
      <c r="S347" s="11"/>
      <c r="T347" s="11"/>
      <c r="U347" s="11"/>
      <c r="V347" s="11"/>
      <c r="W347" s="11"/>
      <c r="X347" s="11"/>
      <c r="Y347" s="11"/>
    </row>
    <row r="348" spans="1:25">
      <c r="A348" s="11"/>
      <c r="B348" s="11"/>
      <c r="C348" s="11"/>
      <c r="D348" s="11"/>
      <c r="E348" s="32"/>
      <c r="F348" s="32"/>
      <c r="G348" s="32"/>
      <c r="H348" s="11"/>
      <c r="I348" s="11"/>
      <c r="J348" s="11"/>
      <c r="K348" s="1"/>
      <c r="M348" s="11"/>
      <c r="N348" s="11"/>
      <c r="O348" s="11"/>
      <c r="P348" s="11"/>
      <c r="Q348" s="11"/>
      <c r="R348" s="11"/>
      <c r="S348" s="11"/>
      <c r="T348" s="11"/>
      <c r="U348" s="11"/>
      <c r="V348" s="11"/>
      <c r="W348" s="11"/>
      <c r="X348" s="11"/>
      <c r="Y348" s="11"/>
    </row>
    <row r="349" spans="1:25">
      <c r="A349" s="11"/>
      <c r="B349" s="11"/>
      <c r="C349" s="11"/>
      <c r="D349" s="11"/>
      <c r="E349" s="32"/>
      <c r="F349" s="32"/>
      <c r="G349" s="32"/>
      <c r="H349" s="11"/>
      <c r="I349" s="11"/>
      <c r="J349" s="11"/>
      <c r="K349" s="1"/>
      <c r="M349" s="11"/>
      <c r="N349" s="11"/>
      <c r="O349" s="11"/>
      <c r="P349" s="11"/>
      <c r="Q349" s="11"/>
      <c r="R349" s="11"/>
      <c r="S349" s="11"/>
      <c r="T349" s="11"/>
      <c r="U349" s="11"/>
      <c r="V349" s="11"/>
      <c r="W349" s="11"/>
      <c r="X349" s="11"/>
      <c r="Y349" s="11"/>
    </row>
    <row r="350" spans="1:25">
      <c r="A350" s="11"/>
      <c r="B350" s="11"/>
      <c r="C350" s="11"/>
      <c r="D350" s="11"/>
      <c r="E350" s="32"/>
      <c r="F350" s="32"/>
      <c r="G350" s="32"/>
      <c r="H350" s="11"/>
      <c r="I350" s="11"/>
      <c r="J350" s="11"/>
      <c r="K350" s="1"/>
      <c r="M350" s="11"/>
      <c r="N350" s="11"/>
      <c r="O350" s="11"/>
      <c r="P350" s="11"/>
      <c r="Q350" s="11"/>
      <c r="R350" s="11"/>
      <c r="S350" s="11"/>
      <c r="T350" s="11"/>
      <c r="U350" s="11"/>
      <c r="V350" s="11"/>
      <c r="W350" s="11"/>
      <c r="X350" s="11"/>
      <c r="Y350" s="11"/>
    </row>
    <row r="351" spans="1:25">
      <c r="A351" s="11"/>
      <c r="B351" s="11"/>
      <c r="C351" s="11"/>
      <c r="D351" s="11"/>
      <c r="E351" s="32"/>
      <c r="F351" s="32"/>
      <c r="G351" s="32"/>
      <c r="H351" s="11"/>
      <c r="I351" s="11"/>
      <c r="J351" s="11"/>
      <c r="K351" s="1"/>
      <c r="M351" s="11"/>
      <c r="N351" s="11"/>
      <c r="O351" s="11"/>
      <c r="P351" s="11"/>
      <c r="Q351" s="11"/>
      <c r="R351" s="11"/>
      <c r="S351" s="11"/>
      <c r="T351" s="11"/>
      <c r="U351" s="11"/>
      <c r="V351" s="11"/>
      <c r="W351" s="11"/>
      <c r="X351" s="11"/>
      <c r="Y351" s="11"/>
    </row>
    <row r="352" spans="1:25">
      <c r="A352" s="11"/>
      <c r="B352" s="11"/>
      <c r="C352" s="11"/>
      <c r="D352" s="11"/>
      <c r="E352" s="32"/>
      <c r="F352" s="32"/>
      <c r="G352" s="32"/>
      <c r="H352" s="11"/>
      <c r="I352" s="11"/>
      <c r="J352" s="11"/>
      <c r="K352" s="1"/>
      <c r="M352" s="11"/>
      <c r="N352" s="11"/>
      <c r="O352" s="11"/>
      <c r="P352" s="11"/>
      <c r="Q352" s="11"/>
      <c r="R352" s="11"/>
      <c r="S352" s="11"/>
      <c r="T352" s="11"/>
      <c r="U352" s="11"/>
      <c r="V352" s="11"/>
      <c r="W352" s="11"/>
      <c r="X352" s="11"/>
      <c r="Y352" s="11"/>
    </row>
    <row r="353" spans="1:25">
      <c r="A353" s="11"/>
      <c r="B353" s="11"/>
      <c r="C353" s="11"/>
      <c r="D353" s="11"/>
      <c r="E353" s="32"/>
      <c r="F353" s="32"/>
      <c r="G353" s="32"/>
      <c r="H353" s="11"/>
      <c r="I353" s="11"/>
      <c r="J353" s="11"/>
      <c r="K353" s="1"/>
      <c r="M353" s="11"/>
      <c r="N353" s="11"/>
      <c r="O353" s="11"/>
      <c r="P353" s="11"/>
      <c r="Q353" s="11"/>
      <c r="R353" s="11"/>
      <c r="S353" s="11"/>
      <c r="T353" s="11"/>
      <c r="U353" s="11"/>
      <c r="V353" s="11"/>
      <c r="W353" s="11"/>
      <c r="X353" s="11"/>
      <c r="Y353" s="11"/>
    </row>
    <row r="354" spans="1:25">
      <c r="A354" s="11"/>
      <c r="B354" s="11"/>
      <c r="C354" s="11"/>
      <c r="D354" s="11"/>
      <c r="E354" s="32"/>
      <c r="F354" s="32"/>
      <c r="G354" s="32"/>
      <c r="H354" s="11"/>
      <c r="I354" s="11"/>
      <c r="J354" s="11"/>
      <c r="K354" s="1"/>
      <c r="M354" s="11"/>
      <c r="N354" s="11"/>
      <c r="O354" s="11"/>
      <c r="P354" s="11"/>
      <c r="Q354" s="11"/>
      <c r="R354" s="11"/>
      <c r="S354" s="11"/>
      <c r="T354" s="11"/>
      <c r="U354" s="11"/>
      <c r="V354" s="11"/>
      <c r="W354" s="11"/>
      <c r="X354" s="11"/>
      <c r="Y354" s="11"/>
    </row>
    <row r="355" spans="1:25">
      <c r="A355" s="11"/>
      <c r="B355" s="11"/>
      <c r="C355" s="11"/>
      <c r="D355" s="11"/>
      <c r="E355" s="32"/>
      <c r="F355" s="32"/>
      <c r="G355" s="32"/>
      <c r="H355" s="11"/>
      <c r="I355" s="11"/>
      <c r="J355" s="11"/>
      <c r="K355" s="1"/>
      <c r="M355" s="11"/>
      <c r="N355" s="11"/>
      <c r="O355" s="11"/>
      <c r="P355" s="11"/>
      <c r="Q355" s="11"/>
      <c r="R355" s="11"/>
      <c r="S355" s="11"/>
      <c r="T355" s="11"/>
      <c r="U355" s="11"/>
      <c r="V355" s="11"/>
      <c r="W355" s="11"/>
      <c r="X355" s="11"/>
      <c r="Y355" s="11"/>
    </row>
    <row r="356" spans="1:25">
      <c r="A356" s="11"/>
      <c r="B356" s="11"/>
      <c r="C356" s="11"/>
      <c r="D356" s="11"/>
      <c r="E356" s="32"/>
      <c r="F356" s="32"/>
      <c r="G356" s="32"/>
      <c r="H356" s="11"/>
      <c r="I356" s="11"/>
      <c r="J356" s="11"/>
      <c r="K356" s="1"/>
      <c r="M356" s="11"/>
      <c r="N356" s="11"/>
      <c r="O356" s="11"/>
      <c r="P356" s="11"/>
      <c r="Q356" s="11"/>
      <c r="R356" s="11"/>
      <c r="S356" s="11"/>
      <c r="T356" s="11"/>
      <c r="U356" s="11"/>
      <c r="V356" s="11"/>
      <c r="W356" s="11"/>
      <c r="X356" s="11"/>
      <c r="Y356" s="11"/>
    </row>
    <row r="357" spans="1:25">
      <c r="A357" s="11"/>
      <c r="B357" s="11"/>
      <c r="C357" s="11"/>
      <c r="D357" s="11"/>
      <c r="E357" s="32"/>
      <c r="F357" s="32"/>
      <c r="G357" s="32"/>
      <c r="H357" s="11"/>
      <c r="I357" s="11"/>
      <c r="J357" s="11"/>
      <c r="K357" s="1"/>
      <c r="M357" s="11"/>
      <c r="N357" s="11"/>
      <c r="O357" s="11"/>
      <c r="P357" s="11"/>
      <c r="Q357" s="11"/>
      <c r="R357" s="11"/>
      <c r="S357" s="11"/>
      <c r="T357" s="11"/>
      <c r="U357" s="11"/>
      <c r="V357" s="11"/>
      <c r="W357" s="11"/>
      <c r="X357" s="11"/>
      <c r="Y357" s="11"/>
    </row>
    <row r="358" spans="1:25">
      <c r="A358" s="11"/>
      <c r="B358" s="11"/>
      <c r="C358" s="11"/>
      <c r="D358" s="11"/>
      <c r="E358" s="32"/>
      <c r="F358" s="32"/>
      <c r="G358" s="32"/>
      <c r="H358" s="11"/>
      <c r="I358" s="11"/>
      <c r="J358" s="11"/>
      <c r="K358" s="1"/>
      <c r="M358" s="11"/>
      <c r="N358" s="11"/>
      <c r="O358" s="11"/>
      <c r="P358" s="11"/>
      <c r="Q358" s="11"/>
      <c r="R358" s="11"/>
      <c r="S358" s="11"/>
      <c r="T358" s="11"/>
      <c r="U358" s="11"/>
      <c r="V358" s="11"/>
      <c r="W358" s="11"/>
      <c r="X358" s="11"/>
      <c r="Y358" s="11"/>
    </row>
    <row r="359" spans="1:25">
      <c r="A359" s="11"/>
      <c r="B359" s="11"/>
      <c r="C359" s="11"/>
      <c r="D359" s="11"/>
      <c r="E359" s="32"/>
      <c r="F359" s="32"/>
      <c r="G359" s="32"/>
      <c r="H359" s="11"/>
      <c r="I359" s="11"/>
      <c r="J359" s="11"/>
      <c r="K359" s="1"/>
      <c r="M359" s="11"/>
      <c r="N359" s="11"/>
      <c r="O359" s="11"/>
      <c r="P359" s="11"/>
      <c r="Q359" s="11"/>
      <c r="R359" s="11"/>
      <c r="S359" s="11"/>
      <c r="T359" s="11"/>
      <c r="U359" s="11"/>
      <c r="V359" s="11"/>
      <c r="W359" s="11"/>
      <c r="X359" s="11"/>
      <c r="Y359" s="11"/>
    </row>
    <row r="360" spans="1:25">
      <c r="A360" s="11"/>
      <c r="B360" s="11"/>
      <c r="C360" s="11"/>
      <c r="D360" s="11"/>
      <c r="E360" s="32"/>
      <c r="F360" s="32"/>
      <c r="G360" s="32"/>
      <c r="H360" s="11"/>
      <c r="I360" s="11"/>
      <c r="J360" s="11"/>
      <c r="K360" s="1"/>
      <c r="M360" s="11"/>
      <c r="N360" s="11"/>
      <c r="O360" s="11"/>
      <c r="P360" s="11"/>
      <c r="Q360" s="11"/>
      <c r="R360" s="11"/>
      <c r="S360" s="11"/>
      <c r="T360" s="11"/>
      <c r="U360" s="11"/>
      <c r="V360" s="11"/>
      <c r="W360" s="11"/>
      <c r="X360" s="11"/>
      <c r="Y360" s="11"/>
    </row>
    <row r="361" spans="1:25">
      <c r="A361" s="11"/>
      <c r="B361" s="11"/>
      <c r="C361" s="11"/>
      <c r="D361" s="11"/>
      <c r="E361" s="32"/>
      <c r="F361" s="32"/>
      <c r="G361" s="32"/>
      <c r="H361" s="11"/>
      <c r="I361" s="11"/>
      <c r="J361" s="11"/>
      <c r="K361" s="1"/>
      <c r="M361" s="11"/>
      <c r="N361" s="11"/>
      <c r="O361" s="11"/>
      <c r="P361" s="11"/>
      <c r="Q361" s="11"/>
      <c r="R361" s="11"/>
      <c r="S361" s="11"/>
      <c r="T361" s="11"/>
      <c r="U361" s="11"/>
      <c r="V361" s="11"/>
      <c r="W361" s="11"/>
      <c r="X361" s="11"/>
      <c r="Y361" s="11"/>
    </row>
    <row r="362" spans="1:25">
      <c r="A362" s="11"/>
      <c r="B362" s="11"/>
      <c r="C362" s="11"/>
      <c r="D362" s="11"/>
      <c r="E362" s="32"/>
      <c r="F362" s="32"/>
      <c r="G362" s="32"/>
      <c r="H362" s="11"/>
      <c r="I362" s="11"/>
      <c r="J362" s="11"/>
      <c r="K362" s="1"/>
      <c r="M362" s="11"/>
      <c r="N362" s="11"/>
      <c r="O362" s="11"/>
      <c r="P362" s="11"/>
      <c r="Q362" s="11"/>
      <c r="R362" s="11"/>
      <c r="S362" s="11"/>
      <c r="T362" s="11"/>
      <c r="U362" s="11"/>
      <c r="V362" s="11"/>
      <c r="W362" s="11"/>
      <c r="X362" s="11"/>
      <c r="Y362" s="11"/>
    </row>
    <row r="363" spans="1:25">
      <c r="A363" s="11"/>
      <c r="B363" s="11"/>
      <c r="C363" s="11"/>
      <c r="D363" s="11"/>
      <c r="E363" s="32"/>
      <c r="F363" s="32"/>
      <c r="G363" s="32"/>
      <c r="H363" s="11"/>
      <c r="I363" s="11"/>
      <c r="J363" s="11"/>
      <c r="K363" s="1"/>
      <c r="M363" s="11"/>
      <c r="N363" s="11"/>
      <c r="O363" s="11"/>
      <c r="P363" s="11"/>
      <c r="Q363" s="11"/>
      <c r="R363" s="11"/>
      <c r="S363" s="11"/>
      <c r="T363" s="11"/>
      <c r="U363" s="11"/>
      <c r="V363" s="11"/>
      <c r="W363" s="11"/>
      <c r="X363" s="11"/>
      <c r="Y363" s="11"/>
    </row>
    <row r="364" spans="1:25">
      <c r="A364" s="11"/>
      <c r="B364" s="11"/>
      <c r="C364" s="11"/>
      <c r="D364" s="11"/>
      <c r="E364" s="32"/>
      <c r="F364" s="32"/>
      <c r="G364" s="32"/>
      <c r="H364" s="11"/>
      <c r="I364" s="11"/>
      <c r="J364" s="11"/>
      <c r="K364" s="1"/>
      <c r="M364" s="11"/>
      <c r="N364" s="11"/>
      <c r="O364" s="11"/>
      <c r="P364" s="11"/>
      <c r="Q364" s="11"/>
      <c r="R364" s="11"/>
      <c r="S364" s="11"/>
      <c r="T364" s="11"/>
      <c r="U364" s="11"/>
      <c r="V364" s="11"/>
      <c r="W364" s="11"/>
      <c r="X364" s="11"/>
      <c r="Y364" s="11"/>
    </row>
    <row r="365" spans="1:25">
      <c r="A365" s="11"/>
      <c r="B365" s="11"/>
      <c r="C365" s="11"/>
      <c r="D365" s="11"/>
      <c r="E365" s="32"/>
      <c r="F365" s="32"/>
      <c r="G365" s="32"/>
      <c r="H365" s="11"/>
      <c r="I365" s="11"/>
      <c r="J365" s="11"/>
      <c r="K365" s="1"/>
      <c r="M365" s="11"/>
      <c r="N365" s="11"/>
      <c r="O365" s="11"/>
      <c r="P365" s="11"/>
      <c r="Q365" s="11"/>
      <c r="R365" s="11"/>
      <c r="S365" s="11"/>
      <c r="T365" s="11"/>
      <c r="U365" s="11"/>
      <c r="V365" s="11"/>
      <c r="W365" s="11"/>
      <c r="X365" s="11"/>
      <c r="Y365" s="11"/>
    </row>
    <row r="366" spans="1:25">
      <c r="A366" s="11"/>
      <c r="B366" s="11"/>
      <c r="C366" s="11"/>
      <c r="D366" s="11"/>
      <c r="E366" s="32"/>
      <c r="F366" s="32"/>
      <c r="G366" s="32"/>
      <c r="H366" s="11"/>
      <c r="I366" s="11"/>
      <c r="J366" s="11"/>
      <c r="K366" s="1"/>
      <c r="M366" s="11"/>
      <c r="N366" s="11"/>
      <c r="O366" s="11"/>
      <c r="P366" s="11"/>
      <c r="Q366" s="11"/>
      <c r="R366" s="11"/>
      <c r="S366" s="11"/>
      <c r="T366" s="11"/>
      <c r="U366" s="11"/>
      <c r="V366" s="11"/>
      <c r="W366" s="11"/>
      <c r="X366" s="11"/>
      <c r="Y366" s="11"/>
    </row>
    <row r="367" spans="1:25">
      <c r="A367" s="11"/>
      <c r="B367" s="11"/>
      <c r="C367" s="11"/>
      <c r="D367" s="11"/>
      <c r="E367" s="32"/>
      <c r="F367" s="32"/>
      <c r="G367" s="32"/>
      <c r="H367" s="11"/>
      <c r="I367" s="11"/>
      <c r="J367" s="11"/>
      <c r="K367" s="1"/>
      <c r="M367" s="11"/>
      <c r="N367" s="11"/>
      <c r="O367" s="11"/>
      <c r="P367" s="11"/>
      <c r="Q367" s="11"/>
      <c r="R367" s="11"/>
      <c r="S367" s="11"/>
      <c r="T367" s="11"/>
      <c r="U367" s="11"/>
      <c r="V367" s="11"/>
      <c r="W367" s="11"/>
      <c r="X367" s="11"/>
      <c r="Y367" s="11"/>
    </row>
    <row r="368" spans="1:25">
      <c r="A368" s="11"/>
      <c r="B368" s="11"/>
      <c r="C368" s="11"/>
      <c r="D368" s="11"/>
      <c r="E368" s="32"/>
      <c r="F368" s="32"/>
      <c r="G368" s="32"/>
      <c r="H368" s="11"/>
      <c r="I368" s="11"/>
      <c r="J368" s="11"/>
      <c r="K368" s="1"/>
      <c r="M368" s="11"/>
      <c r="N368" s="11"/>
      <c r="O368" s="11"/>
      <c r="P368" s="11"/>
      <c r="Q368" s="11"/>
      <c r="R368" s="11"/>
      <c r="S368" s="11"/>
      <c r="T368" s="11"/>
      <c r="U368" s="11"/>
      <c r="V368" s="11"/>
      <c r="W368" s="11"/>
      <c r="X368" s="11"/>
      <c r="Y368" s="11"/>
    </row>
    <row r="369" spans="1:25">
      <c r="A369" s="11"/>
      <c r="B369" s="11"/>
      <c r="C369" s="11"/>
      <c r="D369" s="11"/>
      <c r="E369" s="32"/>
      <c r="F369" s="32"/>
      <c r="G369" s="32"/>
      <c r="H369" s="11"/>
      <c r="I369" s="11"/>
      <c r="J369" s="11"/>
      <c r="K369" s="1"/>
      <c r="M369" s="11"/>
      <c r="N369" s="11"/>
      <c r="O369" s="11"/>
      <c r="P369" s="11"/>
      <c r="Q369" s="11"/>
      <c r="R369" s="11"/>
      <c r="S369" s="11"/>
      <c r="T369" s="11"/>
      <c r="U369" s="11"/>
      <c r="V369" s="11"/>
      <c r="W369" s="11"/>
      <c r="X369" s="11"/>
      <c r="Y369" s="11"/>
    </row>
    <row r="370" spans="1:25">
      <c r="A370" s="11"/>
      <c r="B370" s="11"/>
      <c r="C370" s="11"/>
      <c r="D370" s="11"/>
      <c r="E370" s="32"/>
      <c r="F370" s="32"/>
      <c r="G370" s="32"/>
      <c r="H370" s="11"/>
      <c r="I370" s="11"/>
      <c r="J370" s="11"/>
      <c r="K370" s="1"/>
      <c r="M370" s="11"/>
      <c r="N370" s="11"/>
      <c r="O370" s="11"/>
      <c r="P370" s="11"/>
      <c r="Q370" s="11"/>
      <c r="R370" s="11"/>
      <c r="S370" s="11"/>
      <c r="T370" s="11"/>
      <c r="U370" s="11"/>
      <c r="V370" s="11"/>
      <c r="W370" s="11"/>
      <c r="X370" s="11"/>
      <c r="Y370" s="11"/>
    </row>
    <row r="371" spans="1:25">
      <c r="A371" s="11"/>
      <c r="B371" s="11"/>
      <c r="C371" s="11"/>
      <c r="D371" s="11"/>
      <c r="E371" s="32"/>
      <c r="F371" s="32"/>
      <c r="G371" s="32"/>
      <c r="H371" s="11"/>
      <c r="I371" s="11"/>
      <c r="J371" s="11"/>
      <c r="K371" s="1"/>
      <c r="M371" s="11"/>
      <c r="N371" s="11"/>
      <c r="O371" s="11"/>
      <c r="P371" s="11"/>
      <c r="Q371" s="11"/>
      <c r="R371" s="11"/>
      <c r="S371" s="11"/>
      <c r="T371" s="11"/>
      <c r="U371" s="11"/>
      <c r="V371" s="11"/>
      <c r="W371" s="11"/>
      <c r="X371" s="11"/>
      <c r="Y371" s="11"/>
    </row>
    <row r="372" spans="1:25">
      <c r="A372" s="11"/>
      <c r="B372" s="11"/>
      <c r="C372" s="11"/>
      <c r="D372" s="11"/>
      <c r="E372" s="32"/>
      <c r="F372" s="32"/>
      <c r="G372" s="32"/>
      <c r="H372" s="11"/>
      <c r="I372" s="11"/>
      <c r="J372" s="11"/>
      <c r="K372" s="1"/>
      <c r="M372" s="11"/>
      <c r="N372" s="11"/>
      <c r="O372" s="11"/>
      <c r="P372" s="11"/>
      <c r="Q372" s="11"/>
      <c r="R372" s="11"/>
      <c r="S372" s="11"/>
      <c r="T372" s="11"/>
      <c r="U372" s="11"/>
      <c r="V372" s="11"/>
      <c r="W372" s="11"/>
      <c r="X372" s="11"/>
      <c r="Y372" s="11"/>
    </row>
    <row r="373" spans="1:25">
      <c r="A373" s="11"/>
      <c r="B373" s="11"/>
      <c r="C373" s="11"/>
      <c r="D373" s="11"/>
      <c r="E373" s="32"/>
      <c r="F373" s="32"/>
      <c r="G373" s="32"/>
      <c r="H373" s="11"/>
      <c r="I373" s="11"/>
      <c r="J373" s="11"/>
      <c r="K373" s="1"/>
      <c r="M373" s="11"/>
      <c r="N373" s="11"/>
      <c r="O373" s="11"/>
      <c r="P373" s="11"/>
      <c r="Q373" s="11"/>
      <c r="R373" s="11"/>
      <c r="S373" s="11"/>
      <c r="T373" s="11"/>
      <c r="U373" s="11"/>
      <c r="V373" s="11"/>
      <c r="W373" s="11"/>
      <c r="X373" s="11"/>
      <c r="Y373" s="11"/>
    </row>
    <row r="374" spans="1:25">
      <c r="A374" s="11"/>
      <c r="B374" s="11"/>
      <c r="C374" s="11"/>
      <c r="D374" s="11"/>
      <c r="E374" s="32"/>
      <c r="F374" s="32"/>
      <c r="G374" s="32"/>
      <c r="H374" s="11"/>
      <c r="I374" s="11"/>
      <c r="J374" s="11"/>
      <c r="K374" s="1"/>
      <c r="M374" s="11"/>
      <c r="N374" s="11"/>
      <c r="O374" s="11"/>
      <c r="P374" s="11"/>
      <c r="Q374" s="11"/>
      <c r="R374" s="11"/>
      <c r="S374" s="11"/>
      <c r="T374" s="11"/>
      <c r="U374" s="11"/>
      <c r="V374" s="11"/>
      <c r="W374" s="11"/>
      <c r="X374" s="11"/>
      <c r="Y374" s="11"/>
    </row>
    <row r="375" spans="1:25">
      <c r="A375" s="11"/>
      <c r="B375" s="11"/>
      <c r="C375" s="11"/>
      <c r="D375" s="11"/>
      <c r="E375" s="32"/>
      <c r="F375" s="32"/>
      <c r="G375" s="32"/>
      <c r="H375" s="11"/>
      <c r="I375" s="11"/>
      <c r="J375" s="11"/>
      <c r="K375" s="1"/>
      <c r="M375" s="11"/>
      <c r="N375" s="11"/>
      <c r="O375" s="11"/>
      <c r="P375" s="11"/>
      <c r="Q375" s="11"/>
      <c r="R375" s="11"/>
      <c r="S375" s="11"/>
      <c r="T375" s="11"/>
      <c r="U375" s="11"/>
      <c r="V375" s="11"/>
      <c r="W375" s="11"/>
      <c r="X375" s="11"/>
      <c r="Y375" s="11"/>
    </row>
    <row r="376" spans="1:25">
      <c r="A376" s="11"/>
      <c r="B376" s="11"/>
      <c r="C376" s="11"/>
      <c r="D376" s="11"/>
      <c r="E376" s="32"/>
      <c r="F376" s="32"/>
      <c r="G376" s="32"/>
      <c r="H376" s="11"/>
      <c r="I376" s="11"/>
      <c r="J376" s="11"/>
      <c r="K376" s="1"/>
      <c r="M376" s="11"/>
      <c r="N376" s="11"/>
      <c r="O376" s="11"/>
      <c r="P376" s="11"/>
      <c r="Q376" s="11"/>
      <c r="R376" s="11"/>
      <c r="S376" s="11"/>
      <c r="T376" s="11"/>
      <c r="U376" s="11"/>
      <c r="V376" s="11"/>
      <c r="W376" s="11"/>
      <c r="X376" s="11"/>
      <c r="Y376" s="11"/>
    </row>
    <row r="377" spans="1:25">
      <c r="A377" s="11"/>
      <c r="B377" s="11"/>
      <c r="C377" s="11"/>
      <c r="D377" s="11"/>
      <c r="E377" s="32"/>
      <c r="F377" s="32"/>
      <c r="G377" s="32"/>
      <c r="H377" s="11"/>
      <c r="I377" s="11"/>
      <c r="J377" s="11"/>
      <c r="K377" s="1"/>
      <c r="M377" s="11"/>
      <c r="N377" s="11"/>
      <c r="O377" s="11"/>
      <c r="P377" s="11"/>
      <c r="Q377" s="11"/>
      <c r="R377" s="11"/>
      <c r="S377" s="11"/>
      <c r="T377" s="11"/>
      <c r="U377" s="11"/>
      <c r="V377" s="11"/>
      <c r="W377" s="11"/>
      <c r="X377" s="11"/>
      <c r="Y377" s="11"/>
    </row>
    <row r="378" spans="1:25">
      <c r="A378" s="11"/>
      <c r="B378" s="11"/>
      <c r="C378" s="11"/>
      <c r="D378" s="11"/>
      <c r="E378" s="32"/>
      <c r="F378" s="32"/>
      <c r="G378" s="32"/>
      <c r="H378" s="11"/>
      <c r="I378" s="11"/>
      <c r="J378" s="11"/>
      <c r="K378" s="1"/>
      <c r="M378" s="11"/>
      <c r="N378" s="11"/>
      <c r="O378" s="11"/>
      <c r="P378" s="11"/>
      <c r="Q378" s="11"/>
      <c r="R378" s="11"/>
      <c r="S378" s="11"/>
      <c r="T378" s="11"/>
      <c r="U378" s="11"/>
      <c r="V378" s="11"/>
      <c r="W378" s="11"/>
      <c r="X378" s="11"/>
      <c r="Y378" s="11"/>
    </row>
    <row r="379" spans="1:25">
      <c r="A379" s="11"/>
      <c r="B379" s="11"/>
      <c r="C379" s="11"/>
      <c r="D379" s="11"/>
      <c r="E379" s="32"/>
      <c r="F379" s="32"/>
      <c r="G379" s="32"/>
      <c r="H379" s="11"/>
      <c r="I379" s="11"/>
      <c r="J379" s="11"/>
      <c r="K379" s="1"/>
      <c r="M379" s="11"/>
      <c r="N379" s="11"/>
      <c r="O379" s="11"/>
      <c r="P379" s="11"/>
      <c r="Q379" s="11"/>
      <c r="R379" s="11"/>
      <c r="S379" s="11"/>
      <c r="T379" s="11"/>
      <c r="U379" s="11"/>
      <c r="V379" s="11"/>
      <c r="W379" s="11"/>
      <c r="X379" s="11"/>
      <c r="Y379" s="11"/>
    </row>
    <row r="380" spans="1:25">
      <c r="A380" s="11"/>
      <c r="B380" s="11"/>
      <c r="C380" s="11"/>
      <c r="D380" s="11"/>
      <c r="E380" s="32"/>
      <c r="F380" s="32"/>
      <c r="G380" s="32"/>
      <c r="H380" s="11"/>
      <c r="I380" s="11"/>
      <c r="J380" s="11"/>
      <c r="K380" s="1"/>
      <c r="M380" s="11"/>
      <c r="N380" s="11"/>
      <c r="O380" s="11"/>
      <c r="P380" s="11"/>
      <c r="Q380" s="11"/>
      <c r="R380" s="11"/>
      <c r="S380" s="11"/>
      <c r="T380" s="11"/>
      <c r="U380" s="11"/>
      <c r="V380" s="11"/>
      <c r="W380" s="11"/>
      <c r="X380" s="11"/>
      <c r="Y380" s="11"/>
    </row>
    <row r="381" spans="1:25">
      <c r="A381" s="11"/>
      <c r="B381" s="11"/>
      <c r="C381" s="11"/>
      <c r="D381" s="11"/>
      <c r="E381" s="32"/>
      <c r="F381" s="32"/>
      <c r="G381" s="32"/>
      <c r="H381" s="11"/>
      <c r="I381" s="11"/>
      <c r="J381" s="11"/>
      <c r="K381" s="1"/>
      <c r="M381" s="11"/>
      <c r="N381" s="11"/>
      <c r="O381" s="11"/>
      <c r="P381" s="11"/>
      <c r="Q381" s="11"/>
      <c r="R381" s="11"/>
      <c r="S381" s="11"/>
      <c r="T381" s="11"/>
      <c r="U381" s="11"/>
      <c r="V381" s="11"/>
      <c r="W381" s="11"/>
      <c r="X381" s="11"/>
      <c r="Y381" s="11"/>
    </row>
    <row r="382" spans="1:25">
      <c r="A382" s="11"/>
      <c r="B382" s="11"/>
      <c r="C382" s="11"/>
      <c r="D382" s="11"/>
      <c r="E382" s="32"/>
      <c r="F382" s="32"/>
      <c r="G382" s="32"/>
      <c r="H382" s="11"/>
      <c r="I382" s="11"/>
      <c r="J382" s="11"/>
      <c r="K382" s="1"/>
      <c r="M382" s="11"/>
      <c r="N382" s="11"/>
      <c r="O382" s="11"/>
      <c r="P382" s="11"/>
      <c r="Q382" s="11"/>
      <c r="R382" s="11"/>
      <c r="S382" s="11"/>
      <c r="T382" s="11"/>
      <c r="U382" s="11"/>
      <c r="V382" s="11"/>
      <c r="W382" s="11"/>
      <c r="X382" s="11"/>
      <c r="Y382" s="11"/>
    </row>
    <row r="383" spans="1:25">
      <c r="A383" s="11"/>
      <c r="B383" s="11"/>
      <c r="C383" s="11"/>
      <c r="D383" s="11"/>
      <c r="E383" s="32"/>
      <c r="F383" s="32"/>
      <c r="G383" s="32"/>
      <c r="H383" s="11"/>
      <c r="I383" s="11"/>
      <c r="J383" s="11"/>
      <c r="K383" s="1"/>
      <c r="M383" s="11"/>
      <c r="N383" s="11"/>
      <c r="O383" s="11"/>
      <c r="P383" s="11"/>
      <c r="Q383" s="11"/>
      <c r="R383" s="11"/>
      <c r="S383" s="11"/>
      <c r="T383" s="11"/>
      <c r="U383" s="11"/>
      <c r="V383" s="11"/>
      <c r="W383" s="11"/>
      <c r="X383" s="11"/>
      <c r="Y383" s="11"/>
    </row>
    <row r="384" spans="1:25">
      <c r="A384" s="11"/>
      <c r="B384" s="11"/>
      <c r="C384" s="11"/>
      <c r="D384" s="11"/>
      <c r="E384" s="32"/>
      <c r="F384" s="32"/>
      <c r="G384" s="32"/>
      <c r="H384" s="11"/>
      <c r="I384" s="11"/>
      <c r="J384" s="11"/>
      <c r="K384" s="1"/>
      <c r="M384" s="11"/>
      <c r="N384" s="11"/>
      <c r="O384" s="11"/>
      <c r="P384" s="11"/>
      <c r="Q384" s="11"/>
      <c r="R384" s="11"/>
      <c r="S384" s="11"/>
      <c r="T384" s="11"/>
      <c r="U384" s="11"/>
      <c r="V384" s="11"/>
      <c r="W384" s="11"/>
      <c r="X384" s="11"/>
      <c r="Y384" s="11"/>
    </row>
    <row r="385" spans="1:25">
      <c r="A385" s="11"/>
      <c r="B385" s="11"/>
      <c r="C385" s="11"/>
      <c r="D385" s="11"/>
      <c r="E385" s="32"/>
      <c r="F385" s="32"/>
      <c r="G385" s="32"/>
      <c r="H385" s="11"/>
      <c r="I385" s="11"/>
      <c r="J385" s="11"/>
      <c r="K385" s="1"/>
      <c r="M385" s="11"/>
      <c r="N385" s="11"/>
      <c r="O385" s="11"/>
      <c r="P385" s="11"/>
      <c r="Q385" s="11"/>
      <c r="R385" s="11"/>
      <c r="S385" s="11"/>
      <c r="T385" s="11"/>
      <c r="U385" s="11"/>
      <c r="V385" s="11"/>
      <c r="W385" s="11"/>
      <c r="X385" s="11"/>
      <c r="Y385" s="11"/>
    </row>
    <row r="386" spans="1:25">
      <c r="A386" s="11"/>
      <c r="B386" s="11"/>
      <c r="C386" s="11"/>
      <c r="D386" s="11"/>
      <c r="E386" s="32"/>
      <c r="F386" s="32"/>
      <c r="G386" s="32"/>
      <c r="H386" s="11"/>
      <c r="I386" s="11"/>
      <c r="J386" s="11"/>
      <c r="K386" s="1"/>
      <c r="M386" s="11"/>
      <c r="N386" s="11"/>
      <c r="O386" s="11"/>
      <c r="P386" s="11"/>
      <c r="Q386" s="11"/>
      <c r="R386" s="11"/>
      <c r="S386" s="11"/>
      <c r="T386" s="11"/>
      <c r="U386" s="11"/>
      <c r="V386" s="11"/>
      <c r="W386" s="11"/>
      <c r="X386" s="11"/>
      <c r="Y386" s="11"/>
    </row>
    <row r="387" spans="1:25">
      <c r="A387" s="11"/>
      <c r="B387" s="11"/>
      <c r="C387" s="11"/>
      <c r="D387" s="11"/>
      <c r="E387" s="32"/>
      <c r="F387" s="32"/>
      <c r="G387" s="32"/>
      <c r="H387" s="11"/>
      <c r="I387" s="11"/>
      <c r="J387" s="11"/>
      <c r="K387" s="1"/>
      <c r="M387" s="11"/>
      <c r="N387" s="11"/>
      <c r="O387" s="11"/>
      <c r="P387" s="11"/>
      <c r="Q387" s="11"/>
      <c r="R387" s="11"/>
      <c r="S387" s="11"/>
      <c r="T387" s="11"/>
      <c r="U387" s="11"/>
      <c r="V387" s="11"/>
      <c r="W387" s="11"/>
      <c r="X387" s="11"/>
      <c r="Y387" s="11"/>
    </row>
    <row r="388" spans="1:25">
      <c r="A388" s="11"/>
      <c r="B388" s="11"/>
      <c r="C388" s="11"/>
      <c r="D388" s="11"/>
      <c r="E388" s="32"/>
      <c r="F388" s="32"/>
      <c r="G388" s="32"/>
      <c r="H388" s="11"/>
      <c r="I388" s="11"/>
      <c r="J388" s="11"/>
      <c r="K388" s="1"/>
      <c r="M388" s="11"/>
      <c r="N388" s="11"/>
      <c r="O388" s="11"/>
      <c r="P388" s="11"/>
      <c r="Q388" s="11"/>
      <c r="R388" s="11"/>
      <c r="S388" s="11"/>
      <c r="T388" s="11"/>
      <c r="U388" s="11"/>
      <c r="V388" s="11"/>
      <c r="W388" s="11"/>
      <c r="X388" s="11"/>
      <c r="Y388" s="11"/>
    </row>
    <row r="389" spans="1:25">
      <c r="A389" s="11"/>
      <c r="B389" s="11"/>
      <c r="C389" s="11"/>
      <c r="D389" s="11"/>
      <c r="E389" s="32"/>
      <c r="F389" s="32"/>
      <c r="G389" s="32"/>
      <c r="H389" s="11"/>
      <c r="I389" s="11"/>
      <c r="J389" s="11"/>
      <c r="K389" s="1"/>
      <c r="M389" s="11"/>
      <c r="N389" s="11"/>
      <c r="O389" s="11"/>
      <c r="P389" s="11"/>
      <c r="Q389" s="11"/>
      <c r="R389" s="11"/>
      <c r="S389" s="11"/>
      <c r="T389" s="11"/>
      <c r="U389" s="11"/>
      <c r="V389" s="11"/>
      <c r="W389" s="11"/>
      <c r="X389" s="11"/>
      <c r="Y389" s="11"/>
    </row>
    <row r="390" spans="1:25">
      <c r="A390" s="11"/>
      <c r="B390" s="11"/>
      <c r="C390" s="11"/>
      <c r="D390" s="11"/>
      <c r="E390" s="32"/>
      <c r="F390" s="32"/>
      <c r="G390" s="32"/>
      <c r="H390" s="11"/>
      <c r="I390" s="11"/>
      <c r="J390" s="11"/>
      <c r="K390" s="1"/>
      <c r="M390" s="11"/>
      <c r="N390" s="11"/>
      <c r="O390" s="11"/>
      <c r="P390" s="11"/>
      <c r="Q390" s="11"/>
      <c r="R390" s="11"/>
      <c r="S390" s="11"/>
      <c r="T390" s="11"/>
      <c r="U390" s="11"/>
      <c r="V390" s="11"/>
      <c r="W390" s="11"/>
      <c r="X390" s="11"/>
      <c r="Y390" s="11"/>
    </row>
    <row r="391" spans="1:25">
      <c r="A391" s="11"/>
      <c r="B391" s="11"/>
      <c r="C391" s="11"/>
      <c r="D391" s="11"/>
      <c r="E391" s="32"/>
      <c r="F391" s="32"/>
      <c r="G391" s="32"/>
      <c r="H391" s="11"/>
      <c r="I391" s="11"/>
      <c r="J391" s="11"/>
      <c r="K391" s="1"/>
      <c r="M391" s="11"/>
      <c r="N391" s="11"/>
      <c r="O391" s="11"/>
      <c r="P391" s="11"/>
      <c r="Q391" s="11"/>
      <c r="R391" s="11"/>
      <c r="S391" s="11"/>
      <c r="T391" s="11"/>
      <c r="U391" s="11"/>
      <c r="V391" s="11"/>
      <c r="W391" s="11"/>
      <c r="X391" s="11"/>
      <c r="Y391" s="11"/>
    </row>
    <row r="392" spans="1:25">
      <c r="A392" s="11"/>
      <c r="B392" s="11"/>
      <c r="C392" s="11"/>
      <c r="D392" s="11"/>
      <c r="E392" s="32"/>
      <c r="F392" s="32"/>
      <c r="G392" s="32"/>
      <c r="H392" s="11"/>
      <c r="I392" s="11"/>
      <c r="J392" s="11"/>
      <c r="K392" s="1"/>
      <c r="M392" s="11"/>
      <c r="N392" s="11"/>
      <c r="O392" s="11"/>
      <c r="P392" s="11"/>
      <c r="Q392" s="11"/>
      <c r="R392" s="11"/>
      <c r="S392" s="11"/>
      <c r="T392" s="11"/>
      <c r="U392" s="11"/>
      <c r="V392" s="11"/>
      <c r="W392" s="11"/>
      <c r="X392" s="11"/>
      <c r="Y392" s="11"/>
    </row>
    <row r="393" spans="1:25">
      <c r="A393" s="11"/>
      <c r="B393" s="11"/>
      <c r="C393" s="11"/>
      <c r="D393" s="11"/>
      <c r="E393" s="32"/>
      <c r="F393" s="32"/>
      <c r="G393" s="32"/>
      <c r="H393" s="11"/>
      <c r="I393" s="11"/>
      <c r="J393" s="11"/>
      <c r="K393" s="1"/>
      <c r="M393" s="11"/>
      <c r="N393" s="11"/>
      <c r="O393" s="11"/>
      <c r="P393" s="11"/>
      <c r="Q393" s="11"/>
      <c r="R393" s="11"/>
      <c r="S393" s="11"/>
      <c r="T393" s="11"/>
      <c r="U393" s="11"/>
      <c r="V393" s="11"/>
      <c r="W393" s="11"/>
      <c r="X393" s="11"/>
      <c r="Y393" s="11"/>
    </row>
    <row r="394" spans="1:25">
      <c r="A394" s="11"/>
      <c r="B394" s="11"/>
      <c r="C394" s="11"/>
      <c r="D394" s="11"/>
      <c r="E394" s="32"/>
      <c r="F394" s="32"/>
      <c r="G394" s="32"/>
      <c r="H394" s="11"/>
      <c r="I394" s="11"/>
      <c r="J394" s="11"/>
      <c r="K394" s="1"/>
      <c r="M394" s="11"/>
      <c r="N394" s="11"/>
      <c r="O394" s="11"/>
      <c r="P394" s="11"/>
      <c r="Q394" s="11"/>
      <c r="R394" s="11"/>
      <c r="S394" s="11"/>
      <c r="T394" s="11"/>
      <c r="U394" s="11"/>
      <c r="V394" s="11"/>
      <c r="W394" s="11"/>
      <c r="X394" s="11"/>
      <c r="Y394" s="11"/>
    </row>
    <row r="395" spans="1:25">
      <c r="A395" s="11"/>
      <c r="B395" s="11"/>
      <c r="C395" s="11"/>
      <c r="D395" s="11"/>
      <c r="E395" s="32"/>
      <c r="F395" s="32"/>
      <c r="G395" s="32"/>
      <c r="H395" s="11"/>
      <c r="I395" s="11"/>
      <c r="J395" s="11"/>
      <c r="K395" s="1"/>
      <c r="M395" s="11"/>
      <c r="N395" s="11"/>
      <c r="O395" s="11"/>
      <c r="P395" s="11"/>
      <c r="Q395" s="11"/>
      <c r="R395" s="11"/>
      <c r="S395" s="11"/>
      <c r="T395" s="11"/>
      <c r="U395" s="11"/>
      <c r="V395" s="11"/>
      <c r="W395" s="11"/>
      <c r="X395" s="11"/>
      <c r="Y395" s="11"/>
    </row>
    <row r="396" spans="1:25">
      <c r="A396" s="11"/>
      <c r="B396" s="11"/>
      <c r="C396" s="11"/>
      <c r="D396" s="11"/>
      <c r="E396" s="32"/>
      <c r="F396" s="32"/>
      <c r="G396" s="32"/>
      <c r="H396" s="11"/>
      <c r="I396" s="11"/>
      <c r="J396" s="11"/>
      <c r="K396" s="1"/>
      <c r="M396" s="11"/>
      <c r="N396" s="11"/>
      <c r="O396" s="11"/>
      <c r="P396" s="11"/>
      <c r="Q396" s="11"/>
      <c r="R396" s="11"/>
      <c r="S396" s="11"/>
      <c r="T396" s="11"/>
      <c r="U396" s="11"/>
      <c r="V396" s="11"/>
      <c r="W396" s="11"/>
      <c r="X396" s="11"/>
      <c r="Y396" s="11"/>
    </row>
    <row r="397" spans="1:25">
      <c r="A397" s="11"/>
      <c r="B397" s="11"/>
      <c r="C397" s="11"/>
      <c r="D397" s="11"/>
      <c r="E397" s="32"/>
      <c r="F397" s="32"/>
      <c r="G397" s="32"/>
      <c r="H397" s="11"/>
      <c r="I397" s="11"/>
      <c r="J397" s="11"/>
      <c r="K397" s="1"/>
      <c r="M397" s="11"/>
      <c r="N397" s="11"/>
      <c r="O397" s="11"/>
      <c r="P397" s="11"/>
      <c r="Q397" s="11"/>
      <c r="R397" s="11"/>
      <c r="S397" s="11"/>
      <c r="T397" s="11"/>
      <c r="U397" s="11"/>
      <c r="V397" s="11"/>
      <c r="W397" s="11"/>
      <c r="X397" s="11"/>
      <c r="Y397" s="11"/>
    </row>
    <row r="398" spans="1:25">
      <c r="A398" s="11"/>
      <c r="B398" s="11"/>
      <c r="C398" s="11"/>
      <c r="D398" s="11"/>
      <c r="E398" s="32"/>
      <c r="F398" s="32"/>
      <c r="G398" s="32"/>
      <c r="H398" s="11"/>
      <c r="I398" s="11"/>
      <c r="J398" s="11"/>
      <c r="K398" s="1"/>
      <c r="M398" s="11"/>
      <c r="N398" s="11"/>
      <c r="O398" s="11"/>
      <c r="P398" s="11"/>
      <c r="Q398" s="11"/>
      <c r="R398" s="11"/>
      <c r="S398" s="11"/>
      <c r="T398" s="11"/>
      <c r="U398" s="11"/>
      <c r="V398" s="11"/>
      <c r="W398" s="11"/>
      <c r="X398" s="11"/>
      <c r="Y398" s="11"/>
    </row>
    <row r="399" spans="1:25">
      <c r="A399" s="11"/>
      <c r="B399" s="11"/>
      <c r="C399" s="11"/>
      <c r="D399" s="11"/>
      <c r="E399" s="32"/>
      <c r="F399" s="32"/>
      <c r="G399" s="32"/>
      <c r="H399" s="11"/>
      <c r="I399" s="11"/>
      <c r="J399" s="11"/>
      <c r="K399" s="1"/>
      <c r="M399" s="11"/>
      <c r="N399" s="11"/>
      <c r="O399" s="11"/>
      <c r="P399" s="11"/>
      <c r="Q399" s="11"/>
      <c r="R399" s="11"/>
      <c r="S399" s="11"/>
      <c r="T399" s="11"/>
      <c r="U399" s="11"/>
      <c r="V399" s="11"/>
      <c r="W399" s="11"/>
      <c r="X399" s="11"/>
      <c r="Y399" s="11"/>
    </row>
    <row r="400" spans="1:25">
      <c r="A400" s="11"/>
      <c r="B400" s="11"/>
      <c r="C400" s="11"/>
      <c r="D400" s="11"/>
      <c r="E400" s="32"/>
      <c r="F400" s="32"/>
      <c r="G400" s="32"/>
      <c r="H400" s="11"/>
      <c r="I400" s="11"/>
      <c r="J400" s="11"/>
      <c r="K400" s="1"/>
      <c r="M400" s="11"/>
      <c r="N400" s="11"/>
      <c r="O400" s="11"/>
      <c r="P400" s="11"/>
      <c r="Q400" s="11"/>
      <c r="R400" s="11"/>
      <c r="S400" s="11"/>
      <c r="T400" s="11"/>
      <c r="U400" s="11"/>
      <c r="V400" s="11"/>
      <c r="W400" s="11"/>
      <c r="X400" s="11"/>
      <c r="Y400" s="11"/>
    </row>
    <row r="401" spans="1:25">
      <c r="A401" s="11"/>
      <c r="B401" s="11"/>
      <c r="C401" s="11"/>
      <c r="D401" s="11"/>
      <c r="E401" s="32"/>
      <c r="F401" s="32"/>
      <c r="G401" s="32"/>
      <c r="H401" s="11"/>
      <c r="I401" s="11"/>
      <c r="J401" s="11"/>
      <c r="K401" s="1"/>
      <c r="M401" s="11"/>
      <c r="N401" s="11"/>
      <c r="O401" s="11"/>
      <c r="P401" s="11"/>
      <c r="Q401" s="11"/>
      <c r="R401" s="11"/>
      <c r="S401" s="11"/>
      <c r="T401" s="11"/>
      <c r="U401" s="11"/>
      <c r="V401" s="11"/>
      <c r="W401" s="11"/>
      <c r="X401" s="11"/>
      <c r="Y401" s="11"/>
    </row>
    <row r="402" spans="1:25">
      <c r="A402" s="11"/>
      <c r="B402" s="11"/>
      <c r="C402" s="11"/>
      <c r="D402" s="11"/>
      <c r="E402" s="32"/>
      <c r="F402" s="32"/>
      <c r="G402" s="32"/>
      <c r="H402" s="11"/>
      <c r="I402" s="11"/>
      <c r="J402" s="11"/>
      <c r="K402" s="1"/>
      <c r="M402" s="11"/>
      <c r="N402" s="11"/>
      <c r="O402" s="11"/>
      <c r="P402" s="11"/>
      <c r="Q402" s="11"/>
      <c r="R402" s="11"/>
      <c r="S402" s="11"/>
      <c r="T402" s="11"/>
      <c r="U402" s="11"/>
      <c r="V402" s="11"/>
      <c r="W402" s="11"/>
      <c r="X402" s="11"/>
      <c r="Y402" s="11"/>
    </row>
    <row r="403" spans="1:25">
      <c r="A403" s="11"/>
      <c r="B403" s="11"/>
      <c r="C403" s="11"/>
      <c r="D403" s="11"/>
      <c r="E403" s="32"/>
      <c r="F403" s="32"/>
      <c r="G403" s="32"/>
      <c r="H403" s="11"/>
      <c r="I403" s="11"/>
      <c r="J403" s="11"/>
      <c r="K403" s="1"/>
      <c r="M403" s="11"/>
      <c r="N403" s="11"/>
      <c r="O403" s="11"/>
      <c r="P403" s="11"/>
      <c r="Q403" s="11"/>
      <c r="R403" s="11"/>
      <c r="S403" s="11"/>
      <c r="T403" s="11"/>
      <c r="U403" s="11"/>
      <c r="V403" s="11"/>
      <c r="W403" s="11"/>
      <c r="X403" s="11"/>
      <c r="Y403" s="11"/>
    </row>
    <row r="404" spans="1:25">
      <c r="A404" s="11"/>
      <c r="B404" s="11"/>
      <c r="C404" s="11"/>
      <c r="D404" s="11"/>
      <c r="E404" s="32"/>
      <c r="F404" s="32"/>
      <c r="G404" s="32"/>
      <c r="H404" s="11"/>
      <c r="I404" s="11"/>
      <c r="J404" s="11"/>
      <c r="K404" s="1"/>
      <c r="M404" s="11"/>
      <c r="N404" s="11"/>
      <c r="O404" s="11"/>
      <c r="P404" s="11"/>
      <c r="Q404" s="11"/>
      <c r="R404" s="11"/>
      <c r="S404" s="11"/>
      <c r="T404" s="11"/>
      <c r="U404" s="11"/>
      <c r="V404" s="11"/>
      <c r="W404" s="11"/>
      <c r="X404" s="11"/>
      <c r="Y404" s="11"/>
    </row>
    <row r="405" spans="1:25">
      <c r="A405" s="11"/>
      <c r="B405" s="11"/>
      <c r="C405" s="11"/>
      <c r="D405" s="11"/>
      <c r="E405" s="32"/>
      <c r="F405" s="32"/>
      <c r="G405" s="32"/>
      <c r="H405" s="11"/>
      <c r="I405" s="11"/>
      <c r="J405" s="11"/>
      <c r="K405" s="1"/>
      <c r="M405" s="11"/>
      <c r="N405" s="11"/>
      <c r="O405" s="11"/>
      <c r="P405" s="11"/>
      <c r="Q405" s="11"/>
      <c r="R405" s="11"/>
      <c r="S405" s="11"/>
      <c r="T405" s="11"/>
      <c r="U405" s="11"/>
      <c r="V405" s="11"/>
      <c r="W405" s="11"/>
      <c r="X405" s="11"/>
      <c r="Y405" s="11"/>
    </row>
    <row r="406" spans="1:25">
      <c r="A406" s="11"/>
      <c r="B406" s="11"/>
      <c r="C406" s="11"/>
      <c r="D406" s="11"/>
      <c r="E406" s="32"/>
      <c r="F406" s="32"/>
      <c r="G406" s="32"/>
      <c r="H406" s="11"/>
      <c r="I406" s="11"/>
      <c r="J406" s="11"/>
      <c r="K406" s="1"/>
      <c r="M406" s="11"/>
      <c r="N406" s="11"/>
      <c r="O406" s="11"/>
      <c r="P406" s="11"/>
      <c r="Q406" s="11"/>
      <c r="R406" s="11"/>
      <c r="S406" s="11"/>
      <c r="T406" s="11"/>
      <c r="U406" s="11"/>
      <c r="V406" s="11"/>
      <c r="W406" s="11"/>
      <c r="X406" s="11"/>
      <c r="Y406" s="11"/>
    </row>
    <row r="407" spans="1:25">
      <c r="A407" s="11"/>
      <c r="B407" s="11"/>
      <c r="C407" s="11"/>
      <c r="D407" s="11"/>
      <c r="E407" s="32"/>
      <c r="F407" s="32"/>
      <c r="G407" s="32"/>
      <c r="H407" s="11"/>
      <c r="I407" s="11"/>
      <c r="J407" s="11"/>
      <c r="K407" s="1"/>
      <c r="M407" s="11"/>
      <c r="N407" s="11"/>
      <c r="O407" s="11"/>
      <c r="P407" s="11"/>
      <c r="Q407" s="11"/>
      <c r="R407" s="11"/>
      <c r="S407" s="11"/>
      <c r="T407" s="11"/>
      <c r="U407" s="11"/>
      <c r="V407" s="11"/>
      <c r="W407" s="11"/>
      <c r="X407" s="11"/>
      <c r="Y407" s="11"/>
    </row>
    <row r="408" spans="1:25">
      <c r="A408" s="11"/>
      <c r="B408" s="11"/>
      <c r="C408" s="11"/>
      <c r="D408" s="11"/>
      <c r="E408" s="32"/>
      <c r="F408" s="32"/>
      <c r="G408" s="32"/>
      <c r="H408" s="11"/>
      <c r="I408" s="11"/>
      <c r="J408" s="11"/>
      <c r="K408" s="1"/>
      <c r="M408" s="11"/>
      <c r="N408" s="11"/>
      <c r="O408" s="11"/>
      <c r="P408" s="11"/>
      <c r="Q408" s="11"/>
      <c r="R408" s="11"/>
      <c r="S408" s="11"/>
      <c r="T408" s="11"/>
      <c r="U408" s="11"/>
      <c r="V408" s="11"/>
      <c r="W408" s="11"/>
      <c r="X408" s="11"/>
      <c r="Y408" s="11"/>
    </row>
    <row r="409" spans="1:25">
      <c r="A409" s="11"/>
      <c r="B409" s="11"/>
      <c r="C409" s="11"/>
      <c r="D409" s="11"/>
      <c r="E409" s="32"/>
      <c r="F409" s="32"/>
      <c r="G409" s="32"/>
      <c r="H409" s="11"/>
      <c r="I409" s="11"/>
      <c r="J409" s="11"/>
      <c r="K409" s="1"/>
      <c r="M409" s="11"/>
      <c r="N409" s="11"/>
      <c r="O409" s="11"/>
      <c r="P409" s="11"/>
      <c r="Q409" s="11"/>
      <c r="R409" s="11"/>
      <c r="S409" s="11"/>
      <c r="T409" s="11"/>
      <c r="U409" s="11"/>
      <c r="V409" s="11"/>
      <c r="W409" s="11"/>
      <c r="X409" s="11"/>
      <c r="Y409" s="11"/>
    </row>
    <row r="410" spans="1:25">
      <c r="A410" s="11"/>
      <c r="B410" s="11"/>
      <c r="C410" s="11"/>
      <c r="D410" s="11"/>
      <c r="E410" s="32"/>
      <c r="F410" s="32"/>
      <c r="G410" s="32"/>
      <c r="H410" s="11"/>
      <c r="I410" s="11"/>
      <c r="J410" s="11"/>
      <c r="K410" s="1"/>
      <c r="M410" s="11"/>
      <c r="N410" s="11"/>
      <c r="O410" s="11"/>
      <c r="P410" s="11"/>
      <c r="Q410" s="11"/>
      <c r="R410" s="11"/>
      <c r="S410" s="11"/>
      <c r="T410" s="11"/>
      <c r="U410" s="11"/>
      <c r="V410" s="11"/>
      <c r="W410" s="11"/>
      <c r="X410" s="11"/>
      <c r="Y410" s="11"/>
    </row>
    <row r="411" spans="1:25">
      <c r="A411" s="11"/>
      <c r="B411" s="11"/>
      <c r="C411" s="11"/>
      <c r="D411" s="11"/>
      <c r="E411" s="32"/>
      <c r="F411" s="32"/>
      <c r="G411" s="32"/>
      <c r="H411" s="11"/>
      <c r="I411" s="11"/>
      <c r="J411" s="11"/>
      <c r="K411" s="1"/>
      <c r="M411" s="11"/>
      <c r="N411" s="11"/>
      <c r="O411" s="11"/>
      <c r="P411" s="11"/>
      <c r="Q411" s="11"/>
      <c r="R411" s="11"/>
      <c r="S411" s="11"/>
      <c r="T411" s="11"/>
      <c r="U411" s="11"/>
      <c r="V411" s="11"/>
      <c r="W411" s="11"/>
      <c r="X411" s="11"/>
      <c r="Y411" s="11"/>
    </row>
    <row r="412" spans="1:25">
      <c r="A412" s="11"/>
      <c r="B412" s="11"/>
      <c r="C412" s="11"/>
      <c r="D412" s="11"/>
      <c r="E412" s="32"/>
      <c r="F412" s="32"/>
      <c r="G412" s="32"/>
      <c r="H412" s="11"/>
      <c r="I412" s="11"/>
      <c r="J412" s="11"/>
      <c r="K412" s="1"/>
      <c r="M412" s="11"/>
      <c r="N412" s="11"/>
      <c r="O412" s="11"/>
      <c r="P412" s="11"/>
      <c r="Q412" s="11"/>
      <c r="R412" s="11"/>
      <c r="S412" s="11"/>
      <c r="T412" s="11"/>
      <c r="U412" s="11"/>
      <c r="V412" s="11"/>
      <c r="W412" s="11"/>
      <c r="X412" s="11"/>
      <c r="Y412" s="11"/>
    </row>
    <row r="413" spans="1:25">
      <c r="A413" s="11"/>
      <c r="B413" s="11"/>
      <c r="C413" s="11"/>
      <c r="D413" s="11"/>
      <c r="E413" s="32"/>
      <c r="F413" s="32"/>
      <c r="G413" s="32"/>
      <c r="H413" s="11"/>
      <c r="I413" s="11"/>
      <c r="J413" s="11"/>
      <c r="K413" s="1"/>
      <c r="M413" s="11"/>
      <c r="N413" s="11"/>
      <c r="O413" s="11"/>
      <c r="P413" s="11"/>
      <c r="Q413" s="11"/>
      <c r="R413" s="11"/>
      <c r="S413" s="11"/>
      <c r="T413" s="11"/>
      <c r="U413" s="11"/>
      <c r="V413" s="11"/>
      <c r="W413" s="11"/>
      <c r="X413" s="11"/>
      <c r="Y413" s="11"/>
    </row>
    <row r="414" spans="1:25">
      <c r="A414" s="11"/>
      <c r="B414" s="11"/>
      <c r="C414" s="11"/>
      <c r="D414" s="11"/>
      <c r="E414" s="32"/>
      <c r="F414" s="32"/>
      <c r="G414" s="32"/>
      <c r="H414" s="11"/>
      <c r="I414" s="11"/>
      <c r="J414" s="11"/>
      <c r="K414" s="1"/>
      <c r="M414" s="11"/>
      <c r="N414" s="11"/>
      <c r="O414" s="11"/>
      <c r="P414" s="11"/>
      <c r="Q414" s="11"/>
      <c r="R414" s="11"/>
      <c r="S414" s="11"/>
      <c r="T414" s="11"/>
      <c r="U414" s="11"/>
      <c r="V414" s="11"/>
      <c r="W414" s="11"/>
      <c r="X414" s="11"/>
      <c r="Y414" s="11"/>
    </row>
    <row r="415" spans="1:25">
      <c r="A415" s="11"/>
      <c r="B415" s="11"/>
      <c r="C415" s="11"/>
      <c r="D415" s="11"/>
      <c r="E415" s="32"/>
      <c r="F415" s="32"/>
      <c r="G415" s="32"/>
      <c r="H415" s="11"/>
      <c r="I415" s="11"/>
      <c r="J415" s="11"/>
      <c r="K415" s="1"/>
      <c r="M415" s="11"/>
      <c r="N415" s="11"/>
      <c r="O415" s="11"/>
      <c r="P415" s="11"/>
      <c r="Q415" s="11"/>
      <c r="R415" s="11"/>
      <c r="S415" s="11"/>
      <c r="T415" s="11"/>
      <c r="U415" s="11"/>
      <c r="V415" s="11"/>
      <c r="W415" s="11"/>
      <c r="X415" s="11"/>
      <c r="Y415" s="11"/>
    </row>
    <row r="416" spans="1:25">
      <c r="A416" s="11"/>
      <c r="B416" s="11"/>
      <c r="C416" s="11"/>
      <c r="D416" s="11"/>
      <c r="E416" s="32"/>
      <c r="F416" s="32"/>
      <c r="G416" s="32"/>
      <c r="H416" s="11"/>
      <c r="I416" s="11"/>
      <c r="J416" s="11"/>
      <c r="K416" s="1"/>
      <c r="M416" s="11"/>
      <c r="N416" s="11"/>
      <c r="O416" s="11"/>
      <c r="P416" s="11"/>
      <c r="Q416" s="11"/>
      <c r="R416" s="11"/>
      <c r="S416" s="11"/>
      <c r="T416" s="11"/>
      <c r="U416" s="11"/>
      <c r="V416" s="11"/>
      <c r="W416" s="11"/>
      <c r="X416" s="11"/>
      <c r="Y416" s="11"/>
    </row>
    <row r="417" spans="1:25">
      <c r="A417" s="11"/>
      <c r="B417" s="11"/>
      <c r="C417" s="11"/>
      <c r="D417" s="11"/>
      <c r="E417" s="32"/>
      <c r="F417" s="32"/>
      <c r="G417" s="32"/>
      <c r="H417" s="11"/>
      <c r="I417" s="11"/>
      <c r="J417" s="11"/>
      <c r="K417" s="1"/>
      <c r="M417" s="11"/>
      <c r="N417" s="11"/>
      <c r="O417" s="11"/>
      <c r="P417" s="11"/>
      <c r="Q417" s="11"/>
      <c r="R417" s="11"/>
      <c r="S417" s="11"/>
      <c r="T417" s="11"/>
      <c r="U417" s="11"/>
      <c r="V417" s="11"/>
      <c r="W417" s="11"/>
      <c r="X417" s="11"/>
      <c r="Y417" s="11"/>
    </row>
    <row r="418" spans="1:25">
      <c r="A418" s="11"/>
      <c r="B418" s="11"/>
      <c r="C418" s="11"/>
      <c r="D418" s="11"/>
      <c r="E418" s="32"/>
      <c r="F418" s="32"/>
      <c r="G418" s="32"/>
      <c r="H418" s="11"/>
      <c r="I418" s="11"/>
      <c r="J418" s="11"/>
      <c r="K418" s="1"/>
      <c r="M418" s="11"/>
      <c r="N418" s="11"/>
      <c r="O418" s="11"/>
      <c r="P418" s="11"/>
      <c r="Q418" s="11"/>
      <c r="R418" s="11"/>
      <c r="S418" s="11"/>
      <c r="T418" s="11"/>
      <c r="U418" s="11"/>
      <c r="V418" s="11"/>
      <c r="W418" s="11"/>
      <c r="X418" s="11"/>
      <c r="Y418" s="11"/>
    </row>
    <row r="419" spans="1:25">
      <c r="A419" s="11"/>
      <c r="B419" s="11"/>
      <c r="C419" s="11"/>
      <c r="D419" s="11"/>
      <c r="E419" s="32"/>
      <c r="F419" s="32"/>
      <c r="G419" s="32"/>
      <c r="H419" s="11"/>
      <c r="I419" s="11"/>
      <c r="J419" s="11"/>
      <c r="K419" s="1"/>
      <c r="M419" s="11"/>
      <c r="N419" s="11"/>
      <c r="O419" s="11"/>
      <c r="P419" s="11"/>
      <c r="Q419" s="11"/>
      <c r="R419" s="11"/>
      <c r="S419" s="11"/>
      <c r="T419" s="11"/>
      <c r="U419" s="11"/>
      <c r="V419" s="11"/>
      <c r="W419" s="11"/>
      <c r="X419" s="11"/>
      <c r="Y419" s="11"/>
    </row>
    <row r="420" spans="1:25">
      <c r="A420" s="11"/>
      <c r="B420" s="11"/>
      <c r="C420" s="11"/>
      <c r="D420" s="11"/>
      <c r="E420" s="32"/>
      <c r="F420" s="32"/>
      <c r="G420" s="32"/>
      <c r="H420" s="11"/>
      <c r="I420" s="11"/>
      <c r="J420" s="11"/>
      <c r="K420" s="1"/>
      <c r="M420" s="11"/>
      <c r="N420" s="11"/>
      <c r="O420" s="11"/>
      <c r="P420" s="11"/>
      <c r="Q420" s="11"/>
      <c r="R420" s="11"/>
      <c r="S420" s="11"/>
      <c r="T420" s="11"/>
      <c r="U420" s="11"/>
      <c r="V420" s="11"/>
      <c r="W420" s="11"/>
      <c r="X420" s="11"/>
      <c r="Y420" s="11"/>
    </row>
    <row r="421" spans="1:25">
      <c r="A421" s="11"/>
      <c r="B421" s="11"/>
      <c r="C421" s="11"/>
      <c r="D421" s="11"/>
      <c r="E421" s="32"/>
      <c r="F421" s="32"/>
      <c r="G421" s="32"/>
      <c r="H421" s="11"/>
      <c r="I421" s="11"/>
      <c r="J421" s="11"/>
      <c r="K421" s="1"/>
      <c r="M421" s="11"/>
      <c r="N421" s="11"/>
      <c r="O421" s="11"/>
      <c r="P421" s="11"/>
      <c r="Q421" s="11"/>
      <c r="R421" s="11"/>
      <c r="S421" s="11"/>
      <c r="T421" s="11"/>
      <c r="U421" s="11"/>
      <c r="V421" s="11"/>
      <c r="W421" s="11"/>
      <c r="X421" s="11"/>
      <c r="Y421" s="11"/>
    </row>
    <row r="422" spans="1:25">
      <c r="A422" s="11"/>
      <c r="B422" s="11"/>
      <c r="C422" s="11"/>
      <c r="D422" s="11"/>
      <c r="E422" s="32"/>
      <c r="F422" s="32"/>
      <c r="G422" s="32"/>
      <c r="H422" s="11"/>
      <c r="I422" s="11"/>
      <c r="J422" s="11"/>
      <c r="K422" s="1"/>
      <c r="M422" s="11"/>
      <c r="N422" s="11"/>
      <c r="O422" s="11"/>
      <c r="P422" s="11"/>
      <c r="Q422" s="11"/>
      <c r="R422" s="11"/>
      <c r="S422" s="11"/>
      <c r="T422" s="11"/>
      <c r="U422" s="11"/>
      <c r="V422" s="11"/>
      <c r="W422" s="11"/>
      <c r="X422" s="11"/>
      <c r="Y422" s="11"/>
    </row>
    <row r="423" spans="1:25">
      <c r="A423" s="11"/>
      <c r="B423" s="11"/>
      <c r="C423" s="11"/>
      <c r="D423" s="11"/>
      <c r="E423" s="32"/>
      <c r="F423" s="32"/>
      <c r="G423" s="32"/>
      <c r="H423" s="11"/>
      <c r="I423" s="11"/>
      <c r="J423" s="11"/>
      <c r="K423" s="1"/>
      <c r="M423" s="11"/>
      <c r="N423" s="11"/>
      <c r="O423" s="11"/>
      <c r="P423" s="11"/>
      <c r="Q423" s="11"/>
      <c r="R423" s="11"/>
      <c r="S423" s="11"/>
      <c r="T423" s="11"/>
      <c r="U423" s="11"/>
      <c r="V423" s="11"/>
      <c r="W423" s="11"/>
      <c r="X423" s="11"/>
      <c r="Y423" s="11"/>
    </row>
    <row r="424" spans="1:25">
      <c r="A424" s="11"/>
      <c r="B424" s="11"/>
      <c r="C424" s="11"/>
      <c r="D424" s="11"/>
      <c r="E424" s="32"/>
      <c r="F424" s="32"/>
      <c r="G424" s="32"/>
      <c r="H424" s="11"/>
      <c r="I424" s="11"/>
      <c r="J424" s="11"/>
      <c r="K424" s="1"/>
      <c r="M424" s="11"/>
      <c r="N424" s="11"/>
      <c r="O424" s="11"/>
      <c r="P424" s="11"/>
      <c r="Q424" s="11"/>
      <c r="R424" s="11"/>
      <c r="S424" s="11"/>
      <c r="T424" s="11"/>
      <c r="U424" s="11"/>
      <c r="V424" s="11"/>
      <c r="W424" s="11"/>
      <c r="X424" s="11"/>
      <c r="Y424" s="11"/>
    </row>
    <row r="425" spans="1:25">
      <c r="A425" s="11"/>
      <c r="B425" s="11"/>
      <c r="C425" s="11"/>
      <c r="D425" s="11"/>
      <c r="E425" s="32"/>
      <c r="F425" s="32"/>
      <c r="G425" s="32"/>
      <c r="H425" s="11"/>
      <c r="I425" s="11"/>
      <c r="J425" s="11"/>
      <c r="K425" s="1"/>
      <c r="M425" s="11"/>
      <c r="N425" s="11"/>
      <c r="O425" s="11"/>
      <c r="P425" s="11"/>
      <c r="Q425" s="11"/>
      <c r="R425" s="11"/>
      <c r="S425" s="11"/>
      <c r="T425" s="11"/>
      <c r="U425" s="11"/>
      <c r="V425" s="11"/>
      <c r="W425" s="11"/>
      <c r="X425" s="11"/>
      <c r="Y425" s="11"/>
    </row>
    <row r="426" spans="1:25">
      <c r="A426" s="11"/>
      <c r="B426" s="11"/>
      <c r="C426" s="11"/>
      <c r="D426" s="11"/>
      <c r="E426" s="32"/>
      <c r="F426" s="32"/>
      <c r="G426" s="32"/>
      <c r="H426" s="11"/>
      <c r="I426" s="11"/>
      <c r="J426" s="11"/>
      <c r="K426" s="1"/>
      <c r="M426" s="11"/>
      <c r="N426" s="11"/>
      <c r="O426" s="11"/>
      <c r="P426" s="11"/>
      <c r="Q426" s="11"/>
      <c r="R426" s="11"/>
      <c r="S426" s="11"/>
      <c r="T426" s="11"/>
      <c r="U426" s="11"/>
      <c r="V426" s="11"/>
      <c r="W426" s="11"/>
      <c r="X426" s="11"/>
      <c r="Y426" s="11"/>
    </row>
    <row r="427" spans="1:25">
      <c r="A427" s="11"/>
      <c r="B427" s="11"/>
      <c r="C427" s="11"/>
      <c r="D427" s="11"/>
      <c r="E427" s="32"/>
      <c r="F427" s="32"/>
      <c r="G427" s="32"/>
      <c r="H427" s="11"/>
      <c r="I427" s="11"/>
      <c r="J427" s="11"/>
      <c r="K427" s="1"/>
      <c r="M427" s="11"/>
      <c r="N427" s="11"/>
      <c r="O427" s="11"/>
      <c r="P427" s="11"/>
      <c r="Q427" s="11"/>
      <c r="R427" s="11"/>
      <c r="S427" s="11"/>
      <c r="T427" s="11"/>
      <c r="U427" s="11"/>
      <c r="V427" s="11"/>
      <c r="W427" s="11"/>
      <c r="X427" s="11"/>
      <c r="Y427" s="11"/>
    </row>
    <row r="428" spans="1:25">
      <c r="A428" s="11"/>
      <c r="B428" s="11"/>
      <c r="C428" s="11"/>
      <c r="D428" s="11"/>
      <c r="E428" s="32"/>
      <c r="F428" s="32"/>
      <c r="G428" s="32"/>
      <c r="H428" s="11"/>
      <c r="I428" s="11"/>
      <c r="J428" s="11"/>
      <c r="K428" s="1"/>
      <c r="M428" s="11"/>
      <c r="N428" s="11"/>
      <c r="O428" s="11"/>
      <c r="P428" s="11"/>
      <c r="Q428" s="11"/>
      <c r="R428" s="11"/>
      <c r="S428" s="11"/>
      <c r="T428" s="11"/>
      <c r="U428" s="11"/>
      <c r="V428" s="11"/>
      <c r="W428" s="11"/>
      <c r="X428" s="11"/>
      <c r="Y428" s="11"/>
    </row>
    <row r="429" spans="1:25">
      <c r="A429" s="11"/>
      <c r="B429" s="11"/>
      <c r="C429" s="11"/>
      <c r="D429" s="11"/>
      <c r="E429" s="32"/>
      <c r="F429" s="32"/>
      <c r="G429" s="32"/>
      <c r="H429" s="11"/>
      <c r="I429" s="11"/>
      <c r="J429" s="11"/>
      <c r="K429" s="1"/>
      <c r="M429" s="11"/>
      <c r="N429" s="11"/>
      <c r="O429" s="11"/>
      <c r="P429" s="11"/>
      <c r="Q429" s="11"/>
      <c r="R429" s="11"/>
      <c r="S429" s="11"/>
      <c r="T429" s="11"/>
      <c r="U429" s="11"/>
      <c r="V429" s="11"/>
      <c r="W429" s="11"/>
      <c r="X429" s="11"/>
      <c r="Y429" s="11"/>
    </row>
    <row r="430" spans="1:25">
      <c r="A430" s="11"/>
      <c r="B430" s="11"/>
      <c r="C430" s="11"/>
      <c r="D430" s="11"/>
      <c r="E430" s="32"/>
      <c r="F430" s="32"/>
      <c r="G430" s="32"/>
      <c r="H430" s="11"/>
      <c r="I430" s="11"/>
      <c r="J430" s="11"/>
      <c r="K430" s="1"/>
      <c r="M430" s="11"/>
      <c r="N430" s="11"/>
      <c r="O430" s="11"/>
      <c r="P430" s="11"/>
      <c r="Q430" s="11"/>
      <c r="R430" s="11"/>
      <c r="S430" s="11"/>
      <c r="T430" s="11"/>
      <c r="U430" s="11"/>
      <c r="V430" s="11"/>
      <c r="W430" s="11"/>
      <c r="X430" s="11"/>
      <c r="Y430" s="11"/>
    </row>
    <row r="431" spans="1:25">
      <c r="A431" s="11"/>
      <c r="B431" s="11"/>
      <c r="C431" s="11"/>
      <c r="D431" s="11"/>
      <c r="E431" s="32"/>
      <c r="F431" s="32"/>
      <c r="G431" s="32"/>
      <c r="H431" s="11"/>
      <c r="I431" s="11"/>
      <c r="J431" s="11"/>
      <c r="K431" s="1"/>
      <c r="M431" s="11"/>
      <c r="N431" s="11"/>
      <c r="O431" s="11"/>
      <c r="P431" s="11"/>
      <c r="Q431" s="11"/>
      <c r="R431" s="11"/>
      <c r="S431" s="11"/>
      <c r="T431" s="11"/>
      <c r="U431" s="11"/>
      <c r="V431" s="11"/>
      <c r="W431" s="11"/>
      <c r="X431" s="11"/>
      <c r="Y431" s="11"/>
    </row>
    <row r="432" spans="1:25">
      <c r="A432" s="11"/>
      <c r="B432" s="11"/>
      <c r="C432" s="11"/>
      <c r="D432" s="11"/>
      <c r="E432" s="32"/>
      <c r="F432" s="32"/>
      <c r="G432" s="32"/>
      <c r="H432" s="11"/>
      <c r="I432" s="11"/>
      <c r="J432" s="11"/>
      <c r="K432" s="1"/>
      <c r="M432" s="11"/>
      <c r="N432" s="11"/>
      <c r="O432" s="11"/>
      <c r="P432" s="11"/>
      <c r="Q432" s="11"/>
      <c r="R432" s="11"/>
      <c r="S432" s="11"/>
      <c r="T432" s="11"/>
      <c r="U432" s="11"/>
      <c r="V432" s="11"/>
      <c r="W432" s="11"/>
      <c r="X432" s="11"/>
      <c r="Y432" s="11"/>
    </row>
    <row r="433" spans="1:25">
      <c r="A433" s="11"/>
      <c r="B433" s="11"/>
      <c r="C433" s="11"/>
      <c r="D433" s="11"/>
      <c r="E433" s="32"/>
      <c r="F433" s="32"/>
      <c r="G433" s="32"/>
      <c r="H433" s="11"/>
      <c r="I433" s="11"/>
      <c r="J433" s="11"/>
      <c r="K433" s="1"/>
      <c r="M433" s="11"/>
      <c r="N433" s="11"/>
      <c r="O433" s="11"/>
      <c r="P433" s="11"/>
      <c r="Q433" s="11"/>
      <c r="R433" s="11"/>
      <c r="S433" s="11"/>
      <c r="T433" s="11"/>
      <c r="U433" s="11"/>
      <c r="V433" s="11"/>
      <c r="W433" s="11"/>
      <c r="X433" s="11"/>
      <c r="Y433" s="11"/>
    </row>
    <row r="434" spans="1:25">
      <c r="A434" s="11"/>
      <c r="B434" s="11"/>
      <c r="C434" s="11"/>
      <c r="D434" s="11"/>
      <c r="E434" s="32"/>
      <c r="F434" s="32"/>
      <c r="G434" s="32"/>
      <c r="H434" s="11"/>
      <c r="I434" s="11"/>
      <c r="J434" s="11"/>
      <c r="K434" s="1"/>
      <c r="M434" s="11"/>
      <c r="N434" s="11"/>
      <c r="O434" s="11"/>
      <c r="P434" s="11"/>
      <c r="Q434" s="11"/>
      <c r="R434" s="11"/>
      <c r="S434" s="11"/>
      <c r="T434" s="11"/>
      <c r="U434" s="11"/>
      <c r="V434" s="11"/>
      <c r="W434" s="11"/>
      <c r="X434" s="11"/>
      <c r="Y434" s="11"/>
    </row>
    <row r="435" spans="1:25">
      <c r="A435" s="11"/>
      <c r="B435" s="11"/>
      <c r="C435" s="11"/>
      <c r="D435" s="11"/>
      <c r="E435" s="32"/>
      <c r="F435" s="32"/>
      <c r="G435" s="32"/>
      <c r="H435" s="11"/>
      <c r="I435" s="11"/>
      <c r="J435" s="11"/>
      <c r="K435" s="1"/>
      <c r="M435" s="11"/>
      <c r="N435" s="11"/>
      <c r="O435" s="11"/>
      <c r="P435" s="11"/>
      <c r="Q435" s="11"/>
      <c r="R435" s="11"/>
      <c r="S435" s="11"/>
      <c r="T435" s="11"/>
      <c r="U435" s="11"/>
      <c r="V435" s="11"/>
      <c r="W435" s="11"/>
      <c r="X435" s="11"/>
      <c r="Y435" s="11"/>
    </row>
    <row r="436" spans="1:25">
      <c r="A436" s="11"/>
      <c r="B436" s="11"/>
      <c r="C436" s="11"/>
      <c r="D436" s="11"/>
      <c r="E436" s="32"/>
      <c r="F436" s="32"/>
      <c r="G436" s="32"/>
      <c r="H436" s="11"/>
      <c r="I436" s="11"/>
      <c r="J436" s="11"/>
      <c r="K436" s="1"/>
      <c r="M436" s="11"/>
      <c r="N436" s="11"/>
      <c r="O436" s="11"/>
      <c r="P436" s="11"/>
      <c r="Q436" s="11"/>
      <c r="R436" s="11"/>
      <c r="S436" s="11"/>
      <c r="T436" s="11"/>
      <c r="U436" s="11"/>
      <c r="V436" s="11"/>
      <c r="W436" s="11"/>
      <c r="X436" s="11"/>
      <c r="Y436" s="11"/>
    </row>
    <row r="437" spans="1:25">
      <c r="A437" s="11"/>
      <c r="B437" s="11"/>
      <c r="C437" s="11"/>
      <c r="D437" s="11"/>
      <c r="E437" s="32"/>
      <c r="F437" s="32"/>
      <c r="G437" s="32"/>
      <c r="H437" s="11"/>
      <c r="I437" s="11"/>
      <c r="J437" s="11"/>
      <c r="K437" s="1"/>
      <c r="M437" s="11"/>
      <c r="N437" s="11"/>
      <c r="O437" s="11"/>
      <c r="P437" s="11"/>
      <c r="Q437" s="11"/>
      <c r="R437" s="11"/>
      <c r="S437" s="11"/>
      <c r="T437" s="11"/>
      <c r="U437" s="11"/>
      <c r="V437" s="11"/>
      <c r="W437" s="11"/>
      <c r="X437" s="11"/>
      <c r="Y437" s="11"/>
    </row>
    <row r="438" spans="1:25">
      <c r="A438" s="11"/>
      <c r="B438" s="11"/>
      <c r="C438" s="11"/>
      <c r="D438" s="11"/>
      <c r="E438" s="32"/>
      <c r="F438" s="32"/>
      <c r="G438" s="32"/>
      <c r="H438" s="11"/>
      <c r="I438" s="11"/>
      <c r="J438" s="11"/>
      <c r="K438" s="1"/>
      <c r="M438" s="11"/>
      <c r="N438" s="11"/>
      <c r="O438" s="11"/>
      <c r="P438" s="11"/>
      <c r="Q438" s="11"/>
      <c r="R438" s="11"/>
      <c r="S438" s="11"/>
      <c r="T438" s="11"/>
      <c r="U438" s="11"/>
      <c r="V438" s="11"/>
      <c r="W438" s="11"/>
      <c r="X438" s="11"/>
      <c r="Y438" s="11"/>
    </row>
    <row r="439" spans="1:25">
      <c r="A439" s="11"/>
      <c r="B439" s="11"/>
      <c r="C439" s="11"/>
      <c r="D439" s="11"/>
      <c r="E439" s="32"/>
      <c r="F439" s="32"/>
      <c r="G439" s="32"/>
      <c r="H439" s="11"/>
      <c r="I439" s="11"/>
      <c r="J439" s="11"/>
      <c r="K439" s="1"/>
      <c r="M439" s="11"/>
      <c r="N439" s="11"/>
      <c r="O439" s="11"/>
      <c r="P439" s="11"/>
      <c r="Q439" s="11"/>
      <c r="R439" s="11"/>
      <c r="S439" s="11"/>
      <c r="T439" s="11"/>
      <c r="U439" s="11"/>
      <c r="V439" s="11"/>
      <c r="W439" s="11"/>
      <c r="X439" s="11"/>
      <c r="Y439" s="11"/>
    </row>
    <row r="440" spans="1:25">
      <c r="A440" s="11"/>
      <c r="B440" s="11"/>
      <c r="C440" s="11"/>
      <c r="D440" s="11"/>
      <c r="E440" s="32"/>
      <c r="F440" s="32"/>
      <c r="G440" s="32"/>
      <c r="H440" s="11"/>
      <c r="I440" s="11"/>
      <c r="J440" s="11"/>
      <c r="K440" s="1"/>
      <c r="M440" s="11"/>
      <c r="N440" s="11"/>
      <c r="O440" s="11"/>
      <c r="P440" s="11"/>
      <c r="Q440" s="11"/>
      <c r="R440" s="11"/>
      <c r="S440" s="11"/>
      <c r="T440" s="11"/>
      <c r="U440" s="11"/>
      <c r="V440" s="11"/>
      <c r="W440" s="11"/>
      <c r="X440" s="11"/>
      <c r="Y440" s="11"/>
    </row>
    <row r="441" spans="1:25">
      <c r="A441" s="11"/>
      <c r="B441" s="11"/>
      <c r="C441" s="11"/>
      <c r="D441" s="11"/>
      <c r="E441" s="32"/>
      <c r="F441" s="32"/>
      <c r="G441" s="32"/>
      <c r="H441" s="11"/>
      <c r="I441" s="11"/>
      <c r="J441" s="11"/>
      <c r="K441" s="1"/>
      <c r="M441" s="11"/>
      <c r="N441" s="11"/>
      <c r="O441" s="11"/>
      <c r="P441" s="11"/>
      <c r="Q441" s="11"/>
      <c r="R441" s="11"/>
      <c r="S441" s="11"/>
      <c r="T441" s="11"/>
      <c r="U441" s="11"/>
      <c r="V441" s="11"/>
      <c r="W441" s="11"/>
      <c r="X441" s="11"/>
      <c r="Y441" s="11"/>
    </row>
    <row r="442" spans="1:25">
      <c r="A442" s="11"/>
      <c r="B442" s="11"/>
      <c r="C442" s="11"/>
      <c r="D442" s="11"/>
      <c r="E442" s="32"/>
      <c r="F442" s="32"/>
      <c r="G442" s="32"/>
      <c r="H442" s="11"/>
      <c r="I442" s="11"/>
      <c r="J442" s="11"/>
      <c r="K442" s="1"/>
      <c r="M442" s="11"/>
      <c r="N442" s="11"/>
      <c r="O442" s="11"/>
      <c r="P442" s="11"/>
      <c r="Q442" s="11"/>
      <c r="R442" s="11"/>
      <c r="S442" s="11"/>
      <c r="T442" s="11"/>
      <c r="U442" s="11"/>
      <c r="V442" s="11"/>
      <c r="W442" s="11"/>
      <c r="X442" s="11"/>
      <c r="Y442" s="11"/>
    </row>
    <row r="443" spans="1:25">
      <c r="A443" s="11"/>
      <c r="B443" s="11"/>
      <c r="C443" s="11"/>
      <c r="D443" s="11"/>
      <c r="E443" s="32"/>
      <c r="F443" s="32"/>
      <c r="G443" s="32"/>
      <c r="H443" s="11"/>
      <c r="I443" s="11"/>
      <c r="J443" s="11"/>
      <c r="K443" s="1"/>
      <c r="M443" s="11"/>
      <c r="N443" s="11"/>
      <c r="O443" s="11"/>
      <c r="P443" s="11"/>
      <c r="Q443" s="11"/>
      <c r="R443" s="11"/>
      <c r="S443" s="11"/>
      <c r="T443" s="11"/>
      <c r="U443" s="11"/>
      <c r="V443" s="11"/>
      <c r="W443" s="11"/>
      <c r="X443" s="11"/>
      <c r="Y443" s="11"/>
    </row>
    <row r="444" spans="1:25">
      <c r="A444" s="11"/>
      <c r="B444" s="11"/>
      <c r="C444" s="11"/>
      <c r="D444" s="11"/>
      <c r="E444" s="32"/>
      <c r="F444" s="32"/>
      <c r="G444" s="32"/>
      <c r="H444" s="11"/>
      <c r="I444" s="11"/>
      <c r="J444" s="11"/>
      <c r="K444" s="1"/>
      <c r="M444" s="11"/>
      <c r="N444" s="11"/>
      <c r="O444" s="11"/>
      <c r="P444" s="11"/>
      <c r="Q444" s="11"/>
      <c r="R444" s="11"/>
      <c r="S444" s="11"/>
      <c r="T444" s="11"/>
      <c r="U444" s="11"/>
      <c r="V444" s="11"/>
      <c r="W444" s="11"/>
      <c r="X444" s="11"/>
      <c r="Y444" s="11"/>
    </row>
    <row r="445" spans="1:25">
      <c r="A445" s="11"/>
      <c r="B445" s="11"/>
      <c r="C445" s="11"/>
      <c r="D445" s="11"/>
      <c r="E445" s="32"/>
      <c r="F445" s="32"/>
      <c r="G445" s="32"/>
      <c r="H445" s="11"/>
      <c r="I445" s="11"/>
      <c r="J445" s="11"/>
      <c r="K445" s="1"/>
      <c r="M445" s="11"/>
      <c r="N445" s="11"/>
      <c r="O445" s="11"/>
      <c r="P445" s="11"/>
      <c r="Q445" s="11"/>
      <c r="R445" s="11"/>
      <c r="S445" s="11"/>
      <c r="T445" s="11"/>
      <c r="U445" s="11"/>
      <c r="V445" s="11"/>
      <c r="W445" s="11"/>
      <c r="X445" s="11"/>
      <c r="Y445" s="11"/>
    </row>
    <row r="446" spans="1:25">
      <c r="A446" s="11"/>
      <c r="B446" s="11"/>
      <c r="C446" s="11"/>
      <c r="D446" s="11"/>
      <c r="E446" s="32"/>
      <c r="F446" s="32"/>
      <c r="G446" s="32"/>
      <c r="H446" s="11"/>
      <c r="I446" s="11"/>
      <c r="J446" s="11"/>
      <c r="K446" s="1"/>
      <c r="M446" s="11"/>
      <c r="N446" s="11"/>
      <c r="O446" s="11"/>
      <c r="P446" s="11"/>
      <c r="Q446" s="11"/>
      <c r="R446" s="11"/>
      <c r="S446" s="11"/>
      <c r="T446" s="11"/>
      <c r="U446" s="11"/>
      <c r="V446" s="11"/>
      <c r="W446" s="11"/>
      <c r="X446" s="11"/>
      <c r="Y446" s="11"/>
    </row>
    <row r="447" spans="1:25">
      <c r="A447" s="11"/>
      <c r="B447" s="11"/>
      <c r="C447" s="11"/>
      <c r="D447" s="11"/>
      <c r="E447" s="32"/>
      <c r="F447" s="32"/>
      <c r="G447" s="32"/>
      <c r="H447" s="11"/>
      <c r="I447" s="11"/>
      <c r="J447" s="11"/>
      <c r="K447" s="1"/>
      <c r="M447" s="11"/>
      <c r="N447" s="11"/>
      <c r="O447" s="11"/>
      <c r="P447" s="11"/>
      <c r="Q447" s="11"/>
      <c r="R447" s="11"/>
      <c r="S447" s="11"/>
      <c r="T447" s="11"/>
      <c r="U447" s="11"/>
      <c r="V447" s="11"/>
      <c r="W447" s="11"/>
      <c r="X447" s="11"/>
      <c r="Y447" s="11"/>
    </row>
    <row r="448" spans="1:25">
      <c r="A448" s="11"/>
      <c r="B448" s="11"/>
      <c r="C448" s="11"/>
      <c r="D448" s="11"/>
      <c r="E448" s="32"/>
      <c r="F448" s="32"/>
      <c r="G448" s="32"/>
      <c r="H448" s="11"/>
      <c r="I448" s="11"/>
      <c r="J448" s="11"/>
      <c r="K448" s="1"/>
      <c r="M448" s="11"/>
      <c r="N448" s="11"/>
      <c r="O448" s="11"/>
      <c r="P448" s="11"/>
      <c r="Q448" s="11"/>
      <c r="R448" s="11"/>
      <c r="S448" s="11"/>
      <c r="T448" s="11"/>
      <c r="U448" s="11"/>
      <c r="V448" s="11"/>
      <c r="W448" s="11"/>
      <c r="X448" s="11"/>
      <c r="Y448" s="11"/>
    </row>
    <row r="449" spans="1:25">
      <c r="A449" s="11"/>
      <c r="B449" s="11"/>
      <c r="C449" s="11"/>
      <c r="D449" s="11"/>
      <c r="E449" s="32"/>
      <c r="F449" s="32"/>
      <c r="G449" s="32"/>
      <c r="H449" s="11"/>
      <c r="I449" s="11"/>
      <c r="J449" s="11"/>
      <c r="K449" s="1"/>
      <c r="M449" s="11"/>
      <c r="N449" s="11"/>
      <c r="O449" s="11"/>
      <c r="P449" s="11"/>
      <c r="Q449" s="11"/>
      <c r="R449" s="11"/>
      <c r="S449" s="11"/>
      <c r="T449" s="11"/>
      <c r="U449" s="11"/>
      <c r="V449" s="11"/>
      <c r="W449" s="11"/>
      <c r="X449" s="11"/>
      <c r="Y449" s="11"/>
    </row>
    <row r="450" spans="1:25">
      <c r="A450" s="11"/>
      <c r="B450" s="11"/>
      <c r="C450" s="11"/>
      <c r="D450" s="11"/>
      <c r="E450" s="32"/>
      <c r="F450" s="32"/>
      <c r="G450" s="32"/>
      <c r="H450" s="11"/>
      <c r="I450" s="11"/>
      <c r="J450" s="11"/>
      <c r="K450" s="1"/>
      <c r="M450" s="11"/>
      <c r="N450" s="11"/>
      <c r="O450" s="11"/>
      <c r="P450" s="11"/>
      <c r="Q450" s="11"/>
      <c r="R450" s="11"/>
      <c r="S450" s="11"/>
      <c r="T450" s="11"/>
      <c r="U450" s="11"/>
      <c r="V450" s="11"/>
      <c r="W450" s="11"/>
      <c r="X450" s="11"/>
      <c r="Y450" s="11"/>
    </row>
    <row r="451" spans="1:25">
      <c r="A451" s="11"/>
      <c r="B451" s="11"/>
      <c r="C451" s="11"/>
      <c r="D451" s="11"/>
      <c r="E451" s="32"/>
      <c r="F451" s="32"/>
      <c r="G451" s="32"/>
      <c r="H451" s="11"/>
      <c r="I451" s="11"/>
      <c r="J451" s="11"/>
      <c r="K451" s="1"/>
      <c r="M451" s="11"/>
      <c r="N451" s="11"/>
      <c r="O451" s="11"/>
      <c r="P451" s="11"/>
      <c r="Q451" s="11"/>
      <c r="R451" s="11"/>
      <c r="S451" s="11"/>
      <c r="T451" s="11"/>
      <c r="U451" s="11"/>
      <c r="V451" s="11"/>
      <c r="W451" s="11"/>
      <c r="X451" s="11"/>
      <c r="Y451" s="11"/>
    </row>
    <row r="452" spans="1:25">
      <c r="A452" s="11"/>
      <c r="B452" s="11"/>
      <c r="C452" s="11"/>
      <c r="D452" s="11"/>
      <c r="E452" s="32"/>
      <c r="F452" s="32"/>
      <c r="G452" s="32"/>
      <c r="H452" s="11"/>
      <c r="I452" s="11"/>
      <c r="J452" s="11"/>
      <c r="K452" s="1"/>
      <c r="M452" s="11"/>
      <c r="N452" s="11"/>
      <c r="O452" s="11"/>
      <c r="P452" s="11"/>
      <c r="Q452" s="11"/>
      <c r="R452" s="11"/>
      <c r="S452" s="11"/>
      <c r="T452" s="11"/>
      <c r="U452" s="11"/>
      <c r="V452" s="11"/>
      <c r="W452" s="11"/>
      <c r="X452" s="11"/>
      <c r="Y452" s="11"/>
    </row>
    <row r="453" spans="1:25">
      <c r="A453" s="11"/>
      <c r="B453" s="11"/>
      <c r="C453" s="11"/>
      <c r="D453" s="11"/>
      <c r="E453" s="32"/>
      <c r="F453" s="32"/>
      <c r="G453" s="32"/>
      <c r="H453" s="11"/>
      <c r="I453" s="11"/>
      <c r="J453" s="11"/>
      <c r="K453" s="1"/>
      <c r="M453" s="11"/>
      <c r="N453" s="11"/>
      <c r="O453" s="11"/>
      <c r="P453" s="11"/>
      <c r="Q453" s="11"/>
      <c r="R453" s="11"/>
      <c r="S453" s="11"/>
      <c r="T453" s="11"/>
      <c r="U453" s="11"/>
      <c r="V453" s="11"/>
      <c r="W453" s="11"/>
      <c r="X453" s="11"/>
      <c r="Y453" s="11"/>
    </row>
    <row r="454" spans="1:25">
      <c r="A454" s="11"/>
      <c r="B454" s="11"/>
      <c r="C454" s="11"/>
      <c r="D454" s="11"/>
      <c r="E454" s="32"/>
      <c r="F454" s="32"/>
      <c r="G454" s="32"/>
      <c r="H454" s="11"/>
      <c r="I454" s="11"/>
      <c r="J454" s="11"/>
      <c r="K454" s="1"/>
      <c r="M454" s="11"/>
      <c r="N454" s="11"/>
      <c r="O454" s="11"/>
      <c r="P454" s="11"/>
      <c r="Q454" s="11"/>
      <c r="R454" s="11"/>
      <c r="S454" s="11"/>
      <c r="T454" s="11"/>
      <c r="U454" s="11"/>
      <c r="V454" s="11"/>
      <c r="W454" s="11"/>
      <c r="X454" s="11"/>
      <c r="Y454" s="11"/>
    </row>
    <row r="455" spans="1:25">
      <c r="A455" s="11"/>
      <c r="B455" s="11"/>
      <c r="C455" s="11"/>
      <c r="D455" s="11"/>
      <c r="E455" s="32"/>
      <c r="F455" s="32"/>
      <c r="G455" s="32"/>
      <c r="H455" s="11"/>
      <c r="I455" s="11"/>
      <c r="J455" s="11"/>
      <c r="K455" s="1"/>
      <c r="M455" s="11"/>
      <c r="N455" s="11"/>
      <c r="O455" s="11"/>
      <c r="P455" s="11"/>
      <c r="Q455" s="11"/>
      <c r="R455" s="11"/>
      <c r="S455" s="11"/>
      <c r="T455" s="11"/>
      <c r="U455" s="11"/>
      <c r="V455" s="11"/>
      <c r="W455" s="11"/>
      <c r="X455" s="11"/>
      <c r="Y455" s="11"/>
    </row>
    <row r="456" spans="1:25">
      <c r="A456" s="11"/>
      <c r="B456" s="11"/>
      <c r="C456" s="11"/>
      <c r="D456" s="11"/>
      <c r="E456" s="32"/>
      <c r="F456" s="32"/>
      <c r="G456" s="32"/>
      <c r="H456" s="11"/>
      <c r="I456" s="11"/>
      <c r="J456" s="11"/>
      <c r="K456" s="1"/>
      <c r="M456" s="11"/>
      <c r="N456" s="11"/>
      <c r="O456" s="11"/>
      <c r="P456" s="11"/>
      <c r="Q456" s="11"/>
      <c r="R456" s="11"/>
      <c r="S456" s="11"/>
      <c r="T456" s="11"/>
      <c r="U456" s="11"/>
      <c r="V456" s="11"/>
      <c r="W456" s="11"/>
      <c r="X456" s="11"/>
      <c r="Y456" s="11"/>
    </row>
    <row r="457" spans="1:25">
      <c r="A457" s="11"/>
      <c r="B457" s="11"/>
      <c r="C457" s="11"/>
      <c r="D457" s="11"/>
      <c r="E457" s="32"/>
      <c r="F457" s="32"/>
      <c r="G457" s="32"/>
      <c r="H457" s="11"/>
      <c r="I457" s="11"/>
      <c r="J457" s="11"/>
      <c r="K457" s="1"/>
      <c r="M457" s="11"/>
      <c r="N457" s="11"/>
      <c r="O457" s="11"/>
      <c r="P457" s="11"/>
      <c r="Q457" s="11"/>
      <c r="R457" s="11"/>
      <c r="S457" s="11"/>
      <c r="T457" s="11"/>
      <c r="U457" s="11"/>
      <c r="V457" s="11"/>
      <c r="W457" s="11"/>
      <c r="X457" s="11"/>
      <c r="Y457" s="11"/>
    </row>
    <row r="458" spans="1:25">
      <c r="A458" s="11"/>
      <c r="B458" s="11"/>
      <c r="C458" s="11"/>
      <c r="D458" s="11"/>
      <c r="E458" s="32"/>
      <c r="F458" s="32"/>
      <c r="G458" s="32"/>
      <c r="H458" s="11"/>
      <c r="I458" s="11"/>
      <c r="J458" s="11"/>
      <c r="K458" s="1"/>
      <c r="M458" s="11"/>
      <c r="N458" s="11"/>
      <c r="O458" s="11"/>
      <c r="P458" s="11"/>
      <c r="Q458" s="11"/>
      <c r="R458" s="11"/>
      <c r="S458" s="11"/>
      <c r="T458" s="11"/>
      <c r="U458" s="11"/>
      <c r="V458" s="11"/>
      <c r="W458" s="11"/>
      <c r="X458" s="11"/>
      <c r="Y458" s="11"/>
    </row>
    <row r="459" spans="1:25">
      <c r="A459" s="11"/>
      <c r="B459" s="11"/>
      <c r="C459" s="11"/>
      <c r="D459" s="11"/>
      <c r="E459" s="32"/>
      <c r="F459" s="32"/>
      <c r="G459" s="32"/>
      <c r="H459" s="11"/>
      <c r="I459" s="11"/>
      <c r="J459" s="11"/>
      <c r="K459" s="1"/>
      <c r="M459" s="11"/>
      <c r="N459" s="11"/>
      <c r="O459" s="11"/>
      <c r="P459" s="11"/>
      <c r="Q459" s="11"/>
      <c r="R459" s="11"/>
      <c r="S459" s="11"/>
      <c r="T459" s="11"/>
      <c r="U459" s="11"/>
      <c r="V459" s="11"/>
      <c r="W459" s="11"/>
      <c r="X459" s="11"/>
      <c r="Y459" s="11"/>
    </row>
    <row r="460" spans="1:25">
      <c r="A460" s="11"/>
      <c r="B460" s="11"/>
      <c r="C460" s="11"/>
      <c r="D460" s="11"/>
      <c r="E460" s="32"/>
      <c r="F460" s="32"/>
      <c r="G460" s="32"/>
      <c r="H460" s="11"/>
      <c r="I460" s="11"/>
      <c r="J460" s="11"/>
      <c r="K460" s="1"/>
      <c r="M460" s="11"/>
      <c r="N460" s="11"/>
      <c r="O460" s="11"/>
      <c r="P460" s="11"/>
      <c r="Q460" s="11"/>
      <c r="R460" s="11"/>
      <c r="S460" s="11"/>
      <c r="T460" s="11"/>
      <c r="U460" s="11"/>
      <c r="V460" s="11"/>
      <c r="W460" s="11"/>
      <c r="X460" s="11"/>
      <c r="Y460" s="11"/>
    </row>
    <row r="461" spans="1:25">
      <c r="A461" s="11"/>
      <c r="B461" s="11"/>
      <c r="C461" s="11"/>
      <c r="D461" s="11"/>
      <c r="E461" s="32"/>
      <c r="F461" s="32"/>
      <c r="G461" s="32"/>
      <c r="H461" s="11"/>
      <c r="I461" s="11"/>
      <c r="J461" s="11"/>
      <c r="K461" s="1"/>
      <c r="M461" s="11"/>
      <c r="N461" s="11"/>
      <c r="O461" s="11"/>
      <c r="P461" s="11"/>
      <c r="Q461" s="11"/>
      <c r="R461" s="11"/>
      <c r="S461" s="11"/>
      <c r="T461" s="11"/>
      <c r="U461" s="11"/>
      <c r="V461" s="11"/>
      <c r="W461" s="11"/>
      <c r="X461" s="11"/>
      <c r="Y461" s="11"/>
    </row>
    <row r="462" spans="1:25">
      <c r="A462" s="11"/>
      <c r="B462" s="11"/>
      <c r="C462" s="11"/>
      <c r="D462" s="11"/>
      <c r="E462" s="32"/>
      <c r="F462" s="32"/>
      <c r="G462" s="32"/>
      <c r="H462" s="11"/>
      <c r="I462" s="11"/>
      <c r="J462" s="11"/>
      <c r="K462" s="1"/>
      <c r="M462" s="11"/>
      <c r="N462" s="11"/>
      <c r="O462" s="11"/>
      <c r="P462" s="11"/>
      <c r="Q462" s="11"/>
      <c r="R462" s="11"/>
      <c r="S462" s="11"/>
      <c r="T462" s="11"/>
      <c r="U462" s="11"/>
      <c r="V462" s="11"/>
      <c r="W462" s="11"/>
      <c r="X462" s="11"/>
      <c r="Y462" s="11"/>
    </row>
    <row r="463" spans="1:25">
      <c r="A463" s="11"/>
      <c r="B463" s="11"/>
      <c r="C463" s="11"/>
      <c r="D463" s="11"/>
      <c r="E463" s="32"/>
      <c r="F463" s="32"/>
      <c r="G463" s="32"/>
      <c r="H463" s="11"/>
      <c r="I463" s="11"/>
      <c r="J463" s="11"/>
      <c r="K463" s="1"/>
      <c r="M463" s="11"/>
      <c r="N463" s="11"/>
      <c r="O463" s="11"/>
      <c r="P463" s="11"/>
      <c r="Q463" s="11"/>
      <c r="R463" s="11"/>
      <c r="S463" s="11"/>
      <c r="T463" s="11"/>
      <c r="U463" s="11"/>
      <c r="V463" s="11"/>
      <c r="W463" s="11"/>
      <c r="X463" s="11"/>
      <c r="Y463" s="11"/>
    </row>
    <row r="464" spans="1:25">
      <c r="A464" s="11"/>
      <c r="B464" s="11"/>
      <c r="C464" s="11"/>
      <c r="D464" s="11"/>
      <c r="E464" s="32"/>
      <c r="F464" s="32"/>
      <c r="G464" s="32"/>
      <c r="H464" s="11"/>
      <c r="I464" s="11"/>
      <c r="J464" s="11"/>
      <c r="K464" s="1"/>
      <c r="M464" s="11"/>
      <c r="N464" s="11"/>
      <c r="O464" s="11"/>
      <c r="P464" s="11"/>
      <c r="Q464" s="11"/>
      <c r="R464" s="11"/>
      <c r="S464" s="11"/>
      <c r="T464" s="11"/>
      <c r="U464" s="11"/>
      <c r="V464" s="11"/>
      <c r="W464" s="11"/>
      <c r="X464" s="11"/>
      <c r="Y464" s="11"/>
    </row>
    <row r="465" spans="1:25">
      <c r="A465" s="11"/>
      <c r="B465" s="11"/>
      <c r="C465" s="11"/>
      <c r="D465" s="11"/>
      <c r="E465" s="32"/>
      <c r="F465" s="32"/>
      <c r="G465" s="32"/>
      <c r="H465" s="11"/>
      <c r="I465" s="11"/>
      <c r="J465" s="11"/>
      <c r="K465" s="1"/>
      <c r="M465" s="11"/>
      <c r="N465" s="11"/>
      <c r="O465" s="11"/>
      <c r="P465" s="11"/>
      <c r="Q465" s="11"/>
      <c r="R465" s="11"/>
      <c r="S465" s="11"/>
      <c r="T465" s="11"/>
      <c r="U465" s="11"/>
      <c r="V465" s="11"/>
      <c r="W465" s="11"/>
      <c r="X465" s="11"/>
      <c r="Y465" s="11"/>
    </row>
    <row r="466" spans="1:25">
      <c r="A466" s="11"/>
      <c r="B466" s="11"/>
      <c r="C466" s="11"/>
      <c r="D466" s="11"/>
      <c r="E466" s="32"/>
      <c r="F466" s="32"/>
      <c r="G466" s="32"/>
      <c r="H466" s="11"/>
      <c r="I466" s="11"/>
      <c r="J466" s="11"/>
      <c r="K466" s="1"/>
      <c r="M466" s="11"/>
      <c r="N466" s="11"/>
      <c r="O466" s="11"/>
      <c r="P466" s="11"/>
      <c r="Q466" s="11"/>
      <c r="R466" s="11"/>
      <c r="S466" s="11"/>
      <c r="T466" s="11"/>
      <c r="U466" s="11"/>
      <c r="V466" s="11"/>
      <c r="W466" s="11"/>
      <c r="X466" s="11"/>
      <c r="Y466" s="11"/>
    </row>
    <row r="467" spans="1:25">
      <c r="A467" s="11"/>
      <c r="B467" s="11"/>
      <c r="C467" s="11"/>
      <c r="D467" s="11"/>
      <c r="E467" s="32"/>
      <c r="F467" s="32"/>
      <c r="G467" s="32"/>
      <c r="H467" s="11"/>
      <c r="I467" s="11"/>
      <c r="J467" s="11"/>
      <c r="K467" s="1"/>
      <c r="M467" s="11"/>
      <c r="N467" s="11"/>
      <c r="O467" s="11"/>
      <c r="P467" s="11"/>
      <c r="Q467" s="11"/>
      <c r="R467" s="11"/>
      <c r="S467" s="11"/>
      <c r="T467" s="11"/>
      <c r="U467" s="11"/>
      <c r="V467" s="11"/>
      <c r="W467" s="11"/>
      <c r="X467" s="11"/>
      <c r="Y467" s="11"/>
    </row>
    <row r="468" spans="1:25">
      <c r="A468" s="11"/>
      <c r="B468" s="11"/>
      <c r="C468" s="11"/>
      <c r="D468" s="11"/>
      <c r="E468" s="32"/>
      <c r="F468" s="32"/>
      <c r="G468" s="32"/>
      <c r="H468" s="11"/>
      <c r="I468" s="11"/>
      <c r="J468" s="11"/>
      <c r="K468" s="1"/>
      <c r="M468" s="11"/>
      <c r="N468" s="11"/>
      <c r="O468" s="11"/>
      <c r="P468" s="11"/>
      <c r="Q468" s="11"/>
      <c r="R468" s="11"/>
      <c r="S468" s="11"/>
      <c r="T468" s="11"/>
      <c r="U468" s="11"/>
      <c r="V468" s="11"/>
      <c r="W468" s="11"/>
      <c r="X468" s="11"/>
      <c r="Y468" s="11"/>
    </row>
    <row r="469" spans="1:25">
      <c r="A469" s="11"/>
      <c r="B469" s="11"/>
      <c r="C469" s="11"/>
      <c r="D469" s="11"/>
      <c r="E469" s="32"/>
      <c r="F469" s="32"/>
      <c r="G469" s="32"/>
      <c r="H469" s="11"/>
      <c r="I469" s="11"/>
      <c r="J469" s="11"/>
      <c r="K469" s="1"/>
      <c r="M469" s="11"/>
      <c r="N469" s="11"/>
      <c r="O469" s="11"/>
      <c r="P469" s="11"/>
      <c r="Q469" s="11"/>
      <c r="R469" s="11"/>
      <c r="S469" s="11"/>
      <c r="T469" s="11"/>
      <c r="U469" s="11"/>
      <c r="V469" s="11"/>
      <c r="W469" s="11"/>
      <c r="X469" s="11"/>
      <c r="Y469" s="11"/>
    </row>
    <row r="470" spans="1:25">
      <c r="A470" s="11"/>
      <c r="B470" s="11"/>
      <c r="C470" s="11"/>
      <c r="D470" s="11"/>
      <c r="E470" s="32"/>
      <c r="F470" s="32"/>
      <c r="G470" s="32"/>
      <c r="H470" s="11"/>
      <c r="I470" s="11"/>
      <c r="J470" s="11"/>
      <c r="K470" s="1"/>
      <c r="M470" s="11"/>
      <c r="N470" s="11"/>
      <c r="O470" s="11"/>
      <c r="P470" s="11"/>
      <c r="Q470" s="11"/>
      <c r="R470" s="11"/>
      <c r="S470" s="11"/>
      <c r="T470" s="11"/>
      <c r="U470" s="11"/>
      <c r="V470" s="11"/>
      <c r="W470" s="11"/>
      <c r="X470" s="11"/>
      <c r="Y470" s="11"/>
    </row>
    <row r="471" spans="1:25">
      <c r="A471" s="11"/>
      <c r="B471" s="11"/>
      <c r="C471" s="11"/>
      <c r="D471" s="11"/>
      <c r="E471" s="32"/>
      <c r="F471" s="32"/>
      <c r="G471" s="32"/>
      <c r="H471" s="11"/>
      <c r="I471" s="11"/>
      <c r="J471" s="11"/>
      <c r="K471" s="1"/>
      <c r="M471" s="11"/>
      <c r="N471" s="11"/>
      <c r="O471" s="11"/>
      <c r="P471" s="11"/>
      <c r="Q471" s="11"/>
      <c r="R471" s="11"/>
      <c r="S471" s="11"/>
      <c r="T471" s="11"/>
      <c r="U471" s="11"/>
      <c r="V471" s="11"/>
      <c r="W471" s="11"/>
      <c r="X471" s="11"/>
      <c r="Y471" s="11"/>
    </row>
    <row r="472" spans="1:25">
      <c r="A472" s="11"/>
      <c r="B472" s="11"/>
      <c r="C472" s="11"/>
      <c r="D472" s="11"/>
      <c r="E472" s="32"/>
      <c r="F472" s="32"/>
      <c r="G472" s="32"/>
      <c r="H472" s="11"/>
      <c r="I472" s="11"/>
      <c r="J472" s="11"/>
      <c r="K472" s="1"/>
      <c r="M472" s="11"/>
      <c r="N472" s="11"/>
      <c r="O472" s="11"/>
      <c r="P472" s="11"/>
      <c r="Q472" s="11"/>
      <c r="R472" s="11"/>
      <c r="S472" s="11"/>
      <c r="T472" s="11"/>
      <c r="U472" s="11"/>
      <c r="V472" s="11"/>
      <c r="W472" s="11"/>
      <c r="X472" s="11"/>
      <c r="Y472" s="11"/>
    </row>
    <row r="473" spans="1:25">
      <c r="A473" s="11"/>
      <c r="B473" s="11"/>
      <c r="C473" s="11"/>
      <c r="D473" s="11"/>
      <c r="E473" s="32"/>
      <c r="F473" s="32"/>
      <c r="G473" s="32"/>
      <c r="H473" s="11"/>
      <c r="I473" s="11"/>
      <c r="J473" s="11"/>
      <c r="K473" s="1"/>
      <c r="M473" s="11"/>
      <c r="N473" s="11"/>
      <c r="O473" s="11"/>
      <c r="P473" s="11"/>
      <c r="Q473" s="11"/>
      <c r="R473" s="11"/>
      <c r="S473" s="11"/>
      <c r="T473" s="11"/>
      <c r="U473" s="11"/>
      <c r="V473" s="11"/>
      <c r="W473" s="11"/>
      <c r="X473" s="11"/>
      <c r="Y473" s="11"/>
    </row>
    <row r="474" spans="1:25">
      <c r="A474" s="11"/>
      <c r="B474" s="11"/>
      <c r="C474" s="11"/>
      <c r="D474" s="11"/>
      <c r="E474" s="32"/>
      <c r="F474" s="32"/>
      <c r="G474" s="32"/>
      <c r="H474" s="11"/>
      <c r="I474" s="11"/>
      <c r="J474" s="11"/>
      <c r="K474" s="1"/>
      <c r="M474" s="11"/>
      <c r="N474" s="11"/>
      <c r="O474" s="11"/>
      <c r="P474" s="11"/>
      <c r="Q474" s="11"/>
      <c r="R474" s="11"/>
      <c r="S474" s="11"/>
      <c r="T474" s="11"/>
      <c r="U474" s="11"/>
      <c r="V474" s="11"/>
      <c r="W474" s="11"/>
      <c r="X474" s="11"/>
      <c r="Y474" s="11"/>
    </row>
    <row r="475" spans="1:25">
      <c r="A475" s="11"/>
      <c r="B475" s="11"/>
      <c r="C475" s="11"/>
      <c r="D475" s="11"/>
      <c r="E475" s="32"/>
      <c r="F475" s="32"/>
      <c r="G475" s="32"/>
      <c r="H475" s="11"/>
      <c r="I475" s="11"/>
      <c r="J475" s="11"/>
      <c r="K475" s="1"/>
      <c r="M475" s="11"/>
      <c r="N475" s="11"/>
      <c r="O475" s="11"/>
      <c r="P475" s="11"/>
      <c r="Q475" s="11"/>
      <c r="R475" s="11"/>
      <c r="S475" s="11"/>
      <c r="T475" s="11"/>
      <c r="U475" s="11"/>
      <c r="V475" s="11"/>
      <c r="W475" s="11"/>
      <c r="X475" s="11"/>
      <c r="Y475" s="11"/>
    </row>
    <row r="476" spans="1:25">
      <c r="A476" s="11"/>
      <c r="B476" s="11"/>
      <c r="C476" s="11"/>
      <c r="D476" s="11"/>
      <c r="E476" s="32"/>
      <c r="F476" s="32"/>
      <c r="G476" s="32"/>
      <c r="H476" s="11"/>
      <c r="I476" s="11"/>
      <c r="J476" s="11"/>
      <c r="K476" s="1"/>
      <c r="M476" s="11"/>
      <c r="N476" s="11"/>
      <c r="O476" s="11"/>
      <c r="P476" s="11"/>
      <c r="Q476" s="11"/>
      <c r="R476" s="11"/>
      <c r="S476" s="11"/>
      <c r="T476" s="11"/>
      <c r="U476" s="11"/>
      <c r="V476" s="11"/>
      <c r="W476" s="11"/>
      <c r="X476" s="11"/>
      <c r="Y476" s="11"/>
    </row>
    <row r="477" spans="1:25">
      <c r="A477" s="11"/>
      <c r="B477" s="11"/>
      <c r="C477" s="11"/>
      <c r="D477" s="11"/>
      <c r="E477" s="32"/>
      <c r="F477" s="32"/>
      <c r="G477" s="32"/>
      <c r="H477" s="11"/>
      <c r="I477" s="11"/>
      <c r="J477" s="11"/>
      <c r="K477" s="1"/>
      <c r="M477" s="11"/>
      <c r="N477" s="11"/>
      <c r="O477" s="11"/>
      <c r="P477" s="11"/>
      <c r="Q477" s="11"/>
      <c r="R477" s="11"/>
      <c r="S477" s="11"/>
      <c r="T477" s="11"/>
      <c r="U477" s="11"/>
      <c r="V477" s="11"/>
      <c r="W477" s="11"/>
      <c r="X477" s="11"/>
      <c r="Y477" s="11"/>
    </row>
    <row r="478" spans="1:25">
      <c r="A478" s="11"/>
      <c r="B478" s="11"/>
      <c r="C478" s="11"/>
      <c r="D478" s="11"/>
      <c r="E478" s="32"/>
      <c r="F478" s="32"/>
      <c r="G478" s="32"/>
      <c r="H478" s="11"/>
      <c r="I478" s="11"/>
      <c r="J478" s="11"/>
      <c r="K478" s="1"/>
      <c r="M478" s="11"/>
      <c r="N478" s="11"/>
      <c r="O478" s="11"/>
      <c r="P478" s="11"/>
      <c r="Q478" s="11"/>
      <c r="R478" s="11"/>
      <c r="S478" s="11"/>
      <c r="T478" s="11"/>
      <c r="U478" s="11"/>
      <c r="V478" s="11"/>
      <c r="W478" s="11"/>
      <c r="X478" s="11"/>
      <c r="Y478" s="11"/>
    </row>
    <row r="479" spans="1:25">
      <c r="A479" s="11"/>
      <c r="B479" s="11"/>
      <c r="C479" s="11"/>
      <c r="D479" s="11"/>
      <c r="E479" s="32"/>
      <c r="F479" s="32"/>
      <c r="G479" s="32"/>
      <c r="H479" s="11"/>
      <c r="I479" s="11"/>
      <c r="J479" s="11"/>
      <c r="K479" s="1"/>
      <c r="M479" s="11"/>
      <c r="N479" s="11"/>
      <c r="O479" s="11"/>
      <c r="P479" s="11"/>
      <c r="Q479" s="11"/>
      <c r="R479" s="11"/>
      <c r="S479" s="11"/>
      <c r="T479" s="11"/>
      <c r="U479" s="11"/>
      <c r="V479" s="11"/>
      <c r="W479" s="11"/>
      <c r="X479" s="11"/>
      <c r="Y479" s="11"/>
    </row>
    <row r="480" spans="1:25">
      <c r="A480" s="11"/>
      <c r="B480" s="11"/>
      <c r="C480" s="11"/>
      <c r="D480" s="11"/>
      <c r="E480" s="32"/>
      <c r="F480" s="32"/>
      <c r="G480" s="32"/>
      <c r="H480" s="11"/>
      <c r="I480" s="11"/>
      <c r="J480" s="11"/>
      <c r="K480" s="1"/>
      <c r="M480" s="11"/>
      <c r="N480" s="11"/>
      <c r="O480" s="11"/>
      <c r="P480" s="11"/>
      <c r="Q480" s="11"/>
      <c r="R480" s="11"/>
      <c r="S480" s="11"/>
      <c r="T480" s="11"/>
      <c r="U480" s="11"/>
      <c r="V480" s="11"/>
      <c r="W480" s="11"/>
      <c r="X480" s="11"/>
      <c r="Y480" s="11"/>
    </row>
    <row r="481" spans="1:25">
      <c r="A481" s="11"/>
      <c r="B481" s="11"/>
      <c r="C481" s="11"/>
      <c r="D481" s="11"/>
      <c r="E481" s="32"/>
      <c r="F481" s="32"/>
      <c r="G481" s="32"/>
      <c r="H481" s="11"/>
      <c r="I481" s="11"/>
      <c r="J481" s="11"/>
      <c r="K481" s="1"/>
      <c r="M481" s="11"/>
      <c r="N481" s="11"/>
      <c r="O481" s="11"/>
      <c r="P481" s="11"/>
      <c r="Q481" s="11"/>
      <c r="R481" s="11"/>
      <c r="S481" s="11"/>
      <c r="T481" s="11"/>
      <c r="U481" s="11"/>
      <c r="V481" s="11"/>
      <c r="W481" s="11"/>
      <c r="X481" s="11"/>
      <c r="Y481" s="11"/>
    </row>
    <row r="482" spans="1:25">
      <c r="A482" s="11"/>
      <c r="B482" s="11"/>
      <c r="C482" s="11"/>
      <c r="D482" s="11"/>
      <c r="E482" s="32"/>
      <c r="F482" s="32"/>
      <c r="G482" s="32"/>
      <c r="H482" s="11"/>
      <c r="I482" s="11"/>
      <c r="J482" s="11"/>
      <c r="K482" s="1"/>
      <c r="M482" s="11"/>
      <c r="N482" s="11"/>
      <c r="O482" s="11"/>
      <c r="P482" s="11"/>
      <c r="Q482" s="11"/>
      <c r="R482" s="11"/>
      <c r="S482" s="11"/>
      <c r="T482" s="11"/>
      <c r="U482" s="11"/>
      <c r="V482" s="11"/>
      <c r="W482" s="11"/>
      <c r="X482" s="11"/>
      <c r="Y482" s="11"/>
    </row>
    <row r="483" spans="1:25">
      <c r="A483" s="11"/>
      <c r="B483" s="11"/>
      <c r="C483" s="11"/>
      <c r="D483" s="11"/>
      <c r="E483" s="32"/>
      <c r="F483" s="32"/>
      <c r="G483" s="32"/>
      <c r="H483" s="11"/>
      <c r="I483" s="11"/>
      <c r="J483" s="11"/>
      <c r="K483" s="1"/>
      <c r="M483" s="11"/>
      <c r="N483" s="11"/>
      <c r="O483" s="11"/>
      <c r="P483" s="11"/>
      <c r="Q483" s="11"/>
      <c r="R483" s="11"/>
      <c r="S483" s="11"/>
      <c r="T483" s="11"/>
      <c r="U483" s="11"/>
      <c r="V483" s="11"/>
      <c r="W483" s="11"/>
      <c r="X483" s="11"/>
      <c r="Y483" s="11"/>
    </row>
    <row r="484" spans="1:25">
      <c r="A484" s="11"/>
      <c r="B484" s="11"/>
      <c r="C484" s="11"/>
      <c r="D484" s="11"/>
      <c r="E484" s="32"/>
      <c r="F484" s="32"/>
      <c r="G484" s="32"/>
      <c r="H484" s="11"/>
      <c r="I484" s="11"/>
      <c r="J484" s="11"/>
      <c r="K484" s="1"/>
      <c r="M484" s="11"/>
      <c r="N484" s="11"/>
      <c r="O484" s="11"/>
      <c r="P484" s="11"/>
      <c r="Q484" s="11"/>
      <c r="R484" s="11"/>
      <c r="S484" s="11"/>
      <c r="T484" s="11"/>
      <c r="U484" s="11"/>
      <c r="V484" s="11"/>
      <c r="W484" s="11"/>
      <c r="X484" s="11"/>
      <c r="Y484" s="11"/>
    </row>
    <row r="485" spans="1:25">
      <c r="A485" s="11"/>
      <c r="B485" s="11"/>
      <c r="C485" s="11"/>
      <c r="D485" s="11"/>
      <c r="E485" s="32"/>
      <c r="F485" s="32"/>
      <c r="G485" s="32"/>
      <c r="H485" s="11"/>
      <c r="I485" s="11"/>
      <c r="J485" s="11"/>
      <c r="K485" s="1"/>
      <c r="M485" s="11"/>
      <c r="N485" s="11"/>
      <c r="O485" s="11"/>
      <c r="P485" s="11"/>
      <c r="Q485" s="11"/>
      <c r="R485" s="11"/>
      <c r="S485" s="11"/>
      <c r="T485" s="11"/>
      <c r="U485" s="11"/>
      <c r="V485" s="11"/>
      <c r="W485" s="11"/>
      <c r="X485" s="11"/>
      <c r="Y485" s="11"/>
    </row>
    <row r="486" spans="1:25">
      <c r="A486" s="11"/>
      <c r="B486" s="11"/>
      <c r="C486" s="11"/>
      <c r="D486" s="11"/>
      <c r="E486" s="32"/>
      <c r="F486" s="32"/>
      <c r="G486" s="32"/>
      <c r="H486" s="11"/>
      <c r="I486" s="11"/>
      <c r="J486" s="11"/>
      <c r="K486" s="1"/>
      <c r="M486" s="11"/>
      <c r="N486" s="11"/>
      <c r="O486" s="11"/>
      <c r="P486" s="11"/>
      <c r="Q486" s="11"/>
      <c r="R486" s="11"/>
      <c r="S486" s="11"/>
      <c r="T486" s="11"/>
      <c r="U486" s="11"/>
      <c r="V486" s="11"/>
      <c r="W486" s="11"/>
      <c r="X486" s="11"/>
      <c r="Y486" s="11"/>
    </row>
    <row r="487" spans="1:25">
      <c r="A487" s="11"/>
      <c r="B487" s="11"/>
      <c r="C487" s="11"/>
      <c r="D487" s="11"/>
      <c r="E487" s="32"/>
      <c r="F487" s="32"/>
      <c r="G487" s="32"/>
      <c r="H487" s="11"/>
      <c r="I487" s="11"/>
      <c r="J487" s="11"/>
      <c r="K487" s="1"/>
      <c r="M487" s="11"/>
      <c r="N487" s="11"/>
      <c r="O487" s="11"/>
      <c r="P487" s="11"/>
      <c r="Q487" s="11"/>
      <c r="R487" s="11"/>
      <c r="S487" s="11"/>
      <c r="T487" s="11"/>
      <c r="U487" s="11"/>
      <c r="V487" s="11"/>
      <c r="W487" s="11"/>
      <c r="X487" s="11"/>
      <c r="Y487" s="11"/>
    </row>
    <row r="488" spans="1:25">
      <c r="A488" s="11"/>
      <c r="B488" s="11"/>
      <c r="C488" s="11"/>
      <c r="D488" s="11"/>
      <c r="E488" s="32"/>
      <c r="F488" s="32"/>
      <c r="G488" s="32"/>
      <c r="H488" s="11"/>
      <c r="I488" s="11"/>
      <c r="J488" s="11"/>
      <c r="K488" s="1"/>
      <c r="M488" s="11"/>
      <c r="N488" s="11"/>
      <c r="O488" s="11"/>
      <c r="P488" s="11"/>
      <c r="Q488" s="11"/>
      <c r="R488" s="11"/>
      <c r="S488" s="11"/>
      <c r="T488" s="11"/>
      <c r="U488" s="11"/>
      <c r="V488" s="11"/>
      <c r="W488" s="11"/>
      <c r="X488" s="11"/>
      <c r="Y488" s="11"/>
    </row>
    <row r="489" spans="1:25">
      <c r="A489" s="11"/>
      <c r="B489" s="11"/>
      <c r="C489" s="11"/>
      <c r="D489" s="11"/>
      <c r="E489" s="32"/>
      <c r="F489" s="32"/>
      <c r="G489" s="32"/>
      <c r="H489" s="11"/>
      <c r="I489" s="11"/>
      <c r="J489" s="11"/>
      <c r="K489" s="1"/>
      <c r="M489" s="11"/>
      <c r="N489" s="11"/>
      <c r="O489" s="11"/>
      <c r="P489" s="11"/>
      <c r="Q489" s="11"/>
      <c r="R489" s="11"/>
      <c r="S489" s="11"/>
      <c r="T489" s="11"/>
      <c r="U489" s="11"/>
      <c r="V489" s="11"/>
      <c r="W489" s="11"/>
      <c r="X489" s="11"/>
      <c r="Y489" s="11"/>
    </row>
    <row r="490" spans="1:25">
      <c r="A490" s="11"/>
      <c r="B490" s="11"/>
      <c r="C490" s="11"/>
      <c r="D490" s="11"/>
      <c r="E490" s="32"/>
      <c r="F490" s="32"/>
      <c r="G490" s="32"/>
      <c r="H490" s="11"/>
      <c r="I490" s="11"/>
      <c r="J490" s="11"/>
      <c r="K490" s="1"/>
      <c r="M490" s="11"/>
      <c r="N490" s="11"/>
      <c r="O490" s="11"/>
      <c r="P490" s="11"/>
      <c r="Q490" s="11"/>
      <c r="R490" s="11"/>
      <c r="S490" s="11"/>
      <c r="T490" s="11"/>
      <c r="U490" s="11"/>
      <c r="V490" s="11"/>
      <c r="W490" s="11"/>
      <c r="X490" s="11"/>
      <c r="Y490" s="11"/>
    </row>
    <row r="491" spans="1:25">
      <c r="A491" s="11"/>
      <c r="B491" s="11"/>
      <c r="C491" s="11"/>
      <c r="D491" s="11"/>
      <c r="E491" s="32"/>
      <c r="F491" s="32"/>
      <c r="G491" s="32"/>
      <c r="H491" s="11"/>
      <c r="I491" s="11"/>
      <c r="J491" s="11"/>
      <c r="K491" s="1"/>
      <c r="M491" s="11"/>
      <c r="N491" s="11"/>
      <c r="O491" s="11"/>
      <c r="P491" s="11"/>
      <c r="Q491" s="11"/>
      <c r="R491" s="11"/>
      <c r="S491" s="11"/>
      <c r="T491" s="11"/>
      <c r="U491" s="11"/>
      <c r="V491" s="11"/>
      <c r="W491" s="11"/>
      <c r="X491" s="11"/>
      <c r="Y491" s="11"/>
    </row>
    <row r="492" spans="1:25">
      <c r="A492" s="11"/>
      <c r="B492" s="11"/>
      <c r="C492" s="11"/>
      <c r="D492" s="11"/>
      <c r="E492" s="32"/>
      <c r="F492" s="32"/>
      <c r="G492" s="32"/>
      <c r="H492" s="11"/>
      <c r="I492" s="11"/>
      <c r="J492" s="11"/>
      <c r="K492" s="1"/>
      <c r="M492" s="11"/>
      <c r="N492" s="11"/>
      <c r="O492" s="11"/>
      <c r="P492" s="11"/>
      <c r="Q492" s="11"/>
      <c r="R492" s="11"/>
      <c r="S492" s="11"/>
      <c r="T492" s="11"/>
      <c r="U492" s="11"/>
      <c r="V492" s="11"/>
      <c r="W492" s="11"/>
      <c r="X492" s="11"/>
      <c r="Y492" s="11"/>
    </row>
    <row r="493" spans="1:25">
      <c r="A493" s="11"/>
      <c r="B493" s="11"/>
      <c r="C493" s="11"/>
      <c r="D493" s="11"/>
      <c r="E493" s="32"/>
      <c r="F493" s="32"/>
      <c r="G493" s="32"/>
      <c r="H493" s="11"/>
      <c r="I493" s="11"/>
      <c r="J493" s="11"/>
      <c r="K493" s="1"/>
      <c r="M493" s="11"/>
      <c r="N493" s="11"/>
      <c r="O493" s="11"/>
      <c r="P493" s="11"/>
      <c r="Q493" s="11"/>
      <c r="R493" s="11"/>
      <c r="S493" s="11"/>
      <c r="T493" s="11"/>
      <c r="U493" s="11"/>
      <c r="V493" s="11"/>
      <c r="W493" s="11"/>
      <c r="X493" s="11"/>
      <c r="Y493" s="11"/>
    </row>
    <row r="494" spans="1:25">
      <c r="A494" s="11"/>
      <c r="B494" s="11"/>
      <c r="C494" s="11"/>
      <c r="D494" s="11"/>
      <c r="E494" s="32"/>
      <c r="F494" s="32"/>
      <c r="G494" s="32"/>
      <c r="H494" s="11"/>
      <c r="I494" s="11"/>
      <c r="J494" s="11"/>
      <c r="K494" s="1"/>
      <c r="M494" s="11"/>
      <c r="N494" s="11"/>
      <c r="O494" s="11"/>
      <c r="P494" s="11"/>
      <c r="Q494" s="11"/>
      <c r="R494" s="11"/>
      <c r="S494" s="11"/>
      <c r="T494" s="11"/>
      <c r="U494" s="11"/>
      <c r="V494" s="11"/>
      <c r="W494" s="11"/>
      <c r="X494" s="11"/>
      <c r="Y494" s="11"/>
    </row>
    <row r="495" spans="1:25">
      <c r="A495" s="11"/>
      <c r="B495" s="11"/>
      <c r="C495" s="11"/>
      <c r="D495" s="11"/>
      <c r="E495" s="32"/>
      <c r="F495" s="32"/>
      <c r="G495" s="32"/>
      <c r="H495" s="11"/>
      <c r="I495" s="11"/>
      <c r="J495" s="11"/>
      <c r="K495" s="1"/>
      <c r="M495" s="11"/>
      <c r="N495" s="11"/>
      <c r="O495" s="11"/>
      <c r="P495" s="11"/>
      <c r="Q495" s="11"/>
      <c r="R495" s="11"/>
      <c r="S495" s="11"/>
      <c r="T495" s="11"/>
      <c r="U495" s="11"/>
      <c r="V495" s="11"/>
      <c r="W495" s="11"/>
      <c r="X495" s="11"/>
      <c r="Y495" s="11"/>
    </row>
    <row r="496" spans="1:25">
      <c r="A496" s="11"/>
      <c r="B496" s="11"/>
      <c r="C496" s="11"/>
      <c r="D496" s="11"/>
      <c r="E496" s="32"/>
      <c r="F496" s="32"/>
      <c r="G496" s="32"/>
      <c r="H496" s="11"/>
      <c r="I496" s="11"/>
      <c r="J496" s="11"/>
      <c r="K496" s="1"/>
      <c r="M496" s="11"/>
      <c r="N496" s="11"/>
      <c r="O496" s="11"/>
      <c r="P496" s="11"/>
      <c r="Q496" s="11"/>
      <c r="R496" s="11"/>
      <c r="S496" s="11"/>
      <c r="T496" s="11"/>
      <c r="U496" s="11"/>
      <c r="V496" s="11"/>
      <c r="W496" s="11"/>
      <c r="X496" s="11"/>
      <c r="Y496" s="11"/>
    </row>
    <row r="497" spans="1:25">
      <c r="A497" s="11"/>
      <c r="B497" s="11"/>
      <c r="C497" s="11"/>
      <c r="D497" s="11"/>
      <c r="E497" s="32"/>
      <c r="F497" s="32"/>
      <c r="G497" s="32"/>
      <c r="H497" s="11"/>
      <c r="I497" s="11"/>
      <c r="J497" s="11"/>
      <c r="K497" s="1"/>
      <c r="M497" s="11"/>
      <c r="N497" s="11"/>
      <c r="O497" s="11"/>
      <c r="P497" s="11"/>
      <c r="Q497" s="11"/>
      <c r="R497" s="11"/>
      <c r="S497" s="11"/>
      <c r="T497" s="11"/>
      <c r="U497" s="11"/>
      <c r="V497" s="11"/>
      <c r="W497" s="11"/>
      <c r="X497" s="11"/>
      <c r="Y497" s="11"/>
    </row>
    <row r="498" spans="1:25">
      <c r="A498" s="11"/>
      <c r="B498" s="11"/>
      <c r="C498" s="11"/>
      <c r="D498" s="11"/>
      <c r="E498" s="32"/>
      <c r="F498" s="32"/>
      <c r="G498" s="32"/>
      <c r="H498" s="11"/>
      <c r="I498" s="11"/>
      <c r="J498" s="11"/>
      <c r="K498" s="1"/>
      <c r="M498" s="11"/>
      <c r="N498" s="11"/>
      <c r="O498" s="11"/>
      <c r="P498" s="11"/>
      <c r="Q498" s="11"/>
      <c r="R498" s="11"/>
      <c r="S498" s="11"/>
      <c r="T498" s="11"/>
      <c r="U498" s="11"/>
      <c r="V498" s="11"/>
      <c r="W498" s="11"/>
      <c r="X498" s="11"/>
      <c r="Y498" s="11"/>
    </row>
    <row r="499" spans="1:25">
      <c r="A499" s="11"/>
      <c r="B499" s="11"/>
      <c r="C499" s="11"/>
      <c r="D499" s="11"/>
      <c r="E499" s="32"/>
      <c r="F499" s="32"/>
      <c r="G499" s="32"/>
      <c r="H499" s="11"/>
      <c r="I499" s="11"/>
      <c r="J499" s="11"/>
      <c r="K499" s="1"/>
      <c r="M499" s="11"/>
      <c r="N499" s="11"/>
      <c r="O499" s="11"/>
      <c r="P499" s="11"/>
      <c r="Q499" s="11"/>
      <c r="R499" s="11"/>
      <c r="S499" s="11"/>
      <c r="T499" s="11"/>
      <c r="U499" s="11"/>
      <c r="V499" s="11"/>
      <c r="W499" s="11"/>
      <c r="X499" s="11"/>
      <c r="Y499" s="11"/>
    </row>
    <row r="500" spans="1:25">
      <c r="A500" s="11"/>
      <c r="B500" s="11"/>
      <c r="C500" s="11"/>
      <c r="D500" s="11"/>
      <c r="E500" s="32"/>
      <c r="F500" s="32"/>
      <c r="G500" s="32"/>
      <c r="H500" s="11"/>
      <c r="I500" s="11"/>
      <c r="J500" s="11"/>
      <c r="K500" s="1"/>
      <c r="M500" s="11"/>
      <c r="N500" s="11"/>
      <c r="O500" s="11"/>
      <c r="P500" s="11"/>
      <c r="Q500" s="11"/>
      <c r="R500" s="11"/>
      <c r="S500" s="11"/>
      <c r="T500" s="11"/>
      <c r="U500" s="11"/>
      <c r="V500" s="11"/>
      <c r="W500" s="11"/>
      <c r="X500" s="11"/>
      <c r="Y500" s="11"/>
    </row>
    <row r="501" spans="1:25">
      <c r="A501" s="11"/>
      <c r="B501" s="11"/>
      <c r="C501" s="11"/>
      <c r="D501" s="11"/>
      <c r="E501" s="32"/>
      <c r="F501" s="32"/>
      <c r="G501" s="32"/>
      <c r="H501" s="11"/>
      <c r="I501" s="11"/>
      <c r="J501" s="11"/>
      <c r="K501" s="1"/>
      <c r="M501" s="11"/>
      <c r="N501" s="11"/>
      <c r="O501" s="11"/>
      <c r="P501" s="11"/>
      <c r="Q501" s="11"/>
      <c r="R501" s="11"/>
      <c r="S501" s="11"/>
      <c r="T501" s="11"/>
      <c r="U501" s="11"/>
      <c r="V501" s="11"/>
      <c r="W501" s="11"/>
      <c r="X501" s="11"/>
      <c r="Y501" s="11"/>
    </row>
    <row r="502" spans="1:25">
      <c r="A502" s="11"/>
      <c r="B502" s="11"/>
      <c r="C502" s="11"/>
      <c r="D502" s="11"/>
      <c r="E502" s="32"/>
      <c r="F502" s="32"/>
      <c r="G502" s="32"/>
      <c r="H502" s="11"/>
      <c r="I502" s="11"/>
      <c r="J502" s="11"/>
      <c r="K502" s="1"/>
      <c r="M502" s="11"/>
      <c r="N502" s="11"/>
      <c r="O502" s="11"/>
      <c r="P502" s="11"/>
      <c r="Q502" s="11"/>
      <c r="R502" s="11"/>
      <c r="S502" s="11"/>
      <c r="T502" s="11"/>
      <c r="U502" s="11"/>
      <c r="V502" s="11"/>
      <c r="W502" s="11"/>
      <c r="X502" s="11"/>
      <c r="Y502" s="11"/>
    </row>
    <row r="503" spans="1:25">
      <c r="A503" s="11"/>
      <c r="B503" s="11"/>
      <c r="C503" s="11"/>
      <c r="D503" s="11"/>
      <c r="E503" s="32"/>
      <c r="F503" s="32"/>
      <c r="G503" s="32"/>
      <c r="H503" s="11"/>
      <c r="I503" s="11"/>
      <c r="J503" s="11"/>
      <c r="K503" s="1"/>
      <c r="M503" s="11"/>
      <c r="N503" s="11"/>
      <c r="O503" s="11"/>
      <c r="P503" s="11"/>
      <c r="Q503" s="11"/>
      <c r="R503" s="11"/>
      <c r="S503" s="11"/>
      <c r="T503" s="11"/>
      <c r="U503" s="11"/>
      <c r="V503" s="11"/>
      <c r="W503" s="11"/>
      <c r="X503" s="11"/>
      <c r="Y503" s="11"/>
    </row>
    <row r="504" spans="1:25">
      <c r="A504" s="11"/>
      <c r="B504" s="11"/>
      <c r="C504" s="11"/>
      <c r="D504" s="11"/>
      <c r="E504" s="32"/>
      <c r="F504" s="32"/>
      <c r="G504" s="32"/>
      <c r="H504" s="11"/>
      <c r="I504" s="11"/>
      <c r="J504" s="11"/>
      <c r="K504" s="1"/>
      <c r="M504" s="11"/>
      <c r="N504" s="11"/>
      <c r="O504" s="11"/>
      <c r="P504" s="11"/>
      <c r="Q504" s="11"/>
      <c r="R504" s="11"/>
      <c r="S504" s="11"/>
      <c r="T504" s="11"/>
      <c r="U504" s="11"/>
      <c r="V504" s="11"/>
      <c r="W504" s="11"/>
      <c r="X504" s="11"/>
      <c r="Y504" s="11"/>
    </row>
    <row r="505" spans="1:25">
      <c r="A505" s="11"/>
      <c r="B505" s="11"/>
      <c r="C505" s="11"/>
      <c r="D505" s="11"/>
      <c r="E505" s="32"/>
      <c r="F505" s="32"/>
      <c r="G505" s="32"/>
      <c r="H505" s="11"/>
      <c r="I505" s="11"/>
      <c r="J505" s="11"/>
      <c r="K505" s="1"/>
      <c r="M505" s="11"/>
      <c r="N505" s="11"/>
      <c r="O505" s="11"/>
      <c r="P505" s="11"/>
      <c r="Q505" s="11"/>
      <c r="R505" s="11"/>
      <c r="S505" s="11"/>
      <c r="T505" s="11"/>
      <c r="U505" s="11"/>
      <c r="V505" s="11"/>
      <c r="W505" s="11"/>
      <c r="X505" s="11"/>
      <c r="Y505" s="11"/>
    </row>
    <row r="506" spans="1:25">
      <c r="A506" s="11"/>
      <c r="B506" s="11"/>
      <c r="C506" s="11"/>
      <c r="D506" s="11"/>
      <c r="E506" s="32"/>
      <c r="F506" s="32"/>
      <c r="G506" s="32"/>
      <c r="H506" s="11"/>
      <c r="I506" s="11"/>
      <c r="J506" s="11"/>
      <c r="K506" s="1"/>
      <c r="M506" s="11"/>
      <c r="N506" s="11"/>
      <c r="O506" s="11"/>
      <c r="P506" s="11"/>
      <c r="Q506" s="11"/>
      <c r="R506" s="11"/>
      <c r="S506" s="11"/>
      <c r="T506" s="11"/>
      <c r="U506" s="11"/>
      <c r="V506" s="11"/>
      <c r="W506" s="11"/>
      <c r="X506" s="11"/>
      <c r="Y506" s="11"/>
    </row>
    <row r="507" spans="1:25">
      <c r="A507" s="11"/>
      <c r="B507" s="11"/>
      <c r="C507" s="11"/>
      <c r="D507" s="11"/>
      <c r="E507" s="32"/>
      <c r="F507" s="32"/>
      <c r="G507" s="32"/>
      <c r="H507" s="11"/>
      <c r="I507" s="11"/>
      <c r="J507" s="11"/>
      <c r="K507" s="1"/>
      <c r="M507" s="11"/>
      <c r="N507" s="11"/>
      <c r="O507" s="11"/>
      <c r="P507" s="11"/>
      <c r="Q507" s="11"/>
      <c r="R507" s="11"/>
      <c r="S507" s="11"/>
      <c r="T507" s="11"/>
      <c r="U507" s="11"/>
      <c r="V507" s="11"/>
      <c r="W507" s="11"/>
      <c r="X507" s="11"/>
      <c r="Y507" s="11"/>
    </row>
    <row r="508" spans="1:25">
      <c r="A508" s="11"/>
      <c r="B508" s="11"/>
      <c r="C508" s="11"/>
      <c r="D508" s="11"/>
      <c r="E508" s="32"/>
      <c r="F508" s="32"/>
      <c r="G508" s="32"/>
      <c r="H508" s="11"/>
      <c r="I508" s="11"/>
      <c r="J508" s="11"/>
      <c r="K508" s="1"/>
      <c r="M508" s="11"/>
      <c r="N508" s="11"/>
      <c r="O508" s="11"/>
      <c r="P508" s="11"/>
      <c r="Q508" s="11"/>
      <c r="R508" s="11"/>
      <c r="S508" s="11"/>
      <c r="T508" s="11"/>
      <c r="U508" s="11"/>
      <c r="V508" s="11"/>
      <c r="W508" s="11"/>
      <c r="X508" s="11"/>
      <c r="Y508" s="11"/>
    </row>
    <row r="509" spans="1:25">
      <c r="A509" s="11"/>
      <c r="B509" s="11"/>
      <c r="C509" s="11"/>
      <c r="D509" s="11"/>
      <c r="E509" s="32"/>
      <c r="F509" s="32"/>
      <c r="G509" s="32"/>
      <c r="H509" s="11"/>
      <c r="I509" s="11"/>
      <c r="J509" s="11"/>
      <c r="K509" s="1"/>
      <c r="M509" s="11"/>
      <c r="N509" s="11"/>
      <c r="O509" s="11"/>
      <c r="P509" s="11"/>
      <c r="Q509" s="11"/>
      <c r="R509" s="11"/>
      <c r="S509" s="11"/>
      <c r="T509" s="11"/>
      <c r="U509" s="11"/>
      <c r="V509" s="11"/>
      <c r="W509" s="11"/>
      <c r="X509" s="11"/>
      <c r="Y509" s="11"/>
    </row>
    <row r="510" spans="1:25">
      <c r="A510" s="11"/>
      <c r="B510" s="11"/>
      <c r="C510" s="11"/>
      <c r="D510" s="11"/>
      <c r="E510" s="32"/>
      <c r="F510" s="32"/>
      <c r="G510" s="32"/>
      <c r="H510" s="11"/>
      <c r="I510" s="11"/>
      <c r="J510" s="11"/>
      <c r="K510" s="1"/>
      <c r="M510" s="11"/>
      <c r="N510" s="11"/>
      <c r="O510" s="11"/>
      <c r="P510" s="11"/>
      <c r="Q510" s="11"/>
      <c r="R510" s="11"/>
      <c r="S510" s="11"/>
      <c r="T510" s="11"/>
      <c r="U510" s="11"/>
      <c r="V510" s="11"/>
      <c r="W510" s="11"/>
      <c r="X510" s="11"/>
      <c r="Y510" s="11"/>
    </row>
    <row r="511" spans="1:25">
      <c r="A511" s="11"/>
      <c r="B511" s="11"/>
      <c r="C511" s="11"/>
      <c r="D511" s="11"/>
      <c r="E511" s="32"/>
      <c r="F511" s="32"/>
      <c r="G511" s="32"/>
      <c r="H511" s="11"/>
      <c r="I511" s="11"/>
      <c r="J511" s="11"/>
      <c r="K511" s="1"/>
      <c r="M511" s="11"/>
      <c r="N511" s="11"/>
      <c r="O511" s="11"/>
      <c r="P511" s="11"/>
      <c r="Q511" s="11"/>
      <c r="R511" s="11"/>
      <c r="S511" s="11"/>
      <c r="T511" s="11"/>
      <c r="U511" s="11"/>
      <c r="V511" s="11"/>
      <c r="W511" s="11"/>
      <c r="X511" s="11"/>
      <c r="Y511" s="11"/>
    </row>
    <row r="512" spans="1:25">
      <c r="A512" s="11"/>
      <c r="B512" s="11"/>
      <c r="C512" s="11"/>
      <c r="D512" s="11"/>
      <c r="E512" s="32"/>
      <c r="F512" s="32"/>
      <c r="G512" s="32"/>
      <c r="H512" s="11"/>
      <c r="I512" s="11"/>
      <c r="J512" s="11"/>
      <c r="K512" s="1"/>
      <c r="M512" s="11"/>
      <c r="N512" s="11"/>
      <c r="O512" s="11"/>
      <c r="P512" s="11"/>
      <c r="Q512" s="11"/>
      <c r="R512" s="11"/>
      <c r="S512" s="11"/>
      <c r="T512" s="11"/>
      <c r="U512" s="11"/>
      <c r="V512" s="11"/>
      <c r="W512" s="11"/>
      <c r="X512" s="11"/>
      <c r="Y512" s="11"/>
    </row>
    <row r="513" spans="1:25">
      <c r="A513" s="11"/>
      <c r="B513" s="11"/>
      <c r="C513" s="11"/>
      <c r="D513" s="11"/>
      <c r="E513" s="32"/>
      <c r="F513" s="32"/>
      <c r="G513" s="32"/>
      <c r="H513" s="11"/>
      <c r="I513" s="11"/>
      <c r="J513" s="11"/>
      <c r="K513" s="1"/>
      <c r="M513" s="11"/>
      <c r="N513" s="11"/>
      <c r="O513" s="11"/>
      <c r="P513" s="11"/>
      <c r="Q513" s="11"/>
      <c r="R513" s="11"/>
      <c r="S513" s="11"/>
      <c r="T513" s="11"/>
      <c r="U513" s="11"/>
      <c r="V513" s="11"/>
      <c r="W513" s="11"/>
      <c r="X513" s="11"/>
      <c r="Y513" s="11"/>
    </row>
    <row r="514" spans="1:25">
      <c r="A514" s="11"/>
      <c r="B514" s="11"/>
      <c r="C514" s="11"/>
      <c r="D514" s="11"/>
      <c r="E514" s="32"/>
      <c r="F514" s="32"/>
      <c r="G514" s="32"/>
      <c r="H514" s="11"/>
      <c r="I514" s="11"/>
      <c r="J514" s="11"/>
      <c r="K514" s="1"/>
      <c r="M514" s="11"/>
      <c r="N514" s="11"/>
      <c r="O514" s="11"/>
      <c r="P514" s="11"/>
      <c r="Q514" s="11"/>
      <c r="R514" s="11"/>
      <c r="S514" s="11"/>
      <c r="T514" s="11"/>
      <c r="U514" s="11"/>
      <c r="V514" s="11"/>
      <c r="W514" s="11"/>
      <c r="X514" s="11"/>
      <c r="Y514" s="11"/>
    </row>
    <row r="515" spans="1:25">
      <c r="A515" s="11"/>
      <c r="B515" s="11"/>
      <c r="C515" s="11"/>
      <c r="D515" s="11"/>
      <c r="E515" s="32"/>
      <c r="F515" s="32"/>
      <c r="G515" s="32"/>
      <c r="H515" s="11"/>
      <c r="I515" s="11"/>
      <c r="J515" s="11"/>
      <c r="K515" s="1"/>
      <c r="M515" s="11"/>
      <c r="N515" s="11"/>
      <c r="O515" s="11"/>
      <c r="P515" s="11"/>
      <c r="Q515" s="11"/>
      <c r="R515" s="11"/>
      <c r="S515" s="11"/>
      <c r="T515" s="11"/>
      <c r="U515" s="11"/>
      <c r="V515" s="11"/>
      <c r="W515" s="11"/>
      <c r="X515" s="11"/>
      <c r="Y515" s="11"/>
    </row>
    <row r="516" spans="1:25">
      <c r="A516" s="11"/>
      <c r="B516" s="11"/>
      <c r="C516" s="11"/>
      <c r="D516" s="11"/>
      <c r="E516" s="32"/>
      <c r="F516" s="32"/>
      <c r="G516" s="32"/>
      <c r="H516" s="11"/>
      <c r="I516" s="11"/>
      <c r="J516" s="11"/>
      <c r="K516" s="1"/>
      <c r="M516" s="11"/>
      <c r="N516" s="11"/>
      <c r="O516" s="11"/>
      <c r="P516" s="11"/>
      <c r="Q516" s="11"/>
      <c r="R516" s="11"/>
      <c r="S516" s="11"/>
      <c r="T516" s="11"/>
      <c r="U516" s="11"/>
      <c r="V516" s="11"/>
      <c r="W516" s="11"/>
      <c r="X516" s="11"/>
      <c r="Y516" s="11"/>
    </row>
    <row r="517" spans="1:25">
      <c r="A517" s="11"/>
      <c r="B517" s="11"/>
      <c r="C517" s="11"/>
      <c r="D517" s="11"/>
      <c r="E517" s="32"/>
      <c r="F517" s="32"/>
      <c r="G517" s="32"/>
      <c r="H517" s="11"/>
      <c r="I517" s="11"/>
      <c r="J517" s="11"/>
      <c r="K517" s="1"/>
      <c r="M517" s="11"/>
      <c r="N517" s="11"/>
      <c r="O517" s="11"/>
      <c r="P517" s="11"/>
      <c r="Q517" s="11"/>
      <c r="R517" s="11"/>
      <c r="S517" s="11"/>
      <c r="T517" s="11"/>
      <c r="U517" s="11"/>
      <c r="V517" s="11"/>
      <c r="W517" s="11"/>
      <c r="X517" s="11"/>
      <c r="Y517" s="11"/>
    </row>
    <row r="518" spans="1:25">
      <c r="A518" s="11"/>
      <c r="B518" s="11"/>
      <c r="C518" s="11"/>
      <c r="D518" s="11"/>
      <c r="E518" s="32"/>
      <c r="F518" s="32"/>
      <c r="G518" s="32"/>
      <c r="H518" s="11"/>
      <c r="I518" s="11"/>
      <c r="J518" s="11"/>
      <c r="K518" s="1"/>
      <c r="M518" s="11"/>
      <c r="N518" s="11"/>
      <c r="O518" s="11"/>
      <c r="P518" s="11"/>
      <c r="Q518" s="11"/>
      <c r="R518" s="11"/>
      <c r="S518" s="11"/>
      <c r="T518" s="11"/>
      <c r="U518" s="11"/>
      <c r="V518" s="11"/>
      <c r="W518" s="11"/>
      <c r="X518" s="11"/>
      <c r="Y518" s="11"/>
    </row>
    <row r="519" spans="1:25">
      <c r="A519" s="11"/>
      <c r="B519" s="11"/>
      <c r="C519" s="11"/>
      <c r="D519" s="11"/>
      <c r="E519" s="32"/>
      <c r="F519" s="32"/>
      <c r="G519" s="32"/>
      <c r="H519" s="11"/>
      <c r="I519" s="11"/>
      <c r="J519" s="11"/>
      <c r="K519" s="1"/>
      <c r="M519" s="11"/>
      <c r="N519" s="11"/>
      <c r="O519" s="11"/>
      <c r="P519" s="11"/>
      <c r="Q519" s="11"/>
      <c r="R519" s="11"/>
      <c r="S519" s="11"/>
      <c r="T519" s="11"/>
      <c r="U519" s="11"/>
      <c r="V519" s="11"/>
      <c r="W519" s="11"/>
      <c r="X519" s="11"/>
      <c r="Y519" s="11"/>
    </row>
    <row r="520" spans="1:25">
      <c r="A520" s="11"/>
      <c r="B520" s="11"/>
      <c r="C520" s="11"/>
      <c r="D520" s="11"/>
      <c r="E520" s="32"/>
      <c r="F520" s="32"/>
      <c r="G520" s="32"/>
      <c r="H520" s="11"/>
      <c r="I520" s="11"/>
      <c r="J520" s="11"/>
      <c r="K520" s="1"/>
      <c r="M520" s="11"/>
      <c r="N520" s="11"/>
      <c r="O520" s="11"/>
      <c r="P520" s="11"/>
      <c r="Q520" s="11"/>
      <c r="R520" s="11"/>
      <c r="S520" s="11"/>
      <c r="T520" s="11"/>
      <c r="U520" s="11"/>
      <c r="V520" s="11"/>
      <c r="W520" s="11"/>
      <c r="X520" s="11"/>
      <c r="Y520" s="11"/>
    </row>
    <row r="521" spans="1:25">
      <c r="A521" s="11"/>
      <c r="B521" s="11"/>
      <c r="C521" s="11"/>
      <c r="D521" s="11"/>
      <c r="E521" s="32"/>
      <c r="F521" s="32"/>
      <c r="G521" s="32"/>
      <c r="H521" s="11"/>
      <c r="I521" s="11"/>
      <c r="J521" s="11"/>
      <c r="K521" s="1"/>
      <c r="M521" s="11"/>
      <c r="N521" s="11"/>
      <c r="O521" s="11"/>
      <c r="P521" s="11"/>
      <c r="Q521" s="11"/>
      <c r="R521" s="11"/>
      <c r="S521" s="11"/>
      <c r="T521" s="11"/>
      <c r="U521" s="11"/>
      <c r="V521" s="11"/>
      <c r="W521" s="11"/>
      <c r="X521" s="11"/>
      <c r="Y521" s="11"/>
    </row>
    <row r="522" spans="1:25">
      <c r="A522" s="11"/>
      <c r="B522" s="11"/>
      <c r="C522" s="11"/>
      <c r="D522" s="11"/>
      <c r="E522" s="32"/>
      <c r="F522" s="32"/>
      <c r="G522" s="32"/>
      <c r="H522" s="11"/>
      <c r="I522" s="11"/>
      <c r="J522" s="11"/>
      <c r="K522" s="1"/>
      <c r="M522" s="11"/>
      <c r="N522" s="11"/>
      <c r="O522" s="11"/>
      <c r="P522" s="11"/>
      <c r="Q522" s="11"/>
      <c r="R522" s="11"/>
      <c r="S522" s="11"/>
      <c r="T522" s="11"/>
      <c r="U522" s="11"/>
      <c r="V522" s="11"/>
      <c r="W522" s="11"/>
      <c r="X522" s="11"/>
      <c r="Y522" s="11"/>
    </row>
    <row r="523" spans="1:25">
      <c r="A523" s="11"/>
      <c r="B523" s="11"/>
      <c r="C523" s="11"/>
      <c r="D523" s="11"/>
      <c r="E523" s="32"/>
      <c r="F523" s="32"/>
      <c r="G523" s="32"/>
      <c r="H523" s="11"/>
      <c r="I523" s="11"/>
      <c r="J523" s="11"/>
      <c r="K523" s="1"/>
      <c r="M523" s="11"/>
      <c r="N523" s="11"/>
      <c r="O523" s="11"/>
      <c r="P523" s="11"/>
      <c r="Q523" s="11"/>
      <c r="R523" s="11"/>
      <c r="S523" s="11"/>
      <c r="T523" s="11"/>
      <c r="U523" s="11"/>
      <c r="V523" s="11"/>
      <c r="W523" s="11"/>
      <c r="X523" s="11"/>
      <c r="Y523" s="11"/>
    </row>
    <row r="524" spans="1:25">
      <c r="A524" s="11"/>
      <c r="B524" s="11"/>
      <c r="C524" s="11"/>
      <c r="D524" s="11"/>
      <c r="E524" s="32"/>
      <c r="F524" s="32"/>
      <c r="G524" s="32"/>
      <c r="H524" s="11"/>
      <c r="I524" s="11"/>
      <c r="J524" s="11"/>
      <c r="K524" s="1"/>
      <c r="M524" s="11"/>
      <c r="N524" s="11"/>
      <c r="O524" s="11"/>
      <c r="P524" s="11"/>
      <c r="Q524" s="11"/>
      <c r="R524" s="11"/>
      <c r="S524" s="11"/>
      <c r="T524" s="11"/>
      <c r="U524" s="11"/>
      <c r="V524" s="11"/>
      <c r="W524" s="11"/>
      <c r="X524" s="11"/>
      <c r="Y524" s="11"/>
    </row>
    <row r="525" spans="1:25">
      <c r="A525" s="11"/>
      <c r="B525" s="11"/>
      <c r="C525" s="11"/>
      <c r="D525" s="11"/>
      <c r="E525" s="32"/>
      <c r="F525" s="32"/>
      <c r="G525" s="32"/>
      <c r="H525" s="11"/>
      <c r="I525" s="11"/>
      <c r="J525" s="11"/>
      <c r="K525" s="1"/>
      <c r="M525" s="11"/>
      <c r="N525" s="11"/>
      <c r="O525" s="11"/>
      <c r="P525" s="11"/>
      <c r="Q525" s="11"/>
      <c r="R525" s="11"/>
      <c r="S525" s="11"/>
      <c r="T525" s="11"/>
      <c r="U525" s="11"/>
      <c r="V525" s="11"/>
      <c r="W525" s="11"/>
      <c r="X525" s="11"/>
      <c r="Y525" s="11"/>
    </row>
    <row r="526" spans="1:25">
      <c r="A526" s="11"/>
      <c r="B526" s="11"/>
      <c r="C526" s="11"/>
      <c r="D526" s="11"/>
      <c r="E526" s="32"/>
      <c r="F526" s="32"/>
      <c r="G526" s="32"/>
      <c r="H526" s="11"/>
      <c r="I526" s="11"/>
      <c r="J526" s="11"/>
      <c r="K526" s="1"/>
      <c r="M526" s="11"/>
      <c r="N526" s="11"/>
      <c r="O526" s="11"/>
      <c r="P526" s="11"/>
      <c r="Q526" s="11"/>
      <c r="R526" s="11"/>
      <c r="S526" s="11"/>
      <c r="T526" s="11"/>
      <c r="U526" s="11"/>
      <c r="V526" s="11"/>
      <c r="W526" s="11"/>
      <c r="X526" s="11"/>
      <c r="Y526" s="11"/>
    </row>
    <row r="527" spans="1:25">
      <c r="A527" s="11"/>
      <c r="B527" s="11"/>
      <c r="C527" s="11"/>
      <c r="D527" s="11"/>
      <c r="E527" s="32"/>
      <c r="F527" s="32"/>
      <c r="G527" s="32"/>
      <c r="H527" s="11"/>
      <c r="I527" s="11"/>
      <c r="J527" s="11"/>
      <c r="K527" s="1"/>
      <c r="M527" s="11"/>
      <c r="N527" s="11"/>
      <c r="O527" s="11"/>
      <c r="P527" s="11"/>
      <c r="Q527" s="11"/>
      <c r="R527" s="11"/>
      <c r="S527" s="11"/>
      <c r="T527" s="11"/>
      <c r="U527" s="11"/>
      <c r="V527" s="11"/>
      <c r="W527" s="11"/>
      <c r="X527" s="11"/>
      <c r="Y527" s="11"/>
    </row>
    <row r="528" spans="1:25">
      <c r="A528" s="11"/>
      <c r="B528" s="11"/>
      <c r="C528" s="11"/>
      <c r="D528" s="11"/>
      <c r="E528" s="32"/>
      <c r="F528" s="32"/>
      <c r="G528" s="32"/>
      <c r="H528" s="11"/>
      <c r="I528" s="11"/>
      <c r="J528" s="11"/>
      <c r="K528" s="1"/>
      <c r="M528" s="11"/>
      <c r="N528" s="11"/>
      <c r="O528" s="11"/>
      <c r="P528" s="11"/>
      <c r="Q528" s="11"/>
      <c r="R528" s="11"/>
      <c r="S528" s="11"/>
      <c r="T528" s="11"/>
      <c r="U528" s="11"/>
      <c r="V528" s="11"/>
      <c r="W528" s="11"/>
      <c r="X528" s="11"/>
      <c r="Y528" s="11"/>
    </row>
    <row r="529" spans="1:25">
      <c r="A529" s="11"/>
      <c r="B529" s="11"/>
      <c r="C529" s="11"/>
      <c r="D529" s="11"/>
      <c r="E529" s="32"/>
      <c r="F529" s="32"/>
      <c r="G529" s="32"/>
      <c r="H529" s="11"/>
      <c r="I529" s="11"/>
      <c r="J529" s="11"/>
      <c r="K529" s="1"/>
      <c r="M529" s="11"/>
      <c r="N529" s="11"/>
      <c r="O529" s="11"/>
      <c r="P529" s="11"/>
      <c r="Q529" s="11"/>
      <c r="R529" s="11"/>
      <c r="S529" s="11"/>
      <c r="T529" s="11"/>
      <c r="U529" s="11"/>
      <c r="V529" s="11"/>
      <c r="W529" s="11"/>
      <c r="X529" s="11"/>
      <c r="Y529" s="11"/>
    </row>
    <row r="530" spans="1:25">
      <c r="A530" s="11"/>
      <c r="B530" s="11"/>
      <c r="C530" s="11"/>
      <c r="D530" s="11"/>
      <c r="E530" s="32"/>
      <c r="F530" s="32"/>
      <c r="G530" s="32"/>
      <c r="H530" s="11"/>
      <c r="I530" s="11"/>
      <c r="J530" s="11"/>
      <c r="K530" s="1"/>
      <c r="M530" s="11"/>
      <c r="N530" s="11"/>
      <c r="O530" s="11"/>
      <c r="P530" s="11"/>
      <c r="Q530" s="11"/>
      <c r="R530" s="11"/>
      <c r="S530" s="11"/>
      <c r="T530" s="11"/>
      <c r="U530" s="11"/>
      <c r="V530" s="11"/>
      <c r="W530" s="11"/>
      <c r="X530" s="11"/>
      <c r="Y530" s="11"/>
    </row>
    <row r="531" spans="1:25">
      <c r="A531" s="11"/>
      <c r="B531" s="11"/>
      <c r="C531" s="11"/>
      <c r="D531" s="11"/>
      <c r="E531" s="32"/>
      <c r="F531" s="32"/>
      <c r="G531" s="32"/>
      <c r="H531" s="11"/>
      <c r="I531" s="11"/>
      <c r="J531" s="11"/>
      <c r="K531" s="1"/>
      <c r="M531" s="11"/>
      <c r="N531" s="11"/>
      <c r="O531" s="11"/>
      <c r="P531" s="11"/>
      <c r="Q531" s="11"/>
      <c r="R531" s="11"/>
      <c r="S531" s="11"/>
      <c r="T531" s="11"/>
      <c r="U531" s="11"/>
      <c r="V531" s="11"/>
      <c r="W531" s="11"/>
      <c r="X531" s="11"/>
      <c r="Y531" s="11"/>
    </row>
    <row r="532" spans="1:25">
      <c r="A532" s="11"/>
      <c r="B532" s="11"/>
      <c r="C532" s="11"/>
      <c r="D532" s="11"/>
      <c r="E532" s="32"/>
      <c r="F532" s="32"/>
      <c r="G532" s="32"/>
      <c r="H532" s="11"/>
      <c r="I532" s="11"/>
      <c r="J532" s="11"/>
      <c r="K532" s="1"/>
      <c r="M532" s="11"/>
      <c r="N532" s="11"/>
      <c r="O532" s="11"/>
      <c r="P532" s="11"/>
      <c r="Q532" s="11"/>
      <c r="R532" s="11"/>
      <c r="S532" s="11"/>
      <c r="T532" s="11"/>
      <c r="U532" s="11"/>
      <c r="V532" s="11"/>
      <c r="W532" s="11"/>
      <c r="X532" s="11"/>
      <c r="Y532" s="11"/>
    </row>
    <row r="533" spans="1:25">
      <c r="A533" s="11"/>
      <c r="B533" s="11"/>
      <c r="C533" s="11"/>
      <c r="D533" s="11"/>
      <c r="E533" s="32"/>
      <c r="F533" s="32"/>
      <c r="G533" s="32"/>
      <c r="H533" s="11"/>
      <c r="I533" s="11"/>
      <c r="J533" s="11"/>
      <c r="K533" s="1"/>
      <c r="M533" s="11"/>
      <c r="N533" s="11"/>
      <c r="O533" s="11"/>
      <c r="P533" s="11"/>
      <c r="Q533" s="11"/>
      <c r="R533" s="11"/>
      <c r="S533" s="11"/>
      <c r="T533" s="11"/>
      <c r="U533" s="11"/>
      <c r="V533" s="11"/>
      <c r="W533" s="11"/>
      <c r="X533" s="11"/>
      <c r="Y533" s="11"/>
    </row>
    <row r="534" spans="1:25">
      <c r="A534" s="11"/>
      <c r="B534" s="11"/>
      <c r="C534" s="11"/>
      <c r="D534" s="11"/>
      <c r="E534" s="32"/>
      <c r="F534" s="32"/>
      <c r="G534" s="32"/>
      <c r="H534" s="11"/>
      <c r="I534" s="11"/>
      <c r="J534" s="11"/>
      <c r="K534" s="1"/>
      <c r="M534" s="11"/>
      <c r="N534" s="11"/>
      <c r="O534" s="11"/>
      <c r="P534" s="11"/>
      <c r="Q534" s="11"/>
      <c r="R534" s="11"/>
      <c r="S534" s="11"/>
      <c r="T534" s="11"/>
      <c r="U534" s="11"/>
      <c r="V534" s="11"/>
      <c r="W534" s="11"/>
      <c r="X534" s="11"/>
      <c r="Y534" s="11"/>
    </row>
    <row r="535" spans="1:25">
      <c r="A535" s="11"/>
      <c r="B535" s="11"/>
      <c r="C535" s="11"/>
      <c r="D535" s="11"/>
      <c r="E535" s="32"/>
      <c r="F535" s="32"/>
      <c r="G535" s="32"/>
      <c r="H535" s="11"/>
      <c r="I535" s="11"/>
      <c r="J535" s="11"/>
      <c r="K535" s="1"/>
      <c r="M535" s="11"/>
      <c r="N535" s="11"/>
      <c r="O535" s="11"/>
      <c r="P535" s="11"/>
      <c r="Q535" s="11"/>
      <c r="R535" s="11"/>
      <c r="S535" s="11"/>
      <c r="T535" s="11"/>
      <c r="U535" s="11"/>
      <c r="V535" s="11"/>
      <c r="W535" s="11"/>
      <c r="X535" s="11"/>
      <c r="Y535" s="11"/>
    </row>
    <row r="536" spans="1:25">
      <c r="A536" s="11"/>
      <c r="B536" s="11"/>
      <c r="C536" s="11"/>
      <c r="D536" s="11"/>
      <c r="E536" s="32"/>
      <c r="F536" s="32"/>
      <c r="G536" s="32"/>
      <c r="H536" s="11"/>
      <c r="I536" s="11"/>
      <c r="J536" s="11"/>
      <c r="K536" s="1"/>
      <c r="M536" s="11"/>
      <c r="N536" s="11"/>
      <c r="O536" s="11"/>
      <c r="P536" s="11"/>
      <c r="Q536" s="11"/>
      <c r="R536" s="11"/>
      <c r="S536" s="11"/>
      <c r="T536" s="11"/>
      <c r="U536" s="11"/>
      <c r="V536" s="11"/>
      <c r="W536" s="11"/>
      <c r="X536" s="11"/>
      <c r="Y536" s="11"/>
    </row>
    <row r="537" spans="1:25">
      <c r="A537" s="11"/>
      <c r="B537" s="11"/>
      <c r="C537" s="11"/>
      <c r="D537" s="11"/>
      <c r="E537" s="32"/>
      <c r="F537" s="32"/>
      <c r="G537" s="32"/>
      <c r="H537" s="11"/>
      <c r="I537" s="11"/>
      <c r="J537" s="11"/>
      <c r="K537" s="1"/>
      <c r="M537" s="11"/>
      <c r="N537" s="11"/>
      <c r="O537" s="11"/>
      <c r="P537" s="11"/>
      <c r="Q537" s="11"/>
      <c r="R537" s="11"/>
      <c r="S537" s="11"/>
      <c r="T537" s="11"/>
      <c r="U537" s="11"/>
      <c r="V537" s="11"/>
      <c r="W537" s="11"/>
      <c r="X537" s="11"/>
      <c r="Y537" s="11"/>
    </row>
    <row r="538" spans="1:25">
      <c r="A538" s="11"/>
      <c r="B538" s="11"/>
      <c r="C538" s="11"/>
      <c r="D538" s="11"/>
      <c r="E538" s="32"/>
      <c r="F538" s="32"/>
      <c r="G538" s="32"/>
      <c r="H538" s="11"/>
      <c r="I538" s="11"/>
      <c r="J538" s="11"/>
      <c r="K538" s="1"/>
      <c r="M538" s="11"/>
      <c r="N538" s="11"/>
      <c r="O538" s="11"/>
      <c r="P538" s="11"/>
      <c r="Q538" s="11"/>
      <c r="R538" s="11"/>
      <c r="S538" s="11"/>
      <c r="T538" s="11"/>
      <c r="U538" s="11"/>
      <c r="V538" s="11"/>
      <c r="W538" s="11"/>
      <c r="X538" s="11"/>
      <c r="Y538" s="11"/>
    </row>
    <row r="539" spans="1:25">
      <c r="A539" s="11"/>
      <c r="B539" s="11"/>
      <c r="C539" s="11"/>
      <c r="D539" s="11"/>
      <c r="E539" s="32"/>
      <c r="F539" s="32"/>
      <c r="G539" s="32"/>
      <c r="H539" s="11"/>
      <c r="I539" s="11"/>
      <c r="J539" s="11"/>
      <c r="K539" s="1"/>
      <c r="M539" s="11"/>
      <c r="N539" s="11"/>
      <c r="O539" s="11"/>
      <c r="P539" s="11"/>
      <c r="Q539" s="11"/>
      <c r="R539" s="11"/>
      <c r="S539" s="11"/>
      <c r="T539" s="11"/>
      <c r="U539" s="11"/>
      <c r="V539" s="11"/>
      <c r="W539" s="11"/>
      <c r="X539" s="11"/>
      <c r="Y539" s="11"/>
    </row>
    <row r="540" spans="1:25">
      <c r="A540" s="11"/>
      <c r="B540" s="11"/>
      <c r="C540" s="11"/>
      <c r="D540" s="11"/>
      <c r="E540" s="32"/>
      <c r="F540" s="32"/>
      <c r="G540" s="32"/>
      <c r="H540" s="11"/>
      <c r="I540" s="11"/>
      <c r="J540" s="11"/>
      <c r="K540" s="1"/>
      <c r="M540" s="11"/>
      <c r="N540" s="11"/>
      <c r="O540" s="11"/>
      <c r="P540" s="11"/>
      <c r="Q540" s="11"/>
      <c r="R540" s="11"/>
      <c r="S540" s="11"/>
      <c r="T540" s="11"/>
      <c r="U540" s="11"/>
      <c r="V540" s="11"/>
      <c r="W540" s="11"/>
      <c r="X540" s="11"/>
      <c r="Y540" s="11"/>
    </row>
    <row r="541" spans="1:25">
      <c r="A541" s="11"/>
      <c r="B541" s="11"/>
      <c r="C541" s="11"/>
      <c r="D541" s="11"/>
      <c r="E541" s="32"/>
      <c r="F541" s="32"/>
      <c r="G541" s="32"/>
      <c r="H541" s="11"/>
      <c r="I541" s="11"/>
      <c r="J541" s="11"/>
      <c r="K541" s="1"/>
      <c r="M541" s="11"/>
      <c r="N541" s="11"/>
      <c r="O541" s="11"/>
      <c r="P541" s="11"/>
      <c r="Q541" s="11"/>
      <c r="R541" s="11"/>
      <c r="S541" s="11"/>
      <c r="T541" s="11"/>
      <c r="U541" s="11"/>
      <c r="V541" s="11"/>
      <c r="W541" s="11"/>
      <c r="X541" s="11"/>
      <c r="Y541" s="11"/>
    </row>
    <row r="542" spans="1:25">
      <c r="A542" s="11"/>
      <c r="B542" s="11"/>
      <c r="C542" s="11"/>
      <c r="D542" s="11"/>
      <c r="E542" s="32"/>
      <c r="F542" s="32"/>
      <c r="G542" s="32"/>
      <c r="H542" s="11"/>
      <c r="I542" s="11"/>
      <c r="J542" s="11"/>
      <c r="K542" s="1"/>
      <c r="M542" s="11"/>
      <c r="N542" s="11"/>
      <c r="O542" s="11"/>
      <c r="P542" s="11"/>
      <c r="Q542" s="11"/>
      <c r="R542" s="11"/>
      <c r="S542" s="11"/>
      <c r="T542" s="11"/>
      <c r="U542" s="11"/>
      <c r="V542" s="11"/>
      <c r="W542" s="11"/>
      <c r="X542" s="11"/>
      <c r="Y542" s="11"/>
    </row>
    <row r="543" spans="1:25">
      <c r="A543" s="11"/>
      <c r="B543" s="11"/>
      <c r="C543" s="11"/>
      <c r="D543" s="11"/>
      <c r="E543" s="32"/>
      <c r="F543" s="32"/>
      <c r="G543" s="32"/>
      <c r="H543" s="11"/>
      <c r="I543" s="11"/>
      <c r="J543" s="11"/>
      <c r="K543" s="1"/>
      <c r="M543" s="11"/>
      <c r="N543" s="11"/>
      <c r="O543" s="11"/>
      <c r="P543" s="11"/>
      <c r="Q543" s="11"/>
      <c r="R543" s="11"/>
      <c r="S543" s="11"/>
      <c r="T543" s="11"/>
      <c r="U543" s="11"/>
      <c r="V543" s="11"/>
      <c r="W543" s="11"/>
      <c r="X543" s="11"/>
      <c r="Y543" s="11"/>
    </row>
    <row r="544" spans="1:25">
      <c r="A544" s="11"/>
      <c r="B544" s="11"/>
      <c r="C544" s="11"/>
      <c r="D544" s="11"/>
      <c r="E544" s="32"/>
      <c r="F544" s="32"/>
      <c r="G544" s="32"/>
      <c r="H544" s="11"/>
      <c r="I544" s="11"/>
      <c r="J544" s="11"/>
      <c r="K544" s="1"/>
      <c r="M544" s="11"/>
      <c r="N544" s="11"/>
      <c r="O544" s="11"/>
      <c r="P544" s="11"/>
      <c r="Q544" s="11"/>
      <c r="R544" s="11"/>
      <c r="S544" s="11"/>
      <c r="T544" s="11"/>
      <c r="U544" s="11"/>
      <c r="V544" s="11"/>
      <c r="W544" s="11"/>
      <c r="X544" s="11"/>
      <c r="Y544" s="11"/>
    </row>
    <row r="545" spans="1:25">
      <c r="A545" s="11"/>
      <c r="B545" s="11"/>
      <c r="C545" s="11"/>
      <c r="D545" s="11"/>
      <c r="E545" s="32"/>
      <c r="F545" s="32"/>
      <c r="G545" s="32"/>
      <c r="H545" s="11"/>
      <c r="I545" s="11"/>
      <c r="J545" s="11"/>
      <c r="K545" s="1"/>
      <c r="M545" s="11"/>
      <c r="N545" s="11"/>
      <c r="O545" s="11"/>
      <c r="P545" s="11"/>
      <c r="Q545" s="11"/>
      <c r="R545" s="11"/>
      <c r="S545" s="11"/>
      <c r="T545" s="11"/>
      <c r="U545" s="11"/>
      <c r="V545" s="11"/>
      <c r="W545" s="11"/>
      <c r="X545" s="11"/>
      <c r="Y545" s="11"/>
    </row>
    <row r="546" spans="1:25">
      <c r="A546" s="11"/>
      <c r="B546" s="11"/>
      <c r="C546" s="11"/>
      <c r="D546" s="11"/>
      <c r="E546" s="32"/>
      <c r="F546" s="32"/>
      <c r="G546" s="32"/>
      <c r="H546" s="11"/>
      <c r="I546" s="11"/>
      <c r="J546" s="11"/>
      <c r="K546" s="1"/>
      <c r="M546" s="11"/>
      <c r="N546" s="11"/>
      <c r="O546" s="11"/>
      <c r="P546" s="11"/>
      <c r="Q546" s="11"/>
      <c r="R546" s="11"/>
      <c r="S546" s="11"/>
      <c r="T546" s="11"/>
      <c r="U546" s="11"/>
      <c r="V546" s="11"/>
      <c r="W546" s="11"/>
      <c r="X546" s="11"/>
      <c r="Y546" s="11"/>
    </row>
    <row r="547" spans="1:25">
      <c r="A547" s="11"/>
      <c r="B547" s="11"/>
      <c r="C547" s="11"/>
      <c r="D547" s="11"/>
      <c r="E547" s="32"/>
      <c r="F547" s="32"/>
      <c r="G547" s="32"/>
      <c r="H547" s="11"/>
      <c r="I547" s="11"/>
      <c r="J547" s="11"/>
      <c r="K547" s="1"/>
      <c r="M547" s="11"/>
      <c r="N547" s="11"/>
      <c r="O547" s="11"/>
      <c r="P547" s="11"/>
      <c r="Q547" s="11"/>
      <c r="R547" s="11"/>
      <c r="S547" s="11"/>
      <c r="T547" s="11"/>
      <c r="U547" s="11"/>
      <c r="V547" s="11"/>
      <c r="W547" s="11"/>
      <c r="X547" s="11"/>
      <c r="Y547" s="11"/>
    </row>
    <row r="548" spans="1:25">
      <c r="A548" s="11"/>
      <c r="B548" s="11"/>
      <c r="C548" s="11"/>
      <c r="D548" s="11"/>
      <c r="E548" s="32"/>
      <c r="F548" s="32"/>
      <c r="G548" s="32"/>
      <c r="H548" s="11"/>
      <c r="I548" s="11"/>
      <c r="J548" s="11"/>
      <c r="K548" s="1"/>
      <c r="M548" s="11"/>
      <c r="N548" s="11"/>
      <c r="O548" s="11"/>
      <c r="P548" s="11"/>
      <c r="Q548" s="11"/>
      <c r="R548" s="11"/>
      <c r="S548" s="11"/>
      <c r="T548" s="11"/>
      <c r="U548" s="11"/>
      <c r="V548" s="11"/>
      <c r="W548" s="11"/>
      <c r="X548" s="11"/>
      <c r="Y548" s="11"/>
    </row>
    <row r="549" spans="1:25">
      <c r="A549" s="11"/>
      <c r="B549" s="11"/>
      <c r="C549" s="11"/>
      <c r="D549" s="11"/>
      <c r="E549" s="32"/>
      <c r="F549" s="32"/>
      <c r="G549" s="32"/>
      <c r="H549" s="11"/>
      <c r="I549" s="11"/>
      <c r="J549" s="11"/>
      <c r="K549" s="1"/>
      <c r="M549" s="11"/>
      <c r="N549" s="11"/>
      <c r="O549" s="11"/>
      <c r="P549" s="11"/>
      <c r="Q549" s="11"/>
      <c r="R549" s="11"/>
      <c r="S549" s="11"/>
      <c r="T549" s="11"/>
      <c r="U549" s="11"/>
      <c r="V549" s="11"/>
      <c r="W549" s="11"/>
      <c r="X549" s="11"/>
      <c r="Y549" s="11"/>
    </row>
    <row r="550" spans="1:25">
      <c r="A550" s="11"/>
      <c r="B550" s="11"/>
      <c r="C550" s="11"/>
      <c r="D550" s="11"/>
      <c r="E550" s="32"/>
      <c r="F550" s="32"/>
      <c r="G550" s="32"/>
      <c r="H550" s="11"/>
      <c r="I550" s="11"/>
      <c r="J550" s="11"/>
      <c r="K550" s="1"/>
      <c r="M550" s="11"/>
      <c r="N550" s="11"/>
      <c r="O550" s="11"/>
      <c r="P550" s="11"/>
      <c r="Q550" s="11"/>
      <c r="R550" s="11"/>
      <c r="S550" s="11"/>
      <c r="T550" s="11"/>
      <c r="U550" s="11"/>
      <c r="V550" s="11"/>
      <c r="W550" s="11"/>
      <c r="X550" s="11"/>
      <c r="Y550" s="11"/>
    </row>
    <row r="551" spans="1:25">
      <c r="A551" s="11"/>
      <c r="B551" s="11"/>
      <c r="C551" s="11"/>
      <c r="D551" s="11"/>
      <c r="E551" s="32"/>
      <c r="F551" s="32"/>
      <c r="G551" s="32"/>
      <c r="H551" s="11"/>
      <c r="I551" s="11"/>
      <c r="J551" s="11"/>
      <c r="K551" s="1"/>
      <c r="M551" s="11"/>
      <c r="N551" s="11"/>
      <c r="O551" s="11"/>
      <c r="P551" s="11"/>
      <c r="Q551" s="11"/>
      <c r="R551" s="11"/>
      <c r="S551" s="11"/>
      <c r="T551" s="11"/>
      <c r="U551" s="11"/>
      <c r="V551" s="11"/>
      <c r="W551" s="11"/>
      <c r="X551" s="11"/>
      <c r="Y551" s="11"/>
    </row>
    <row r="552" spans="1:25">
      <c r="A552" s="11"/>
      <c r="B552" s="11"/>
      <c r="C552" s="11"/>
      <c r="D552" s="11"/>
      <c r="E552" s="32"/>
      <c r="F552" s="32"/>
      <c r="G552" s="32"/>
      <c r="H552" s="11"/>
      <c r="I552" s="11"/>
      <c r="J552" s="11"/>
      <c r="K552" s="1"/>
      <c r="M552" s="11"/>
      <c r="N552" s="11"/>
      <c r="O552" s="11"/>
      <c r="P552" s="11"/>
      <c r="Q552" s="11"/>
      <c r="R552" s="11"/>
      <c r="S552" s="11"/>
      <c r="T552" s="11"/>
      <c r="U552" s="11"/>
      <c r="V552" s="11"/>
      <c r="W552" s="11"/>
      <c r="X552" s="11"/>
      <c r="Y552" s="11"/>
    </row>
    <row r="553" spans="1:25">
      <c r="A553" s="11"/>
      <c r="B553" s="11"/>
      <c r="C553" s="11"/>
      <c r="D553" s="11"/>
      <c r="E553" s="32"/>
      <c r="F553" s="32"/>
      <c r="G553" s="32"/>
      <c r="H553" s="11"/>
      <c r="I553" s="11"/>
      <c r="J553" s="11"/>
      <c r="K553" s="1"/>
      <c r="M553" s="11"/>
      <c r="N553" s="11"/>
      <c r="O553" s="11"/>
      <c r="P553" s="11"/>
      <c r="Q553" s="11"/>
      <c r="R553" s="11"/>
      <c r="S553" s="11"/>
      <c r="T553" s="11"/>
      <c r="U553" s="11"/>
      <c r="V553" s="11"/>
      <c r="W553" s="11"/>
      <c r="X553" s="11"/>
      <c r="Y553" s="11"/>
    </row>
    <row r="554" spans="1:25">
      <c r="A554" s="11"/>
      <c r="B554" s="11"/>
      <c r="C554" s="11"/>
      <c r="D554" s="11"/>
      <c r="E554" s="32"/>
      <c r="F554" s="32"/>
      <c r="G554" s="32"/>
      <c r="H554" s="11"/>
      <c r="I554" s="11"/>
      <c r="J554" s="11"/>
      <c r="K554" s="1"/>
      <c r="M554" s="11"/>
      <c r="N554" s="11"/>
      <c r="O554" s="11"/>
      <c r="P554" s="11"/>
      <c r="Q554" s="11"/>
      <c r="R554" s="11"/>
      <c r="S554" s="11"/>
      <c r="T554" s="11"/>
      <c r="U554" s="11"/>
      <c r="V554" s="11"/>
      <c r="W554" s="11"/>
      <c r="X554" s="11"/>
      <c r="Y554" s="11"/>
    </row>
    <row r="555" spans="1:25">
      <c r="A555" s="11"/>
      <c r="B555" s="11"/>
      <c r="C555" s="11"/>
      <c r="D555" s="11"/>
      <c r="E555" s="32"/>
      <c r="F555" s="32"/>
      <c r="G555" s="32"/>
      <c r="H555" s="11"/>
      <c r="I555" s="11"/>
      <c r="J555" s="11"/>
      <c r="K555" s="1"/>
      <c r="M555" s="11"/>
      <c r="N555" s="11"/>
      <c r="O555" s="11"/>
      <c r="P555" s="11"/>
      <c r="Q555" s="11"/>
      <c r="R555" s="11"/>
      <c r="S555" s="11"/>
      <c r="T555" s="11"/>
      <c r="U555" s="11"/>
      <c r="V555" s="11"/>
      <c r="W555" s="11"/>
      <c r="X555" s="11"/>
      <c r="Y555" s="11"/>
    </row>
    <row r="556" spans="1:25">
      <c r="A556" s="11"/>
      <c r="B556" s="11"/>
      <c r="C556" s="11"/>
      <c r="D556" s="11"/>
      <c r="E556" s="32"/>
      <c r="F556" s="32"/>
      <c r="G556" s="32"/>
      <c r="H556" s="11"/>
      <c r="I556" s="11"/>
      <c r="J556" s="11"/>
      <c r="K556" s="1"/>
      <c r="M556" s="11"/>
      <c r="N556" s="11"/>
      <c r="O556" s="11"/>
      <c r="P556" s="11"/>
      <c r="Q556" s="11"/>
      <c r="R556" s="11"/>
      <c r="S556" s="11"/>
      <c r="T556" s="11"/>
      <c r="U556" s="11"/>
      <c r="V556" s="11"/>
      <c r="W556" s="11"/>
      <c r="X556" s="11"/>
      <c r="Y556" s="11"/>
    </row>
    <row r="557" spans="1:25">
      <c r="A557" s="11"/>
      <c r="B557" s="11"/>
      <c r="C557" s="11"/>
      <c r="D557" s="11"/>
      <c r="E557" s="32"/>
      <c r="F557" s="32"/>
      <c r="G557" s="32"/>
      <c r="H557" s="11"/>
      <c r="I557" s="11"/>
      <c r="J557" s="11"/>
      <c r="K557" s="1"/>
      <c r="M557" s="11"/>
      <c r="N557" s="11"/>
      <c r="O557" s="11"/>
      <c r="P557" s="11"/>
      <c r="Q557" s="11"/>
      <c r="R557" s="11"/>
      <c r="S557" s="11"/>
      <c r="T557" s="11"/>
      <c r="U557" s="11"/>
      <c r="V557" s="11"/>
      <c r="W557" s="11"/>
      <c r="X557" s="11"/>
      <c r="Y557" s="11"/>
    </row>
    <row r="558" spans="1:25">
      <c r="A558" s="11"/>
      <c r="B558" s="11"/>
      <c r="C558" s="11"/>
      <c r="D558" s="11"/>
      <c r="E558" s="32"/>
      <c r="F558" s="32"/>
      <c r="G558" s="32"/>
      <c r="H558" s="11"/>
      <c r="I558" s="11"/>
      <c r="J558" s="11"/>
      <c r="K558" s="1"/>
      <c r="M558" s="11"/>
      <c r="N558" s="11"/>
      <c r="O558" s="11"/>
      <c r="P558" s="11"/>
      <c r="Q558" s="11"/>
      <c r="R558" s="11"/>
      <c r="S558" s="11"/>
      <c r="T558" s="11"/>
      <c r="U558" s="11"/>
      <c r="V558" s="11"/>
      <c r="W558" s="11"/>
      <c r="X558" s="11"/>
      <c r="Y558" s="11"/>
    </row>
    <row r="559" spans="1:25">
      <c r="A559" s="11"/>
      <c r="B559" s="11"/>
      <c r="C559" s="11"/>
      <c r="D559" s="11"/>
      <c r="E559" s="32"/>
      <c r="F559" s="32"/>
      <c r="G559" s="32"/>
      <c r="H559" s="11"/>
      <c r="I559" s="11"/>
      <c r="J559" s="11"/>
      <c r="K559" s="1"/>
      <c r="M559" s="11"/>
      <c r="N559" s="11"/>
      <c r="O559" s="11"/>
      <c r="P559" s="11"/>
      <c r="Q559" s="11"/>
      <c r="R559" s="11"/>
      <c r="S559" s="11"/>
      <c r="T559" s="11"/>
      <c r="U559" s="11"/>
      <c r="V559" s="11"/>
      <c r="W559" s="11"/>
      <c r="X559" s="11"/>
      <c r="Y559" s="11"/>
    </row>
    <row r="560" spans="1:25">
      <c r="A560" s="11"/>
      <c r="B560" s="11"/>
      <c r="C560" s="11"/>
      <c r="D560" s="11"/>
      <c r="E560" s="32"/>
      <c r="F560" s="32"/>
      <c r="G560" s="32"/>
      <c r="H560" s="11"/>
      <c r="I560" s="11"/>
      <c r="J560" s="11"/>
      <c r="K560" s="1"/>
      <c r="M560" s="11"/>
      <c r="N560" s="11"/>
      <c r="O560" s="11"/>
      <c r="P560" s="11"/>
      <c r="Q560" s="11"/>
      <c r="R560" s="11"/>
      <c r="S560" s="11"/>
      <c r="T560" s="11"/>
      <c r="U560" s="11"/>
      <c r="V560" s="11"/>
      <c r="W560" s="11"/>
      <c r="X560" s="11"/>
      <c r="Y560" s="11"/>
    </row>
    <row r="561" spans="1:25">
      <c r="A561" s="11"/>
      <c r="B561" s="11"/>
      <c r="C561" s="11"/>
      <c r="D561" s="11"/>
      <c r="E561" s="32"/>
      <c r="F561" s="32"/>
      <c r="G561" s="32"/>
      <c r="H561" s="11"/>
      <c r="I561" s="11"/>
      <c r="J561" s="11"/>
      <c r="K561" s="1"/>
      <c r="M561" s="11"/>
      <c r="N561" s="11"/>
      <c r="O561" s="11"/>
      <c r="P561" s="11"/>
      <c r="Q561" s="11"/>
      <c r="R561" s="11"/>
      <c r="S561" s="11"/>
      <c r="T561" s="11"/>
      <c r="U561" s="11"/>
      <c r="V561" s="11"/>
      <c r="W561" s="11"/>
      <c r="X561" s="11"/>
      <c r="Y561" s="11"/>
    </row>
    <row r="562" spans="1:25">
      <c r="A562" s="11"/>
      <c r="B562" s="11"/>
      <c r="C562" s="11"/>
      <c r="D562" s="11"/>
      <c r="E562" s="32"/>
      <c r="F562" s="32"/>
      <c r="G562" s="32"/>
      <c r="H562" s="11"/>
      <c r="I562" s="11"/>
      <c r="J562" s="11"/>
      <c r="K562" s="1"/>
      <c r="M562" s="11"/>
      <c r="N562" s="11"/>
      <c r="O562" s="11"/>
      <c r="P562" s="11"/>
      <c r="Q562" s="11"/>
      <c r="R562" s="11"/>
      <c r="S562" s="11"/>
      <c r="T562" s="11"/>
      <c r="U562" s="11"/>
      <c r="V562" s="11"/>
      <c r="W562" s="11"/>
      <c r="X562" s="11"/>
      <c r="Y562" s="11"/>
    </row>
    <row r="563" spans="1:25">
      <c r="A563" s="11"/>
      <c r="B563" s="11"/>
      <c r="C563" s="11"/>
      <c r="D563" s="11"/>
      <c r="E563" s="32"/>
      <c r="F563" s="32"/>
      <c r="G563" s="32"/>
      <c r="H563" s="11"/>
      <c r="I563" s="11"/>
      <c r="J563" s="11"/>
      <c r="K563" s="1"/>
      <c r="M563" s="11"/>
      <c r="N563" s="11"/>
      <c r="O563" s="11"/>
      <c r="P563" s="11"/>
      <c r="Q563" s="11"/>
      <c r="R563" s="11"/>
      <c r="S563" s="11"/>
      <c r="T563" s="11"/>
      <c r="U563" s="11"/>
      <c r="V563" s="11"/>
      <c r="W563" s="11"/>
      <c r="X563" s="11"/>
      <c r="Y563" s="11"/>
    </row>
    <row r="564" spans="1:25">
      <c r="A564" s="11"/>
      <c r="B564" s="11"/>
      <c r="C564" s="11"/>
      <c r="D564" s="11"/>
      <c r="E564" s="32"/>
      <c r="F564" s="32"/>
      <c r="G564" s="32"/>
      <c r="H564" s="11"/>
      <c r="I564" s="11"/>
      <c r="J564" s="11"/>
      <c r="K564" s="1"/>
      <c r="M564" s="11"/>
      <c r="N564" s="11"/>
      <c r="O564" s="11"/>
      <c r="P564" s="11"/>
      <c r="Q564" s="11"/>
      <c r="R564" s="11"/>
      <c r="S564" s="11"/>
      <c r="T564" s="11"/>
      <c r="U564" s="11"/>
      <c r="V564" s="11"/>
      <c r="W564" s="11"/>
      <c r="X564" s="11"/>
      <c r="Y564" s="11"/>
    </row>
    <row r="565" spans="1:25">
      <c r="A565" s="11"/>
      <c r="B565" s="11"/>
      <c r="C565" s="11"/>
      <c r="D565" s="11"/>
      <c r="E565" s="32"/>
      <c r="F565" s="32"/>
      <c r="G565" s="32"/>
      <c r="H565" s="11"/>
      <c r="I565" s="11"/>
      <c r="J565" s="11"/>
      <c r="K565" s="1"/>
      <c r="M565" s="11"/>
      <c r="N565" s="11"/>
      <c r="O565" s="11"/>
      <c r="P565" s="11"/>
      <c r="Q565" s="11"/>
      <c r="R565" s="11"/>
      <c r="S565" s="11"/>
      <c r="T565" s="11"/>
      <c r="U565" s="11"/>
      <c r="V565" s="11"/>
      <c r="W565" s="11"/>
      <c r="X565" s="11"/>
      <c r="Y565" s="11"/>
    </row>
    <row r="566" spans="1:25">
      <c r="A566" s="11"/>
      <c r="B566" s="11"/>
      <c r="C566" s="11"/>
      <c r="D566" s="11"/>
      <c r="E566" s="32"/>
      <c r="F566" s="32"/>
      <c r="G566" s="32"/>
      <c r="H566" s="11"/>
      <c r="I566" s="11"/>
      <c r="J566" s="11"/>
      <c r="K566" s="1"/>
      <c r="M566" s="11"/>
      <c r="N566" s="11"/>
      <c r="O566" s="11"/>
      <c r="P566" s="11"/>
      <c r="Q566" s="11"/>
      <c r="R566" s="11"/>
      <c r="S566" s="11"/>
      <c r="T566" s="11"/>
      <c r="U566" s="11"/>
      <c r="V566" s="11"/>
      <c r="W566" s="11"/>
      <c r="X566" s="11"/>
      <c r="Y566" s="11"/>
    </row>
    <row r="567" spans="1:25">
      <c r="A567" s="11"/>
      <c r="B567" s="11"/>
      <c r="C567" s="11"/>
      <c r="D567" s="11"/>
      <c r="E567" s="32"/>
      <c r="F567" s="32"/>
      <c r="G567" s="32"/>
      <c r="H567" s="11"/>
      <c r="I567" s="11"/>
      <c r="J567" s="11"/>
      <c r="K567" s="1"/>
      <c r="M567" s="11"/>
      <c r="N567" s="11"/>
      <c r="O567" s="11"/>
      <c r="P567" s="11"/>
      <c r="Q567" s="11"/>
      <c r="R567" s="11"/>
      <c r="S567" s="11"/>
      <c r="T567" s="11"/>
      <c r="U567" s="11"/>
      <c r="V567" s="11"/>
      <c r="W567" s="11"/>
      <c r="X567" s="11"/>
      <c r="Y567" s="11"/>
    </row>
    <row r="568" spans="1:25">
      <c r="A568" s="11"/>
      <c r="B568" s="11"/>
      <c r="C568" s="11"/>
      <c r="D568" s="11"/>
      <c r="E568" s="32"/>
      <c r="F568" s="32"/>
      <c r="G568" s="32"/>
      <c r="H568" s="11"/>
      <c r="I568" s="11"/>
      <c r="J568" s="11"/>
      <c r="K568" s="1"/>
      <c r="M568" s="11"/>
      <c r="N568" s="11"/>
      <c r="O568" s="11"/>
      <c r="P568" s="11"/>
      <c r="Q568" s="11"/>
      <c r="R568" s="11"/>
      <c r="S568" s="11"/>
      <c r="T568" s="11"/>
      <c r="U568" s="11"/>
      <c r="V568" s="11"/>
      <c r="W568" s="11"/>
      <c r="X568" s="11"/>
      <c r="Y568" s="11"/>
    </row>
    <row r="569" spans="1:25">
      <c r="A569" s="11"/>
      <c r="B569" s="11"/>
      <c r="C569" s="11"/>
      <c r="D569" s="11"/>
      <c r="E569" s="32"/>
      <c r="F569" s="32"/>
      <c r="G569" s="32"/>
      <c r="H569" s="11"/>
      <c r="I569" s="11"/>
      <c r="J569" s="11"/>
      <c r="K569" s="1"/>
      <c r="M569" s="11"/>
      <c r="N569" s="11"/>
      <c r="O569" s="11"/>
      <c r="P569" s="11"/>
      <c r="Q569" s="11"/>
      <c r="R569" s="11"/>
      <c r="S569" s="11"/>
      <c r="T569" s="11"/>
      <c r="U569" s="11"/>
      <c r="V569" s="11"/>
      <c r="W569" s="11"/>
      <c r="X569" s="11"/>
      <c r="Y569" s="11"/>
    </row>
    <row r="570" spans="1:25">
      <c r="A570" s="11"/>
      <c r="B570" s="11"/>
      <c r="C570" s="11"/>
      <c r="D570" s="11"/>
      <c r="E570" s="32"/>
      <c r="F570" s="32"/>
      <c r="G570" s="32"/>
      <c r="H570" s="11"/>
      <c r="I570" s="11"/>
      <c r="J570" s="11"/>
      <c r="K570" s="1"/>
      <c r="M570" s="11"/>
      <c r="N570" s="11"/>
      <c r="O570" s="11"/>
      <c r="P570" s="11"/>
      <c r="Q570" s="11"/>
      <c r="R570" s="11"/>
      <c r="S570" s="11"/>
      <c r="T570" s="11"/>
      <c r="U570" s="11"/>
      <c r="V570" s="11"/>
      <c r="W570" s="11"/>
      <c r="X570" s="11"/>
      <c r="Y570" s="11"/>
    </row>
    <row r="571" spans="1:25">
      <c r="A571" s="11"/>
      <c r="B571" s="11"/>
      <c r="C571" s="11"/>
      <c r="D571" s="11"/>
      <c r="E571" s="32"/>
      <c r="F571" s="32"/>
      <c r="G571" s="32"/>
      <c r="H571" s="11"/>
      <c r="I571" s="11"/>
      <c r="J571" s="11"/>
      <c r="K571" s="1"/>
      <c r="M571" s="11"/>
      <c r="N571" s="11"/>
      <c r="O571" s="11"/>
      <c r="P571" s="11"/>
      <c r="Q571" s="11"/>
      <c r="R571" s="11"/>
      <c r="S571" s="11"/>
      <c r="T571" s="11"/>
      <c r="U571" s="11"/>
      <c r="V571" s="11"/>
      <c r="W571" s="11"/>
      <c r="X571" s="11"/>
      <c r="Y571" s="11"/>
    </row>
    <row r="572" spans="1:25">
      <c r="A572" s="11"/>
      <c r="B572" s="11"/>
      <c r="C572" s="11"/>
      <c r="D572" s="11"/>
      <c r="E572" s="32"/>
      <c r="F572" s="32"/>
      <c r="G572" s="32"/>
      <c r="H572" s="11"/>
      <c r="I572" s="11"/>
      <c r="J572" s="11"/>
      <c r="K572" s="1"/>
      <c r="M572" s="11"/>
      <c r="N572" s="11"/>
      <c r="O572" s="11"/>
      <c r="P572" s="11"/>
      <c r="Q572" s="11"/>
      <c r="R572" s="11"/>
      <c r="S572" s="11"/>
      <c r="T572" s="11"/>
      <c r="U572" s="11"/>
      <c r="V572" s="11"/>
      <c r="W572" s="11"/>
      <c r="X572" s="11"/>
      <c r="Y572" s="11"/>
    </row>
    <row r="573" spans="1:25">
      <c r="A573" s="11"/>
      <c r="B573" s="11"/>
      <c r="C573" s="11"/>
      <c r="D573" s="11"/>
      <c r="E573" s="32"/>
      <c r="F573" s="32"/>
      <c r="G573" s="32"/>
      <c r="H573" s="11"/>
      <c r="I573" s="11"/>
      <c r="J573" s="11"/>
      <c r="K573" s="1"/>
      <c r="M573" s="11"/>
      <c r="N573" s="11"/>
      <c r="O573" s="11"/>
      <c r="P573" s="11"/>
      <c r="Q573" s="11"/>
      <c r="R573" s="11"/>
      <c r="S573" s="11"/>
      <c r="T573" s="11"/>
      <c r="U573" s="11"/>
      <c r="V573" s="11"/>
      <c r="W573" s="11"/>
      <c r="X573" s="11"/>
      <c r="Y573" s="11"/>
    </row>
    <row r="574" spans="1:25">
      <c r="A574" s="11"/>
      <c r="B574" s="11"/>
      <c r="C574" s="11"/>
      <c r="D574" s="11"/>
      <c r="E574" s="32"/>
      <c r="F574" s="32"/>
      <c r="G574" s="32"/>
      <c r="H574" s="11"/>
      <c r="I574" s="11"/>
      <c r="J574" s="11"/>
      <c r="K574" s="1"/>
      <c r="M574" s="11"/>
      <c r="N574" s="11"/>
      <c r="O574" s="11"/>
      <c r="P574" s="11"/>
      <c r="Q574" s="11"/>
      <c r="R574" s="11"/>
      <c r="S574" s="11"/>
      <c r="T574" s="11"/>
      <c r="U574" s="11"/>
      <c r="V574" s="11"/>
      <c r="W574" s="11"/>
      <c r="X574" s="11"/>
      <c r="Y574" s="11"/>
    </row>
    <row r="575" spans="1:25">
      <c r="A575" s="11"/>
      <c r="B575" s="11"/>
      <c r="C575" s="11"/>
      <c r="D575" s="11"/>
      <c r="E575" s="32"/>
      <c r="F575" s="32"/>
      <c r="G575" s="32"/>
      <c r="H575" s="11"/>
      <c r="I575" s="11"/>
      <c r="J575" s="11"/>
      <c r="K575" s="1"/>
      <c r="M575" s="11"/>
      <c r="N575" s="11"/>
      <c r="O575" s="11"/>
      <c r="P575" s="11"/>
      <c r="Q575" s="11"/>
      <c r="R575" s="11"/>
      <c r="S575" s="11"/>
      <c r="T575" s="11"/>
      <c r="U575" s="11"/>
      <c r="V575" s="11"/>
      <c r="W575" s="11"/>
      <c r="X575" s="11"/>
      <c r="Y575" s="11"/>
    </row>
    <row r="576" spans="1:25">
      <c r="A576" s="11"/>
      <c r="B576" s="11"/>
      <c r="C576" s="11"/>
      <c r="D576" s="11"/>
      <c r="E576" s="32"/>
      <c r="F576" s="32"/>
      <c r="G576" s="32"/>
      <c r="H576" s="11"/>
      <c r="I576" s="11"/>
      <c r="J576" s="11"/>
      <c r="K576" s="1"/>
      <c r="M576" s="11"/>
      <c r="N576" s="11"/>
      <c r="O576" s="11"/>
      <c r="P576" s="11"/>
      <c r="Q576" s="11"/>
      <c r="R576" s="11"/>
      <c r="S576" s="11"/>
      <c r="T576" s="11"/>
      <c r="U576" s="11"/>
      <c r="V576" s="11"/>
      <c r="W576" s="11"/>
      <c r="X576" s="11"/>
      <c r="Y576" s="11"/>
    </row>
    <row r="577" spans="1:25">
      <c r="A577" s="11"/>
      <c r="B577" s="11"/>
      <c r="C577" s="11"/>
      <c r="D577" s="11"/>
      <c r="E577" s="32"/>
      <c r="F577" s="32"/>
      <c r="G577" s="32"/>
      <c r="H577" s="11"/>
      <c r="I577" s="11"/>
      <c r="J577" s="11"/>
      <c r="K577" s="1"/>
      <c r="M577" s="11"/>
      <c r="N577" s="11"/>
      <c r="O577" s="11"/>
      <c r="P577" s="11"/>
      <c r="Q577" s="11"/>
      <c r="R577" s="11"/>
      <c r="S577" s="11"/>
      <c r="T577" s="11"/>
      <c r="U577" s="11"/>
      <c r="V577" s="11"/>
      <c r="W577" s="11"/>
      <c r="X577" s="11"/>
      <c r="Y577" s="11"/>
    </row>
    <row r="578" spans="1:25">
      <c r="A578" s="11"/>
      <c r="B578" s="11"/>
      <c r="C578" s="11"/>
      <c r="D578" s="11"/>
      <c r="E578" s="32"/>
      <c r="F578" s="32"/>
      <c r="G578" s="32"/>
      <c r="H578" s="11"/>
      <c r="I578" s="11"/>
      <c r="J578" s="11"/>
      <c r="K578" s="1"/>
      <c r="M578" s="11"/>
      <c r="N578" s="11"/>
      <c r="O578" s="11"/>
      <c r="P578" s="11"/>
      <c r="Q578" s="11"/>
      <c r="R578" s="11"/>
      <c r="S578" s="11"/>
      <c r="T578" s="11"/>
      <c r="U578" s="11"/>
      <c r="V578" s="11"/>
      <c r="W578" s="11"/>
      <c r="X578" s="11"/>
      <c r="Y578" s="11"/>
    </row>
    <row r="579" spans="1:25">
      <c r="A579" s="11"/>
      <c r="B579" s="11"/>
      <c r="C579" s="11"/>
      <c r="D579" s="11"/>
      <c r="E579" s="32"/>
      <c r="F579" s="32"/>
      <c r="G579" s="32"/>
      <c r="H579" s="11"/>
      <c r="I579" s="11"/>
      <c r="J579" s="11"/>
      <c r="K579" s="1"/>
      <c r="M579" s="11"/>
      <c r="N579" s="11"/>
      <c r="O579" s="11"/>
      <c r="P579" s="11"/>
      <c r="Q579" s="11"/>
      <c r="R579" s="11"/>
      <c r="S579" s="11"/>
      <c r="T579" s="11"/>
      <c r="U579" s="11"/>
      <c r="V579" s="11"/>
      <c r="W579" s="11"/>
      <c r="X579" s="11"/>
      <c r="Y579" s="11"/>
    </row>
    <row r="580" spans="1:25">
      <c r="A580" s="11"/>
      <c r="B580" s="11"/>
      <c r="C580" s="11"/>
      <c r="D580" s="11"/>
      <c r="E580" s="32"/>
      <c r="F580" s="32"/>
      <c r="G580" s="32"/>
      <c r="H580" s="11"/>
      <c r="I580" s="11"/>
      <c r="J580" s="11"/>
      <c r="K580" s="1"/>
      <c r="M580" s="11"/>
      <c r="N580" s="11"/>
      <c r="O580" s="11"/>
      <c r="P580" s="11"/>
      <c r="Q580" s="11"/>
      <c r="R580" s="11"/>
      <c r="S580" s="11"/>
      <c r="T580" s="11"/>
      <c r="U580" s="11"/>
      <c r="V580" s="11"/>
      <c r="W580" s="11"/>
      <c r="X580" s="11"/>
      <c r="Y580" s="11"/>
    </row>
    <row r="581" spans="1:25">
      <c r="A581" s="11"/>
      <c r="B581" s="11"/>
      <c r="C581" s="11"/>
      <c r="D581" s="11"/>
      <c r="E581" s="32"/>
      <c r="F581" s="32"/>
      <c r="G581" s="32"/>
      <c r="H581" s="11"/>
      <c r="I581" s="11"/>
      <c r="J581" s="11"/>
      <c r="K581" s="1"/>
      <c r="M581" s="11"/>
      <c r="N581" s="11"/>
      <c r="O581" s="11"/>
      <c r="P581" s="11"/>
      <c r="Q581" s="11"/>
      <c r="R581" s="11"/>
      <c r="S581" s="11"/>
      <c r="T581" s="11"/>
      <c r="U581" s="11"/>
      <c r="V581" s="11"/>
      <c r="W581" s="11"/>
      <c r="X581" s="11"/>
      <c r="Y581" s="11"/>
    </row>
    <row r="582" spans="1:25">
      <c r="A582" s="11"/>
      <c r="B582" s="11"/>
      <c r="C582" s="11"/>
      <c r="D582" s="11"/>
      <c r="E582" s="32"/>
      <c r="F582" s="32"/>
      <c r="G582" s="32"/>
      <c r="H582" s="11"/>
      <c r="I582" s="11"/>
      <c r="J582" s="11"/>
      <c r="K582" s="1"/>
      <c r="M582" s="11"/>
      <c r="N582" s="11"/>
      <c r="O582" s="11"/>
      <c r="P582" s="11"/>
      <c r="Q582" s="11"/>
      <c r="R582" s="11"/>
      <c r="S582" s="11"/>
      <c r="T582" s="11"/>
      <c r="U582" s="11"/>
      <c r="V582" s="11"/>
      <c r="W582" s="11"/>
      <c r="X582" s="11"/>
      <c r="Y582" s="11"/>
    </row>
    <row r="583" spans="1:25">
      <c r="A583" s="11"/>
      <c r="B583" s="11"/>
      <c r="C583" s="11"/>
      <c r="D583" s="11"/>
      <c r="E583" s="32"/>
      <c r="F583" s="32"/>
      <c r="G583" s="32"/>
      <c r="H583" s="11"/>
      <c r="I583" s="11"/>
      <c r="J583" s="11"/>
      <c r="K583" s="1"/>
      <c r="M583" s="11"/>
      <c r="N583" s="11"/>
      <c r="O583" s="11"/>
      <c r="P583" s="11"/>
      <c r="Q583" s="11"/>
      <c r="R583" s="11"/>
      <c r="S583" s="11"/>
      <c r="T583" s="11"/>
      <c r="U583" s="11"/>
      <c r="V583" s="11"/>
      <c r="W583" s="11"/>
      <c r="X583" s="11"/>
      <c r="Y583" s="11"/>
    </row>
    <row r="584" spans="1:25">
      <c r="A584" s="11"/>
      <c r="B584" s="11"/>
      <c r="C584" s="11"/>
      <c r="D584" s="11"/>
      <c r="E584" s="32"/>
      <c r="F584" s="32"/>
      <c r="G584" s="32"/>
      <c r="H584" s="11"/>
      <c r="I584" s="11"/>
      <c r="J584" s="11"/>
      <c r="K584" s="1"/>
      <c r="M584" s="11"/>
      <c r="N584" s="11"/>
      <c r="O584" s="11"/>
      <c r="P584" s="11"/>
      <c r="Q584" s="11"/>
      <c r="R584" s="11"/>
      <c r="S584" s="11"/>
      <c r="T584" s="11"/>
      <c r="U584" s="11"/>
      <c r="V584" s="11"/>
      <c r="W584" s="11"/>
      <c r="X584" s="11"/>
      <c r="Y584" s="11"/>
    </row>
    <row r="585" spans="1:25">
      <c r="A585" s="11"/>
      <c r="B585" s="11"/>
      <c r="C585" s="11"/>
      <c r="D585" s="11"/>
      <c r="E585" s="32"/>
      <c r="F585" s="32"/>
      <c r="G585" s="32"/>
      <c r="H585" s="11"/>
      <c r="I585" s="11"/>
      <c r="J585" s="11"/>
      <c r="K585" s="1"/>
      <c r="M585" s="11"/>
      <c r="N585" s="11"/>
      <c r="O585" s="11"/>
      <c r="P585" s="11"/>
      <c r="Q585" s="11"/>
      <c r="R585" s="11"/>
      <c r="S585" s="11"/>
      <c r="T585" s="11"/>
      <c r="U585" s="11"/>
      <c r="V585" s="11"/>
      <c r="W585" s="11"/>
      <c r="X585" s="11"/>
      <c r="Y585" s="11"/>
    </row>
    <row r="586" spans="1:25">
      <c r="A586" s="11"/>
      <c r="B586" s="11"/>
      <c r="C586" s="11"/>
      <c r="D586" s="11"/>
      <c r="E586" s="32"/>
      <c r="F586" s="32"/>
      <c r="G586" s="32"/>
      <c r="H586" s="11"/>
      <c r="I586" s="11"/>
      <c r="J586" s="11"/>
      <c r="K586" s="1"/>
      <c r="M586" s="11"/>
      <c r="N586" s="11"/>
      <c r="O586" s="11"/>
      <c r="P586" s="11"/>
      <c r="Q586" s="11"/>
      <c r="R586" s="11"/>
      <c r="S586" s="11"/>
      <c r="T586" s="11"/>
      <c r="U586" s="11"/>
      <c r="V586" s="11"/>
      <c r="W586" s="11"/>
      <c r="X586" s="11"/>
      <c r="Y586" s="11"/>
    </row>
    <row r="587" spans="1:25">
      <c r="A587" s="11"/>
      <c r="B587" s="11"/>
      <c r="C587" s="11"/>
      <c r="D587" s="11"/>
      <c r="E587" s="32"/>
      <c r="F587" s="32"/>
      <c r="G587" s="32"/>
      <c r="H587" s="11"/>
      <c r="I587" s="11"/>
      <c r="J587" s="11"/>
      <c r="K587" s="1"/>
      <c r="M587" s="11"/>
      <c r="N587" s="11"/>
      <c r="O587" s="11"/>
      <c r="P587" s="11"/>
      <c r="Q587" s="11"/>
      <c r="R587" s="11"/>
      <c r="S587" s="11"/>
      <c r="T587" s="11"/>
      <c r="U587" s="11"/>
      <c r="V587" s="11"/>
      <c r="W587" s="11"/>
      <c r="X587" s="11"/>
      <c r="Y587" s="11"/>
    </row>
    <row r="588" spans="1:25">
      <c r="A588" s="11"/>
      <c r="B588" s="11"/>
      <c r="C588" s="11"/>
      <c r="D588" s="11"/>
      <c r="E588" s="32"/>
      <c r="F588" s="32"/>
      <c r="G588" s="32"/>
      <c r="H588" s="11"/>
      <c r="I588" s="11"/>
      <c r="J588" s="11"/>
      <c r="K588" s="1"/>
      <c r="M588" s="11"/>
      <c r="N588" s="11"/>
      <c r="O588" s="11"/>
      <c r="P588" s="11"/>
      <c r="Q588" s="11"/>
      <c r="R588" s="11"/>
      <c r="S588" s="11"/>
      <c r="T588" s="11"/>
      <c r="U588" s="11"/>
      <c r="V588" s="11"/>
      <c r="W588" s="11"/>
      <c r="X588" s="11"/>
      <c r="Y588" s="11"/>
    </row>
    <row r="589" spans="1:25">
      <c r="A589" s="11"/>
      <c r="B589" s="11"/>
      <c r="C589" s="11"/>
      <c r="D589" s="11"/>
      <c r="E589" s="32"/>
      <c r="F589" s="32"/>
      <c r="G589" s="32"/>
      <c r="H589" s="11"/>
      <c r="I589" s="11"/>
      <c r="J589" s="11"/>
      <c r="K589" s="1"/>
      <c r="M589" s="11"/>
      <c r="N589" s="11"/>
      <c r="O589" s="11"/>
      <c r="P589" s="11"/>
      <c r="Q589" s="11"/>
      <c r="R589" s="11"/>
      <c r="S589" s="11"/>
      <c r="T589" s="11"/>
      <c r="U589" s="11"/>
      <c r="V589" s="11"/>
      <c r="W589" s="11"/>
      <c r="X589" s="11"/>
      <c r="Y589" s="11"/>
    </row>
    <row r="590" spans="1:25">
      <c r="A590" s="11"/>
      <c r="B590" s="11"/>
      <c r="C590" s="11"/>
      <c r="D590" s="11"/>
      <c r="E590" s="32"/>
      <c r="F590" s="32"/>
      <c r="G590" s="32"/>
      <c r="H590" s="11"/>
      <c r="I590" s="11"/>
      <c r="J590" s="11"/>
      <c r="K590" s="1"/>
      <c r="M590" s="11"/>
      <c r="N590" s="11"/>
      <c r="O590" s="11"/>
      <c r="P590" s="11"/>
      <c r="Q590" s="11"/>
      <c r="R590" s="11"/>
      <c r="S590" s="11"/>
      <c r="T590" s="11"/>
      <c r="U590" s="11"/>
      <c r="V590" s="11"/>
      <c r="W590" s="11"/>
      <c r="X590" s="11"/>
      <c r="Y590" s="11"/>
    </row>
    <row r="591" spans="1:25">
      <c r="A591" s="11"/>
      <c r="B591" s="11"/>
      <c r="C591" s="11"/>
      <c r="D591" s="11"/>
      <c r="E591" s="32"/>
      <c r="F591" s="32"/>
      <c r="G591" s="32"/>
      <c r="H591" s="11"/>
      <c r="I591" s="11"/>
      <c r="J591" s="11"/>
      <c r="K591" s="1"/>
      <c r="M591" s="11"/>
      <c r="N591" s="11"/>
      <c r="O591" s="11"/>
      <c r="P591" s="11"/>
      <c r="Q591" s="11"/>
      <c r="R591" s="11"/>
      <c r="S591" s="11"/>
      <c r="T591" s="11"/>
      <c r="U591" s="11"/>
      <c r="V591" s="11"/>
      <c r="W591" s="11"/>
      <c r="X591" s="11"/>
      <c r="Y591" s="11"/>
    </row>
    <row r="592" spans="1:25">
      <c r="A592" s="11"/>
      <c r="B592" s="11"/>
      <c r="C592" s="11"/>
      <c r="D592" s="11"/>
      <c r="E592" s="32"/>
      <c r="F592" s="32"/>
      <c r="G592" s="32"/>
      <c r="H592" s="11"/>
      <c r="I592" s="11"/>
      <c r="J592" s="11"/>
      <c r="K592" s="1"/>
      <c r="M592" s="11"/>
      <c r="N592" s="11"/>
      <c r="O592" s="11"/>
      <c r="P592" s="11"/>
      <c r="Q592" s="11"/>
      <c r="R592" s="11"/>
      <c r="S592" s="11"/>
      <c r="T592" s="11"/>
      <c r="U592" s="11"/>
      <c r="V592" s="11"/>
      <c r="W592" s="11"/>
      <c r="X592" s="11"/>
      <c r="Y592" s="11"/>
    </row>
    <row r="593" spans="1:25">
      <c r="A593" s="11"/>
      <c r="B593" s="11"/>
      <c r="C593" s="11"/>
      <c r="D593" s="11"/>
      <c r="E593" s="32"/>
      <c r="F593" s="32"/>
      <c r="G593" s="32"/>
      <c r="H593" s="11"/>
      <c r="I593" s="11"/>
      <c r="J593" s="11"/>
      <c r="K593" s="1"/>
      <c r="M593" s="11"/>
      <c r="N593" s="11"/>
      <c r="O593" s="11"/>
      <c r="P593" s="11"/>
      <c r="Q593" s="11"/>
      <c r="R593" s="11"/>
      <c r="S593" s="11"/>
      <c r="T593" s="11"/>
      <c r="U593" s="11"/>
      <c r="V593" s="11"/>
      <c r="W593" s="11"/>
      <c r="X593" s="11"/>
      <c r="Y593" s="11"/>
    </row>
    <row r="594" spans="1:25">
      <c r="A594" s="11"/>
      <c r="B594" s="11"/>
      <c r="C594" s="11"/>
      <c r="D594" s="11"/>
      <c r="E594" s="32"/>
      <c r="F594" s="32"/>
      <c r="G594" s="32"/>
      <c r="H594" s="11"/>
      <c r="I594" s="11"/>
      <c r="J594" s="11"/>
      <c r="K594" s="1"/>
      <c r="M594" s="11"/>
      <c r="N594" s="11"/>
      <c r="O594" s="11"/>
      <c r="P594" s="11"/>
      <c r="Q594" s="11"/>
      <c r="R594" s="11"/>
      <c r="S594" s="11"/>
      <c r="T594" s="11"/>
      <c r="U594" s="11"/>
      <c r="V594" s="11"/>
      <c r="W594" s="11"/>
      <c r="X594" s="11"/>
      <c r="Y594" s="11"/>
    </row>
    <row r="595" spans="1:25">
      <c r="A595" s="11"/>
      <c r="B595" s="11"/>
      <c r="C595" s="11"/>
      <c r="D595" s="11"/>
      <c r="E595" s="32"/>
      <c r="F595" s="32"/>
      <c r="G595" s="32"/>
      <c r="H595" s="11"/>
      <c r="I595" s="11"/>
      <c r="J595" s="11"/>
      <c r="K595" s="1"/>
      <c r="M595" s="11"/>
      <c r="N595" s="11"/>
      <c r="O595" s="11"/>
      <c r="P595" s="11"/>
      <c r="Q595" s="11"/>
      <c r="R595" s="11"/>
      <c r="S595" s="11"/>
      <c r="T595" s="11"/>
      <c r="U595" s="11"/>
      <c r="V595" s="11"/>
      <c r="W595" s="11"/>
      <c r="X595" s="11"/>
      <c r="Y595" s="11"/>
    </row>
    <row r="596" spans="1:25">
      <c r="A596" s="11"/>
      <c r="B596" s="11"/>
      <c r="C596" s="11"/>
      <c r="D596" s="11"/>
      <c r="E596" s="32"/>
      <c r="F596" s="32"/>
      <c r="G596" s="32"/>
      <c r="H596" s="11"/>
      <c r="I596" s="11"/>
      <c r="J596" s="11"/>
      <c r="K596" s="1"/>
      <c r="M596" s="11"/>
      <c r="N596" s="11"/>
      <c r="O596" s="11"/>
      <c r="P596" s="11"/>
      <c r="Q596" s="11"/>
      <c r="R596" s="11"/>
      <c r="S596" s="11"/>
      <c r="T596" s="11"/>
      <c r="U596" s="11"/>
      <c r="V596" s="11"/>
      <c r="W596" s="11"/>
      <c r="X596" s="11"/>
      <c r="Y596" s="11"/>
    </row>
    <row r="597" spans="1:25">
      <c r="A597" s="11"/>
      <c r="B597" s="11"/>
      <c r="C597" s="11"/>
      <c r="D597" s="11"/>
      <c r="E597" s="32"/>
      <c r="F597" s="32"/>
      <c r="G597" s="32"/>
      <c r="H597" s="11"/>
      <c r="I597" s="11"/>
      <c r="J597" s="11"/>
      <c r="K597" s="1"/>
      <c r="M597" s="11"/>
      <c r="N597" s="11"/>
      <c r="O597" s="11"/>
      <c r="P597" s="11"/>
      <c r="Q597" s="11"/>
      <c r="R597" s="11"/>
      <c r="S597" s="11"/>
      <c r="T597" s="11"/>
      <c r="U597" s="11"/>
      <c r="V597" s="11"/>
      <c r="W597" s="11"/>
      <c r="X597" s="11"/>
      <c r="Y597" s="11"/>
    </row>
    <row r="598" spans="1:25">
      <c r="A598" s="11"/>
      <c r="B598" s="11"/>
      <c r="C598" s="11"/>
      <c r="D598" s="11"/>
      <c r="E598" s="32"/>
      <c r="F598" s="32"/>
      <c r="G598" s="32"/>
      <c r="H598" s="11"/>
      <c r="I598" s="11"/>
      <c r="J598" s="11"/>
      <c r="K598" s="1"/>
      <c r="M598" s="11"/>
      <c r="N598" s="11"/>
      <c r="O598" s="11"/>
      <c r="P598" s="11"/>
      <c r="Q598" s="11"/>
      <c r="R598" s="11"/>
      <c r="S598" s="11"/>
      <c r="T598" s="11"/>
      <c r="U598" s="11"/>
      <c r="V598" s="11"/>
      <c r="W598" s="11"/>
      <c r="X598" s="11"/>
      <c r="Y598" s="11"/>
    </row>
    <row r="599" spans="1:25">
      <c r="A599" s="11"/>
      <c r="B599" s="11"/>
      <c r="C599" s="11"/>
      <c r="D599" s="11"/>
      <c r="E599" s="32"/>
      <c r="F599" s="32"/>
      <c r="G599" s="32"/>
      <c r="H599" s="11"/>
      <c r="I599" s="11"/>
      <c r="J599" s="11"/>
      <c r="K599" s="1"/>
      <c r="M599" s="11"/>
      <c r="N599" s="11"/>
      <c r="O599" s="11"/>
      <c r="P599" s="11"/>
      <c r="Q599" s="11"/>
      <c r="R599" s="11"/>
      <c r="S599" s="11"/>
      <c r="T599" s="11"/>
      <c r="U599" s="11"/>
      <c r="V599" s="11"/>
      <c r="W599" s="11"/>
      <c r="X599" s="11"/>
      <c r="Y599" s="11"/>
    </row>
    <row r="600" spans="1:25">
      <c r="A600" s="11"/>
      <c r="B600" s="11"/>
      <c r="C600" s="11"/>
      <c r="D600" s="11"/>
      <c r="E600" s="32"/>
      <c r="F600" s="32"/>
      <c r="G600" s="32"/>
      <c r="H600" s="11"/>
      <c r="I600" s="11"/>
      <c r="J600" s="11"/>
      <c r="K600" s="1"/>
      <c r="M600" s="11"/>
      <c r="N600" s="11"/>
      <c r="O600" s="11"/>
      <c r="P600" s="11"/>
      <c r="Q600" s="11"/>
      <c r="R600" s="11"/>
      <c r="S600" s="11"/>
      <c r="T600" s="11"/>
      <c r="U600" s="11"/>
      <c r="V600" s="11"/>
      <c r="W600" s="11"/>
      <c r="X600" s="11"/>
      <c r="Y600" s="11"/>
    </row>
    <row r="601" spans="1:25">
      <c r="A601" s="11"/>
      <c r="B601" s="11"/>
      <c r="C601" s="11"/>
      <c r="D601" s="11"/>
      <c r="E601" s="32"/>
      <c r="F601" s="32"/>
      <c r="G601" s="32"/>
      <c r="H601" s="11"/>
      <c r="I601" s="11"/>
      <c r="J601" s="11"/>
      <c r="K601" s="1"/>
      <c r="M601" s="11"/>
      <c r="N601" s="11"/>
      <c r="O601" s="11"/>
      <c r="P601" s="11"/>
      <c r="Q601" s="11"/>
      <c r="R601" s="11"/>
      <c r="S601" s="11"/>
      <c r="T601" s="11"/>
      <c r="U601" s="11"/>
      <c r="V601" s="11"/>
      <c r="W601" s="11"/>
      <c r="X601" s="11"/>
      <c r="Y601" s="11"/>
    </row>
    <row r="602" spans="1:25">
      <c r="A602" s="11"/>
      <c r="B602" s="11"/>
      <c r="C602" s="11"/>
      <c r="D602" s="11"/>
      <c r="E602" s="32"/>
      <c r="F602" s="32"/>
      <c r="G602" s="32"/>
      <c r="H602" s="11"/>
      <c r="I602" s="11"/>
      <c r="J602" s="11"/>
      <c r="K602" s="1"/>
      <c r="M602" s="11"/>
      <c r="N602" s="11"/>
      <c r="O602" s="11"/>
      <c r="P602" s="11"/>
      <c r="Q602" s="11"/>
      <c r="R602" s="11"/>
      <c r="S602" s="11"/>
      <c r="T602" s="11"/>
      <c r="U602" s="11"/>
      <c r="V602" s="11"/>
      <c r="W602" s="11"/>
      <c r="X602" s="11"/>
      <c r="Y602" s="11"/>
    </row>
    <row r="603" spans="1:25">
      <c r="A603" s="11"/>
      <c r="B603" s="11"/>
      <c r="C603" s="11"/>
      <c r="D603" s="11"/>
      <c r="E603" s="32"/>
      <c r="F603" s="32"/>
      <c r="G603" s="32"/>
      <c r="H603" s="11"/>
      <c r="I603" s="11"/>
      <c r="J603" s="11"/>
      <c r="K603" s="1"/>
      <c r="M603" s="11"/>
      <c r="N603" s="11"/>
      <c r="O603" s="11"/>
      <c r="P603" s="11"/>
      <c r="Q603" s="11"/>
      <c r="R603" s="11"/>
      <c r="S603" s="11"/>
      <c r="T603" s="11"/>
      <c r="U603" s="11"/>
      <c r="V603" s="11"/>
      <c r="W603" s="11"/>
      <c r="X603" s="11"/>
      <c r="Y603" s="11"/>
    </row>
    <row r="604" spans="1:25">
      <c r="A604" s="11"/>
      <c r="B604" s="11"/>
      <c r="C604" s="11"/>
      <c r="D604" s="11"/>
      <c r="E604" s="32"/>
      <c r="F604" s="32"/>
      <c r="G604" s="32"/>
      <c r="H604" s="11"/>
      <c r="I604" s="11"/>
      <c r="J604" s="11"/>
      <c r="K604" s="1"/>
      <c r="M604" s="11"/>
      <c r="N604" s="11"/>
      <c r="O604" s="11"/>
      <c r="P604" s="11"/>
      <c r="Q604" s="11"/>
      <c r="R604" s="11"/>
      <c r="S604" s="11"/>
      <c r="T604" s="11"/>
      <c r="U604" s="11"/>
      <c r="V604" s="11"/>
      <c r="W604" s="11"/>
      <c r="X604" s="11"/>
      <c r="Y604" s="11"/>
    </row>
    <row r="605" spans="1:25">
      <c r="A605" s="11"/>
      <c r="B605" s="11"/>
      <c r="C605" s="11"/>
      <c r="D605" s="11"/>
      <c r="E605" s="32"/>
      <c r="F605" s="32"/>
      <c r="G605" s="32"/>
      <c r="H605" s="11"/>
      <c r="I605" s="11"/>
      <c r="J605" s="11"/>
      <c r="K605" s="1"/>
      <c r="M605" s="11"/>
      <c r="N605" s="11"/>
      <c r="O605" s="11"/>
      <c r="P605" s="11"/>
      <c r="Q605" s="11"/>
      <c r="R605" s="11"/>
      <c r="S605" s="11"/>
      <c r="T605" s="11"/>
      <c r="U605" s="11"/>
      <c r="V605" s="11"/>
      <c r="W605" s="11"/>
      <c r="X605" s="11"/>
      <c r="Y605" s="11"/>
    </row>
    <row r="606" spans="1:25">
      <c r="A606" s="11"/>
      <c r="B606" s="11"/>
      <c r="C606" s="11"/>
      <c r="D606" s="11"/>
      <c r="E606" s="32"/>
      <c r="F606" s="32"/>
      <c r="G606" s="32"/>
      <c r="H606" s="11"/>
      <c r="I606" s="11"/>
      <c r="J606" s="11"/>
      <c r="K606" s="1"/>
      <c r="M606" s="11"/>
      <c r="N606" s="11"/>
      <c r="O606" s="11"/>
      <c r="P606" s="11"/>
      <c r="Q606" s="11"/>
      <c r="R606" s="11"/>
      <c r="S606" s="11"/>
      <c r="T606" s="11"/>
      <c r="U606" s="11"/>
      <c r="V606" s="11"/>
      <c r="W606" s="11"/>
      <c r="X606" s="11"/>
      <c r="Y606" s="11"/>
    </row>
    <row r="607" spans="1:25">
      <c r="A607" s="11"/>
      <c r="B607" s="11"/>
      <c r="C607" s="11"/>
      <c r="D607" s="11"/>
      <c r="E607" s="32"/>
      <c r="F607" s="32"/>
      <c r="G607" s="32"/>
      <c r="H607" s="11"/>
      <c r="I607" s="11"/>
      <c r="J607" s="11"/>
      <c r="K607" s="1"/>
      <c r="M607" s="11"/>
      <c r="N607" s="11"/>
      <c r="O607" s="11"/>
      <c r="P607" s="11"/>
      <c r="Q607" s="11"/>
      <c r="R607" s="11"/>
      <c r="S607" s="11"/>
      <c r="T607" s="11"/>
      <c r="U607" s="11"/>
      <c r="V607" s="11"/>
      <c r="W607" s="11"/>
      <c r="X607" s="11"/>
      <c r="Y607" s="11"/>
    </row>
    <row r="608" spans="1:25">
      <c r="A608" s="11"/>
      <c r="B608" s="11"/>
      <c r="C608" s="11"/>
      <c r="D608" s="11"/>
      <c r="E608" s="32"/>
      <c r="F608" s="32"/>
      <c r="G608" s="32"/>
      <c r="H608" s="11"/>
      <c r="I608" s="11"/>
      <c r="J608" s="11"/>
      <c r="K608" s="1"/>
      <c r="M608" s="11"/>
      <c r="N608" s="11"/>
      <c r="O608" s="11"/>
      <c r="P608" s="11"/>
      <c r="Q608" s="11"/>
      <c r="R608" s="11"/>
      <c r="S608" s="11"/>
      <c r="T608" s="11"/>
      <c r="U608" s="11"/>
      <c r="V608" s="11"/>
      <c r="W608" s="11"/>
      <c r="X608" s="11"/>
      <c r="Y608" s="11"/>
    </row>
    <row r="609" spans="1:25">
      <c r="A609" s="11"/>
      <c r="B609" s="11"/>
      <c r="C609" s="11"/>
      <c r="D609" s="11"/>
      <c r="E609" s="32"/>
      <c r="F609" s="32"/>
      <c r="G609" s="32"/>
      <c r="H609" s="11"/>
      <c r="I609" s="11"/>
      <c r="J609" s="11"/>
      <c r="K609" s="1"/>
      <c r="M609" s="11"/>
      <c r="N609" s="11"/>
      <c r="O609" s="11"/>
      <c r="P609" s="11"/>
      <c r="Q609" s="11"/>
      <c r="R609" s="11"/>
      <c r="S609" s="11"/>
      <c r="T609" s="11"/>
      <c r="U609" s="11"/>
      <c r="V609" s="11"/>
      <c r="W609" s="11"/>
      <c r="X609" s="11"/>
      <c r="Y609" s="11"/>
    </row>
    <row r="610" spans="1:25">
      <c r="A610" s="11"/>
      <c r="B610" s="11"/>
      <c r="C610" s="11"/>
      <c r="D610" s="11"/>
      <c r="E610" s="32"/>
      <c r="F610" s="32"/>
      <c r="G610" s="32"/>
      <c r="H610" s="11"/>
      <c r="I610" s="11"/>
      <c r="J610" s="11"/>
      <c r="K610" s="1"/>
      <c r="M610" s="11"/>
      <c r="N610" s="11"/>
      <c r="O610" s="11"/>
      <c r="P610" s="11"/>
      <c r="Q610" s="11"/>
      <c r="R610" s="11"/>
      <c r="S610" s="11"/>
      <c r="T610" s="11"/>
      <c r="U610" s="11"/>
      <c r="V610" s="11"/>
      <c r="W610" s="11"/>
      <c r="X610" s="11"/>
      <c r="Y610" s="11"/>
    </row>
    <row r="611" spans="1:25">
      <c r="A611" s="11"/>
      <c r="B611" s="11"/>
      <c r="C611" s="11"/>
      <c r="D611" s="11"/>
      <c r="E611" s="32"/>
      <c r="F611" s="32"/>
      <c r="G611" s="32"/>
      <c r="H611" s="11"/>
      <c r="I611" s="11"/>
      <c r="J611" s="11"/>
      <c r="K611" s="1"/>
      <c r="M611" s="11"/>
      <c r="N611" s="11"/>
      <c r="O611" s="11"/>
      <c r="P611" s="11"/>
      <c r="Q611" s="11"/>
      <c r="R611" s="11"/>
      <c r="S611" s="11"/>
      <c r="T611" s="11"/>
      <c r="U611" s="11"/>
      <c r="V611" s="11"/>
      <c r="W611" s="11"/>
      <c r="X611" s="11"/>
      <c r="Y611" s="11"/>
    </row>
    <row r="612" spans="1:25">
      <c r="A612" s="11"/>
      <c r="B612" s="11"/>
      <c r="C612" s="11"/>
      <c r="D612" s="11"/>
      <c r="E612" s="32"/>
      <c r="F612" s="32"/>
      <c r="G612" s="32"/>
      <c r="H612" s="11"/>
      <c r="I612" s="11"/>
      <c r="J612" s="11"/>
      <c r="K612" s="1"/>
      <c r="M612" s="11"/>
      <c r="N612" s="11"/>
      <c r="O612" s="11"/>
      <c r="P612" s="11"/>
      <c r="Q612" s="11"/>
      <c r="R612" s="11"/>
      <c r="S612" s="11"/>
      <c r="T612" s="11"/>
      <c r="U612" s="11"/>
      <c r="V612" s="11"/>
      <c r="W612" s="11"/>
      <c r="X612" s="11"/>
      <c r="Y612" s="11"/>
    </row>
    <row r="613" spans="1:25">
      <c r="A613" s="11"/>
      <c r="B613" s="11"/>
      <c r="C613" s="11"/>
      <c r="D613" s="11"/>
      <c r="E613" s="32"/>
      <c r="F613" s="32"/>
      <c r="G613" s="32"/>
      <c r="H613" s="11"/>
      <c r="I613" s="11"/>
      <c r="J613" s="11"/>
      <c r="K613" s="1"/>
      <c r="M613" s="11"/>
      <c r="N613" s="11"/>
      <c r="O613" s="11"/>
      <c r="P613" s="11"/>
      <c r="Q613" s="11"/>
      <c r="R613" s="11"/>
      <c r="S613" s="11"/>
      <c r="T613" s="11"/>
      <c r="U613" s="11"/>
      <c r="V613" s="11"/>
      <c r="W613" s="11"/>
      <c r="X613" s="11"/>
      <c r="Y613" s="11"/>
    </row>
    <row r="614" spans="1:25">
      <c r="A614" s="11"/>
      <c r="B614" s="11"/>
      <c r="C614" s="11"/>
      <c r="D614" s="11"/>
      <c r="E614" s="32"/>
      <c r="F614" s="32"/>
      <c r="G614" s="32"/>
      <c r="H614" s="11"/>
      <c r="I614" s="11"/>
      <c r="J614" s="11"/>
      <c r="K614" s="1"/>
      <c r="M614" s="11"/>
      <c r="N614" s="11"/>
      <c r="O614" s="11"/>
      <c r="P614" s="11"/>
      <c r="Q614" s="11"/>
      <c r="R614" s="11"/>
      <c r="S614" s="11"/>
      <c r="T614" s="11"/>
      <c r="U614" s="11"/>
      <c r="V614" s="11"/>
      <c r="W614" s="11"/>
      <c r="X614" s="11"/>
      <c r="Y614" s="11"/>
    </row>
    <row r="615" spans="1:25">
      <c r="A615" s="11"/>
      <c r="B615" s="11"/>
      <c r="C615" s="11"/>
      <c r="D615" s="11"/>
      <c r="E615" s="32"/>
      <c r="F615" s="32"/>
      <c r="G615" s="32"/>
      <c r="H615" s="11"/>
      <c r="I615" s="11"/>
      <c r="J615" s="11"/>
      <c r="K615" s="1"/>
      <c r="M615" s="11"/>
      <c r="N615" s="11"/>
      <c r="O615" s="11"/>
      <c r="P615" s="11"/>
      <c r="Q615" s="11"/>
      <c r="R615" s="11"/>
      <c r="S615" s="11"/>
      <c r="T615" s="11"/>
      <c r="U615" s="11"/>
      <c r="V615" s="11"/>
      <c r="W615" s="11"/>
      <c r="X615" s="11"/>
      <c r="Y615" s="11"/>
    </row>
    <row r="616" spans="1:25">
      <c r="A616" s="11"/>
      <c r="B616" s="11"/>
      <c r="C616" s="11"/>
      <c r="D616" s="11"/>
      <c r="E616" s="32"/>
      <c r="F616" s="32"/>
      <c r="G616" s="32"/>
      <c r="H616" s="11"/>
      <c r="I616" s="11"/>
      <c r="J616" s="11"/>
      <c r="K616" s="1"/>
      <c r="M616" s="11"/>
      <c r="N616" s="11"/>
      <c r="O616" s="11"/>
      <c r="P616" s="11"/>
      <c r="Q616" s="11"/>
      <c r="R616" s="11"/>
      <c r="S616" s="11"/>
      <c r="T616" s="11"/>
      <c r="U616" s="11"/>
      <c r="V616" s="11"/>
      <c r="W616" s="11"/>
      <c r="X616" s="11"/>
      <c r="Y616" s="11"/>
    </row>
    <row r="617" spans="1:25">
      <c r="A617" s="11"/>
      <c r="B617" s="11"/>
      <c r="C617" s="11"/>
      <c r="D617" s="11"/>
      <c r="E617" s="32"/>
      <c r="F617" s="32"/>
      <c r="G617" s="32"/>
      <c r="H617" s="11"/>
      <c r="I617" s="11"/>
      <c r="J617" s="11"/>
      <c r="K617" s="1"/>
      <c r="M617" s="11"/>
      <c r="N617" s="11"/>
      <c r="O617" s="11"/>
      <c r="P617" s="11"/>
      <c r="Q617" s="11"/>
      <c r="R617" s="11"/>
      <c r="S617" s="11"/>
      <c r="T617" s="11"/>
      <c r="U617" s="11"/>
      <c r="V617" s="11"/>
      <c r="W617" s="11"/>
      <c r="X617" s="11"/>
      <c r="Y617" s="11"/>
    </row>
    <row r="618" spans="1:25">
      <c r="A618" s="11"/>
      <c r="B618" s="11"/>
      <c r="C618" s="11"/>
      <c r="D618" s="11"/>
      <c r="E618" s="32"/>
      <c r="F618" s="32"/>
      <c r="G618" s="32"/>
      <c r="H618" s="11"/>
      <c r="I618" s="11"/>
      <c r="J618" s="11"/>
      <c r="K618" s="1"/>
      <c r="M618" s="11"/>
      <c r="N618" s="11"/>
      <c r="O618" s="11"/>
      <c r="P618" s="11"/>
      <c r="Q618" s="11"/>
      <c r="R618" s="11"/>
      <c r="S618" s="11"/>
      <c r="T618" s="11"/>
      <c r="U618" s="11"/>
      <c r="V618" s="11"/>
      <c r="W618" s="11"/>
      <c r="X618" s="11"/>
      <c r="Y618" s="11"/>
    </row>
    <row r="619" spans="1:25">
      <c r="A619" s="11"/>
      <c r="B619" s="11"/>
      <c r="C619" s="11"/>
      <c r="D619" s="11"/>
      <c r="E619" s="32"/>
      <c r="F619" s="32"/>
      <c r="G619" s="32"/>
      <c r="H619" s="11"/>
      <c r="I619" s="11"/>
      <c r="J619" s="11"/>
      <c r="K619" s="1"/>
      <c r="M619" s="11"/>
      <c r="N619" s="11"/>
      <c r="O619" s="11"/>
      <c r="P619" s="11"/>
      <c r="Q619" s="11"/>
      <c r="R619" s="11"/>
      <c r="S619" s="11"/>
      <c r="T619" s="11"/>
      <c r="U619" s="11"/>
      <c r="V619" s="11"/>
      <c r="W619" s="11"/>
      <c r="X619" s="11"/>
      <c r="Y619" s="11"/>
    </row>
    <row r="620" spans="1:25">
      <c r="A620" s="11"/>
      <c r="B620" s="11"/>
      <c r="C620" s="11"/>
      <c r="D620" s="11"/>
      <c r="E620" s="32"/>
      <c r="F620" s="32"/>
      <c r="G620" s="32"/>
      <c r="H620" s="11"/>
      <c r="I620" s="11"/>
      <c r="J620" s="11"/>
      <c r="K620" s="1"/>
      <c r="M620" s="11"/>
      <c r="N620" s="11"/>
      <c r="O620" s="11"/>
      <c r="P620" s="11"/>
      <c r="Q620" s="11"/>
      <c r="R620" s="11"/>
      <c r="S620" s="11"/>
      <c r="T620" s="11"/>
      <c r="U620" s="11"/>
      <c r="V620" s="11"/>
      <c r="W620" s="11"/>
      <c r="X620" s="11"/>
      <c r="Y620" s="11"/>
    </row>
    <row r="621" spans="1:25">
      <c r="A621" s="11"/>
      <c r="B621" s="11"/>
      <c r="C621" s="11"/>
      <c r="D621" s="11"/>
      <c r="E621" s="32"/>
      <c r="F621" s="32"/>
      <c r="G621" s="32"/>
      <c r="H621" s="11"/>
      <c r="I621" s="11"/>
      <c r="J621" s="11"/>
      <c r="K621" s="1"/>
      <c r="M621" s="11"/>
      <c r="N621" s="11"/>
      <c r="O621" s="11"/>
      <c r="P621" s="11"/>
      <c r="Q621" s="11"/>
      <c r="R621" s="11"/>
      <c r="S621" s="11"/>
      <c r="T621" s="11"/>
      <c r="U621" s="11"/>
      <c r="V621" s="11"/>
      <c r="W621" s="11"/>
      <c r="X621" s="11"/>
      <c r="Y621" s="11"/>
    </row>
    <row r="622" spans="1:25">
      <c r="A622" s="11"/>
      <c r="B622" s="11"/>
      <c r="C622" s="11"/>
      <c r="D622" s="11"/>
      <c r="E622" s="32"/>
      <c r="F622" s="32"/>
      <c r="G622" s="32"/>
      <c r="H622" s="11"/>
      <c r="I622" s="11"/>
      <c r="J622" s="11"/>
      <c r="K622" s="1"/>
      <c r="M622" s="11"/>
      <c r="N622" s="11"/>
      <c r="O622" s="11"/>
      <c r="P622" s="11"/>
      <c r="Q622" s="11"/>
      <c r="R622" s="11"/>
      <c r="S622" s="11"/>
      <c r="T622" s="11"/>
      <c r="U622" s="11"/>
      <c r="V622" s="11"/>
      <c r="W622" s="11"/>
      <c r="X622" s="11"/>
      <c r="Y622" s="11"/>
    </row>
    <row r="623" spans="1:25">
      <c r="A623" s="11"/>
      <c r="B623" s="11"/>
      <c r="C623" s="11"/>
      <c r="D623" s="11"/>
      <c r="E623" s="32"/>
      <c r="F623" s="32"/>
      <c r="G623" s="32"/>
      <c r="H623" s="11"/>
      <c r="I623" s="11"/>
      <c r="J623" s="11"/>
      <c r="K623" s="1"/>
      <c r="M623" s="11"/>
      <c r="N623" s="11"/>
      <c r="O623" s="11"/>
      <c r="P623" s="11"/>
      <c r="Q623" s="11"/>
      <c r="R623" s="11"/>
      <c r="S623" s="11"/>
      <c r="T623" s="11"/>
      <c r="U623" s="11"/>
      <c r="V623" s="11"/>
      <c r="W623" s="11"/>
      <c r="X623" s="11"/>
      <c r="Y623" s="11"/>
    </row>
    <row r="624" spans="1:25">
      <c r="A624" s="11"/>
      <c r="B624" s="11"/>
      <c r="C624" s="11"/>
      <c r="D624" s="11"/>
      <c r="E624" s="32"/>
      <c r="F624" s="32"/>
      <c r="G624" s="32"/>
      <c r="H624" s="11"/>
      <c r="I624" s="11"/>
      <c r="J624" s="11"/>
      <c r="K624" s="1"/>
      <c r="M624" s="11"/>
      <c r="N624" s="11"/>
      <c r="O624" s="11"/>
      <c r="P624" s="11"/>
      <c r="Q624" s="11"/>
      <c r="R624" s="11"/>
      <c r="S624" s="11"/>
      <c r="T624" s="11"/>
      <c r="U624" s="11"/>
      <c r="V624" s="11"/>
      <c r="W624" s="11"/>
      <c r="X624" s="11"/>
      <c r="Y624" s="11"/>
    </row>
    <row r="625" spans="1:25">
      <c r="A625" s="11"/>
      <c r="B625" s="11"/>
      <c r="C625" s="11"/>
      <c r="D625" s="11"/>
      <c r="E625" s="32"/>
      <c r="F625" s="32"/>
      <c r="G625" s="32"/>
      <c r="H625" s="11"/>
      <c r="I625" s="11"/>
      <c r="J625" s="11"/>
      <c r="K625" s="1"/>
      <c r="M625" s="11"/>
      <c r="N625" s="11"/>
      <c r="O625" s="11"/>
      <c r="P625" s="11"/>
      <c r="Q625" s="11"/>
      <c r="R625" s="11"/>
      <c r="S625" s="11"/>
      <c r="T625" s="11"/>
      <c r="U625" s="11"/>
      <c r="V625" s="11"/>
      <c r="W625" s="11"/>
      <c r="X625" s="11"/>
      <c r="Y625" s="11"/>
    </row>
    <row r="626" spans="1:25">
      <c r="A626" s="11"/>
      <c r="B626" s="11"/>
      <c r="C626" s="11"/>
      <c r="D626" s="11"/>
      <c r="E626" s="32"/>
      <c r="F626" s="32"/>
      <c r="G626" s="32"/>
      <c r="H626" s="11"/>
      <c r="I626" s="11"/>
      <c r="J626" s="11"/>
      <c r="K626" s="1"/>
      <c r="M626" s="11"/>
      <c r="N626" s="11"/>
      <c r="O626" s="11"/>
      <c r="P626" s="11"/>
      <c r="Q626" s="11"/>
      <c r="R626" s="11"/>
      <c r="S626" s="11"/>
      <c r="T626" s="11"/>
      <c r="U626" s="11"/>
      <c r="V626" s="11"/>
      <c r="W626" s="11"/>
      <c r="X626" s="11"/>
      <c r="Y626" s="11"/>
    </row>
    <row r="627" spans="1:25">
      <c r="A627" s="11"/>
      <c r="B627" s="11"/>
      <c r="C627" s="11"/>
      <c r="D627" s="11"/>
      <c r="E627" s="32"/>
      <c r="F627" s="32"/>
      <c r="G627" s="32"/>
      <c r="H627" s="11"/>
      <c r="I627" s="11"/>
      <c r="J627" s="11"/>
      <c r="K627" s="1"/>
      <c r="M627" s="11"/>
      <c r="N627" s="11"/>
      <c r="O627" s="11"/>
      <c r="P627" s="11"/>
      <c r="Q627" s="11"/>
      <c r="R627" s="11"/>
      <c r="S627" s="11"/>
      <c r="T627" s="11"/>
      <c r="U627" s="11"/>
      <c r="V627" s="11"/>
      <c r="W627" s="11"/>
      <c r="X627" s="11"/>
      <c r="Y627" s="11"/>
    </row>
    <row r="628" spans="1:25">
      <c r="A628" s="11"/>
      <c r="B628" s="11"/>
      <c r="C628" s="11"/>
      <c r="D628" s="11"/>
      <c r="E628" s="32"/>
      <c r="F628" s="32"/>
      <c r="G628" s="32"/>
      <c r="H628" s="11"/>
      <c r="I628" s="11"/>
      <c r="J628" s="11"/>
      <c r="K628" s="1"/>
      <c r="M628" s="11"/>
      <c r="N628" s="11"/>
      <c r="O628" s="11"/>
      <c r="P628" s="11"/>
      <c r="Q628" s="11"/>
      <c r="R628" s="11"/>
      <c r="S628" s="11"/>
      <c r="T628" s="11"/>
      <c r="U628" s="11"/>
      <c r="V628" s="11"/>
      <c r="W628" s="11"/>
      <c r="X628" s="11"/>
      <c r="Y628" s="11"/>
    </row>
    <row r="629" spans="1:25">
      <c r="A629" s="11"/>
      <c r="B629" s="11"/>
      <c r="C629" s="11"/>
      <c r="D629" s="11"/>
      <c r="E629" s="32"/>
      <c r="F629" s="32"/>
      <c r="G629" s="32"/>
      <c r="H629" s="11"/>
      <c r="I629" s="11"/>
      <c r="J629" s="11"/>
      <c r="K629" s="1"/>
      <c r="M629" s="11"/>
      <c r="N629" s="11"/>
      <c r="O629" s="11"/>
      <c r="P629" s="11"/>
      <c r="Q629" s="11"/>
      <c r="R629" s="11"/>
      <c r="S629" s="11"/>
      <c r="T629" s="11"/>
      <c r="U629" s="11"/>
      <c r="V629" s="11"/>
      <c r="W629" s="11"/>
      <c r="X629" s="11"/>
      <c r="Y629" s="11"/>
    </row>
    <row r="630" spans="1:25">
      <c r="A630" s="11"/>
      <c r="B630" s="11"/>
      <c r="C630" s="11"/>
      <c r="D630" s="11"/>
      <c r="E630" s="32"/>
      <c r="F630" s="32"/>
      <c r="G630" s="32"/>
      <c r="H630" s="11"/>
      <c r="I630" s="11"/>
      <c r="J630" s="11"/>
      <c r="K630" s="1"/>
      <c r="M630" s="11"/>
      <c r="N630" s="11"/>
      <c r="O630" s="11"/>
      <c r="P630" s="11"/>
      <c r="Q630" s="11"/>
      <c r="R630" s="11"/>
      <c r="S630" s="11"/>
      <c r="T630" s="11"/>
      <c r="U630" s="11"/>
      <c r="V630" s="11"/>
      <c r="W630" s="11"/>
      <c r="X630" s="11"/>
      <c r="Y630" s="11"/>
    </row>
    <row r="631" spans="1:25">
      <c r="A631" s="11"/>
      <c r="B631" s="11"/>
      <c r="C631" s="11"/>
      <c r="D631" s="11"/>
      <c r="E631" s="32"/>
      <c r="F631" s="32"/>
      <c r="G631" s="32"/>
      <c r="H631" s="11"/>
      <c r="I631" s="11"/>
      <c r="J631" s="11"/>
      <c r="K631" s="1"/>
      <c r="M631" s="11"/>
      <c r="N631" s="11"/>
      <c r="O631" s="11"/>
      <c r="P631" s="11"/>
      <c r="Q631" s="11"/>
      <c r="R631" s="11"/>
      <c r="S631" s="11"/>
      <c r="T631" s="11"/>
      <c r="U631" s="11"/>
      <c r="V631" s="11"/>
      <c r="W631" s="11"/>
      <c r="X631" s="11"/>
      <c r="Y631" s="11"/>
    </row>
    <row r="632" spans="1:25">
      <c r="A632" s="11"/>
      <c r="B632" s="11"/>
      <c r="C632" s="11"/>
      <c r="D632" s="11"/>
      <c r="E632" s="32"/>
      <c r="F632" s="32"/>
      <c r="G632" s="32"/>
      <c r="H632" s="11"/>
      <c r="I632" s="11"/>
      <c r="J632" s="11"/>
      <c r="K632" s="1"/>
      <c r="M632" s="11"/>
      <c r="N632" s="11"/>
      <c r="O632" s="11"/>
      <c r="P632" s="11"/>
      <c r="Q632" s="11"/>
      <c r="R632" s="11"/>
      <c r="S632" s="11"/>
      <c r="T632" s="11"/>
      <c r="U632" s="11"/>
      <c r="V632" s="11"/>
      <c r="W632" s="11"/>
      <c r="X632" s="11"/>
      <c r="Y632" s="11"/>
    </row>
    <row r="633" spans="1:25">
      <c r="A633" s="11"/>
      <c r="B633" s="11"/>
      <c r="C633" s="11"/>
      <c r="D633" s="11"/>
      <c r="E633" s="32"/>
      <c r="F633" s="32"/>
      <c r="G633" s="32"/>
      <c r="H633" s="11"/>
      <c r="I633" s="11"/>
      <c r="J633" s="11"/>
      <c r="K633" s="1"/>
      <c r="M633" s="11"/>
      <c r="N633" s="11"/>
      <c r="O633" s="11"/>
      <c r="P633" s="11"/>
      <c r="Q633" s="11"/>
      <c r="R633" s="11"/>
      <c r="S633" s="11"/>
      <c r="T633" s="11"/>
      <c r="U633" s="11"/>
      <c r="V633" s="11"/>
      <c r="W633" s="11"/>
      <c r="X633" s="11"/>
      <c r="Y633" s="11"/>
    </row>
    <row r="634" spans="1:25">
      <c r="A634" s="11"/>
      <c r="B634" s="11"/>
      <c r="C634" s="11"/>
      <c r="D634" s="11"/>
      <c r="E634" s="32"/>
      <c r="F634" s="32"/>
      <c r="G634" s="32"/>
      <c r="H634" s="11"/>
      <c r="I634" s="11"/>
      <c r="J634" s="11"/>
      <c r="K634" s="1"/>
      <c r="M634" s="11"/>
      <c r="N634" s="11"/>
      <c r="O634" s="11"/>
      <c r="P634" s="11"/>
      <c r="Q634" s="11"/>
      <c r="R634" s="11"/>
      <c r="S634" s="11"/>
      <c r="T634" s="11"/>
      <c r="U634" s="11"/>
      <c r="V634" s="11"/>
      <c r="W634" s="11"/>
      <c r="X634" s="11"/>
      <c r="Y634" s="11"/>
    </row>
    <row r="635" spans="1:25">
      <c r="A635" s="11"/>
      <c r="B635" s="11"/>
      <c r="C635" s="11"/>
      <c r="D635" s="11"/>
      <c r="E635" s="32"/>
      <c r="F635" s="32"/>
      <c r="G635" s="32"/>
      <c r="H635" s="11"/>
      <c r="I635" s="11"/>
      <c r="J635" s="11"/>
      <c r="K635" s="1"/>
      <c r="M635" s="11"/>
      <c r="N635" s="11"/>
      <c r="O635" s="11"/>
      <c r="P635" s="11"/>
      <c r="Q635" s="11"/>
      <c r="R635" s="11"/>
      <c r="S635" s="11"/>
      <c r="T635" s="11"/>
      <c r="U635" s="11"/>
      <c r="V635" s="11"/>
      <c r="W635" s="11"/>
      <c r="X635" s="11"/>
      <c r="Y635" s="11"/>
    </row>
    <row r="636" spans="1:25">
      <c r="A636" s="11"/>
      <c r="B636" s="11"/>
      <c r="C636" s="11"/>
      <c r="D636" s="11"/>
      <c r="E636" s="32"/>
      <c r="F636" s="32"/>
      <c r="G636" s="32"/>
      <c r="H636" s="11"/>
      <c r="I636" s="11"/>
      <c r="J636" s="11"/>
      <c r="K636" s="1"/>
      <c r="M636" s="11"/>
      <c r="N636" s="11"/>
      <c r="O636" s="11"/>
      <c r="P636" s="11"/>
      <c r="Q636" s="11"/>
      <c r="R636" s="11"/>
      <c r="S636" s="11"/>
      <c r="T636" s="11"/>
      <c r="U636" s="11"/>
      <c r="V636" s="11"/>
      <c r="W636" s="11"/>
      <c r="X636" s="11"/>
      <c r="Y636" s="11"/>
    </row>
    <row r="637" spans="1:25">
      <c r="A637" s="11"/>
      <c r="B637" s="11"/>
      <c r="C637" s="11"/>
      <c r="D637" s="11"/>
      <c r="E637" s="32"/>
      <c r="F637" s="32"/>
      <c r="G637" s="32"/>
      <c r="H637" s="11"/>
      <c r="I637" s="11"/>
      <c r="J637" s="11"/>
      <c r="K637" s="1"/>
      <c r="M637" s="11"/>
      <c r="N637" s="11"/>
      <c r="O637" s="11"/>
      <c r="P637" s="11"/>
      <c r="Q637" s="11"/>
      <c r="R637" s="11"/>
      <c r="S637" s="11"/>
      <c r="T637" s="11"/>
      <c r="U637" s="11"/>
      <c r="V637" s="11"/>
      <c r="W637" s="11"/>
      <c r="X637" s="11"/>
      <c r="Y637" s="11"/>
    </row>
    <row r="638" spans="1:25">
      <c r="A638" s="11"/>
      <c r="B638" s="11"/>
      <c r="C638" s="11"/>
      <c r="D638" s="11"/>
      <c r="E638" s="32"/>
      <c r="F638" s="32"/>
      <c r="G638" s="32"/>
      <c r="H638" s="11"/>
      <c r="I638" s="11"/>
      <c r="J638" s="11"/>
      <c r="K638" s="1"/>
      <c r="M638" s="11"/>
      <c r="N638" s="11"/>
      <c r="O638" s="11"/>
      <c r="P638" s="11"/>
      <c r="Q638" s="11"/>
      <c r="R638" s="11"/>
      <c r="S638" s="11"/>
      <c r="T638" s="11"/>
      <c r="U638" s="11"/>
      <c r="V638" s="11"/>
      <c r="W638" s="11"/>
      <c r="X638" s="11"/>
      <c r="Y638" s="11"/>
    </row>
    <row r="639" spans="1:25">
      <c r="A639" s="11"/>
      <c r="B639" s="11"/>
      <c r="C639" s="11"/>
      <c r="D639" s="11"/>
      <c r="E639" s="32"/>
      <c r="F639" s="32"/>
      <c r="G639" s="32"/>
      <c r="H639" s="11"/>
      <c r="I639" s="11"/>
      <c r="J639" s="11"/>
      <c r="K639" s="1"/>
      <c r="M639" s="11"/>
      <c r="N639" s="11"/>
      <c r="O639" s="11"/>
      <c r="P639" s="11"/>
      <c r="Q639" s="11"/>
      <c r="R639" s="11"/>
      <c r="S639" s="11"/>
      <c r="T639" s="11"/>
      <c r="U639" s="11"/>
      <c r="V639" s="11"/>
      <c r="W639" s="11"/>
      <c r="X639" s="11"/>
      <c r="Y639" s="11"/>
    </row>
    <row r="640" spans="1:25">
      <c r="A640" s="11"/>
      <c r="B640" s="11"/>
      <c r="C640" s="11"/>
      <c r="D640" s="11"/>
      <c r="E640" s="32"/>
      <c r="F640" s="32"/>
      <c r="G640" s="32"/>
      <c r="H640" s="11"/>
      <c r="I640" s="11"/>
      <c r="J640" s="11"/>
      <c r="K640" s="1"/>
      <c r="M640" s="11"/>
      <c r="N640" s="11"/>
      <c r="O640" s="11"/>
      <c r="P640" s="11"/>
      <c r="Q640" s="11"/>
      <c r="R640" s="11"/>
      <c r="S640" s="11"/>
      <c r="T640" s="11"/>
      <c r="U640" s="11"/>
      <c r="V640" s="11"/>
      <c r="W640" s="11"/>
      <c r="X640" s="11"/>
      <c r="Y640" s="11"/>
    </row>
    <row r="641" spans="1:25">
      <c r="A641" s="11"/>
      <c r="B641" s="11"/>
      <c r="C641" s="11"/>
      <c r="D641" s="11"/>
      <c r="E641" s="32"/>
      <c r="F641" s="32"/>
      <c r="G641" s="32"/>
      <c r="H641" s="11"/>
      <c r="I641" s="11"/>
      <c r="J641" s="11"/>
      <c r="K641" s="1"/>
      <c r="M641" s="11"/>
      <c r="N641" s="11"/>
      <c r="O641" s="11"/>
      <c r="P641" s="11"/>
      <c r="Q641" s="11"/>
      <c r="R641" s="11"/>
      <c r="S641" s="11"/>
      <c r="T641" s="11"/>
      <c r="U641" s="11"/>
      <c r="V641" s="11"/>
      <c r="W641" s="11"/>
      <c r="X641" s="11"/>
      <c r="Y641" s="11"/>
    </row>
    <row r="642" spans="1:25">
      <c r="A642" s="11"/>
      <c r="B642" s="11"/>
      <c r="C642" s="11"/>
      <c r="D642" s="11"/>
      <c r="E642" s="32"/>
      <c r="F642" s="32"/>
      <c r="G642" s="32"/>
      <c r="H642" s="11"/>
      <c r="I642" s="11"/>
      <c r="J642" s="11"/>
      <c r="K642" s="1"/>
      <c r="M642" s="11"/>
      <c r="N642" s="11"/>
      <c r="O642" s="11"/>
      <c r="P642" s="11"/>
      <c r="Q642" s="11"/>
      <c r="R642" s="11"/>
      <c r="S642" s="11"/>
      <c r="T642" s="11"/>
      <c r="U642" s="11"/>
      <c r="V642" s="11"/>
      <c r="W642" s="11"/>
      <c r="X642" s="11"/>
      <c r="Y642" s="11"/>
    </row>
    <row r="643" spans="1:25">
      <c r="A643" s="11"/>
      <c r="B643" s="11"/>
      <c r="C643" s="11"/>
      <c r="D643" s="11"/>
      <c r="E643" s="32"/>
      <c r="F643" s="32"/>
      <c r="G643" s="32"/>
      <c r="H643" s="11"/>
      <c r="I643" s="11"/>
      <c r="J643" s="11"/>
      <c r="K643" s="1"/>
      <c r="M643" s="11"/>
      <c r="N643" s="11"/>
      <c r="O643" s="11"/>
      <c r="P643" s="11"/>
      <c r="Q643" s="11"/>
      <c r="R643" s="11"/>
      <c r="S643" s="11"/>
      <c r="T643" s="11"/>
      <c r="U643" s="11"/>
      <c r="V643" s="11"/>
      <c r="W643" s="11"/>
      <c r="X643" s="11"/>
      <c r="Y643" s="11"/>
    </row>
    <row r="644" spans="1:25">
      <c r="A644" s="11"/>
      <c r="B644" s="11"/>
      <c r="C644" s="11"/>
      <c r="D644" s="11"/>
      <c r="E644" s="32"/>
      <c r="F644" s="32"/>
      <c r="G644" s="32"/>
      <c r="H644" s="11"/>
      <c r="I644" s="11"/>
      <c r="J644" s="11"/>
      <c r="K644" s="1"/>
      <c r="M644" s="11"/>
      <c r="N644" s="11"/>
      <c r="O644" s="11"/>
      <c r="P644" s="11"/>
      <c r="Q644" s="11"/>
      <c r="R644" s="11"/>
      <c r="S644" s="11"/>
      <c r="T644" s="11"/>
      <c r="U644" s="11"/>
      <c r="V644" s="11"/>
      <c r="W644" s="11"/>
      <c r="X644" s="11"/>
      <c r="Y644" s="11"/>
    </row>
    <row r="645" spans="1:25">
      <c r="A645" s="11"/>
      <c r="B645" s="11"/>
      <c r="C645" s="11"/>
      <c r="D645" s="11"/>
      <c r="E645" s="32"/>
      <c r="F645" s="32"/>
      <c r="G645" s="32"/>
      <c r="H645" s="11"/>
      <c r="I645" s="11"/>
      <c r="J645" s="11"/>
      <c r="K645" s="1"/>
      <c r="M645" s="11"/>
      <c r="N645" s="11"/>
      <c r="O645" s="11"/>
      <c r="P645" s="11"/>
      <c r="Q645" s="11"/>
      <c r="R645" s="11"/>
      <c r="S645" s="11"/>
      <c r="T645" s="11"/>
      <c r="U645" s="11"/>
      <c r="V645" s="11"/>
      <c r="W645" s="11"/>
      <c r="X645" s="11"/>
      <c r="Y645" s="11"/>
    </row>
    <row r="646" spans="1:25">
      <c r="A646" s="11"/>
      <c r="B646" s="11"/>
      <c r="C646" s="11"/>
      <c r="D646" s="11"/>
      <c r="E646" s="32"/>
      <c r="F646" s="32"/>
      <c r="G646" s="32"/>
      <c r="H646" s="11"/>
      <c r="I646" s="11"/>
      <c r="J646" s="11"/>
      <c r="K646" s="1"/>
      <c r="M646" s="11"/>
      <c r="N646" s="11"/>
      <c r="O646" s="11"/>
      <c r="P646" s="11"/>
      <c r="Q646" s="11"/>
      <c r="R646" s="11"/>
      <c r="S646" s="11"/>
      <c r="T646" s="11"/>
      <c r="U646" s="11"/>
      <c r="V646" s="11"/>
      <c r="W646" s="11"/>
      <c r="X646" s="11"/>
      <c r="Y646" s="11"/>
    </row>
    <row r="647" spans="1:25">
      <c r="A647" s="11"/>
      <c r="B647" s="11"/>
      <c r="C647" s="11"/>
      <c r="D647" s="11"/>
      <c r="E647" s="32"/>
      <c r="F647" s="32"/>
      <c r="G647" s="32"/>
      <c r="H647" s="11"/>
      <c r="I647" s="11"/>
      <c r="J647" s="11"/>
      <c r="K647" s="1"/>
      <c r="M647" s="11"/>
      <c r="N647" s="11"/>
      <c r="O647" s="11"/>
      <c r="P647" s="11"/>
      <c r="Q647" s="11"/>
      <c r="R647" s="11"/>
      <c r="S647" s="11"/>
      <c r="T647" s="11"/>
      <c r="U647" s="11"/>
      <c r="V647" s="11"/>
      <c r="W647" s="11"/>
      <c r="X647" s="11"/>
      <c r="Y647" s="11"/>
    </row>
    <row r="648" spans="1:25">
      <c r="A648" s="11"/>
      <c r="B648" s="11"/>
      <c r="C648" s="11"/>
      <c r="D648" s="11"/>
      <c r="E648" s="32"/>
      <c r="F648" s="32"/>
      <c r="G648" s="32"/>
      <c r="H648" s="11"/>
      <c r="I648" s="11"/>
      <c r="J648" s="11"/>
      <c r="K648" s="1"/>
      <c r="M648" s="11"/>
      <c r="N648" s="11"/>
      <c r="O648" s="11"/>
      <c r="P648" s="11"/>
      <c r="Q648" s="11"/>
      <c r="R648" s="11"/>
      <c r="S648" s="11"/>
      <c r="T648" s="11"/>
      <c r="U648" s="11"/>
      <c r="V648" s="11"/>
      <c r="W648" s="11"/>
      <c r="X648" s="11"/>
      <c r="Y648" s="11"/>
    </row>
    <row r="649" spans="1:25">
      <c r="A649" s="11"/>
      <c r="B649" s="11"/>
      <c r="C649" s="11"/>
      <c r="D649" s="11"/>
      <c r="E649" s="32"/>
      <c r="F649" s="32"/>
      <c r="G649" s="32"/>
      <c r="H649" s="11"/>
      <c r="I649" s="11"/>
      <c r="J649" s="11"/>
      <c r="K649" s="1"/>
      <c r="M649" s="11"/>
      <c r="N649" s="11"/>
      <c r="O649" s="11"/>
      <c r="P649" s="11"/>
      <c r="Q649" s="11"/>
      <c r="R649" s="11"/>
      <c r="S649" s="11"/>
      <c r="T649" s="11"/>
      <c r="U649" s="11"/>
      <c r="V649" s="11"/>
      <c r="W649" s="11"/>
      <c r="X649" s="11"/>
      <c r="Y649" s="11"/>
    </row>
    <row r="650" spans="1:25">
      <c r="A650" s="11"/>
      <c r="B650" s="11"/>
      <c r="C650" s="11"/>
      <c r="D650" s="11"/>
      <c r="E650" s="32"/>
      <c r="F650" s="32"/>
      <c r="G650" s="32"/>
      <c r="H650" s="11"/>
      <c r="I650" s="11"/>
      <c r="J650" s="11"/>
      <c r="K650" s="1"/>
      <c r="M650" s="11"/>
      <c r="N650" s="11"/>
      <c r="O650" s="11"/>
      <c r="P650" s="11"/>
      <c r="Q650" s="11"/>
      <c r="R650" s="11"/>
      <c r="S650" s="11"/>
      <c r="T650" s="11"/>
      <c r="U650" s="11"/>
      <c r="V650" s="11"/>
      <c r="W650" s="11"/>
      <c r="X650" s="11"/>
      <c r="Y650" s="11"/>
    </row>
    <row r="651" spans="1:25">
      <c r="A651" s="11"/>
      <c r="B651" s="11"/>
      <c r="C651" s="11"/>
      <c r="D651" s="11"/>
      <c r="E651" s="32"/>
      <c r="F651" s="32"/>
      <c r="G651" s="32"/>
      <c r="H651" s="11"/>
      <c r="I651" s="11"/>
      <c r="J651" s="11"/>
      <c r="K651" s="1"/>
      <c r="M651" s="11"/>
      <c r="N651" s="11"/>
      <c r="O651" s="11"/>
      <c r="P651" s="11"/>
      <c r="Q651" s="11"/>
      <c r="R651" s="11"/>
      <c r="S651" s="11"/>
      <c r="T651" s="11"/>
      <c r="U651" s="11"/>
      <c r="V651" s="11"/>
      <c r="W651" s="11"/>
      <c r="X651" s="11"/>
      <c r="Y651" s="11"/>
    </row>
    <row r="652" spans="1:25">
      <c r="A652" s="11"/>
      <c r="B652" s="11"/>
      <c r="C652" s="11"/>
      <c r="D652" s="11"/>
      <c r="E652" s="32"/>
      <c r="F652" s="32"/>
      <c r="G652" s="32"/>
      <c r="H652" s="11"/>
      <c r="I652" s="11"/>
      <c r="J652" s="11"/>
      <c r="K652" s="1"/>
      <c r="M652" s="11"/>
      <c r="N652" s="11"/>
      <c r="O652" s="11"/>
      <c r="P652" s="11"/>
      <c r="Q652" s="11"/>
      <c r="R652" s="11"/>
      <c r="S652" s="11"/>
      <c r="T652" s="11"/>
      <c r="U652" s="11"/>
      <c r="V652" s="11"/>
      <c r="W652" s="11"/>
      <c r="X652" s="11"/>
      <c r="Y652" s="11"/>
    </row>
    <row r="653" spans="1:25">
      <c r="A653" s="11"/>
      <c r="B653" s="11"/>
      <c r="C653" s="11"/>
      <c r="D653" s="11"/>
      <c r="E653" s="32"/>
      <c r="F653" s="32"/>
      <c r="G653" s="32"/>
      <c r="H653" s="11"/>
      <c r="I653" s="11"/>
      <c r="J653" s="11"/>
      <c r="K653" s="1"/>
      <c r="M653" s="11"/>
      <c r="N653" s="11"/>
      <c r="O653" s="11"/>
      <c r="P653" s="11"/>
      <c r="Q653" s="11"/>
      <c r="R653" s="11"/>
      <c r="S653" s="11"/>
      <c r="T653" s="11"/>
      <c r="U653" s="11"/>
      <c r="V653" s="11"/>
      <c r="W653" s="11"/>
      <c r="X653" s="11"/>
      <c r="Y653" s="11"/>
    </row>
    <row r="654" spans="1:25">
      <c r="A654" s="11"/>
      <c r="B654" s="11"/>
      <c r="C654" s="11"/>
      <c r="D654" s="11"/>
      <c r="E654" s="32"/>
      <c r="F654" s="32"/>
      <c r="G654" s="32"/>
      <c r="H654" s="11"/>
      <c r="I654" s="11"/>
      <c r="J654" s="11"/>
      <c r="K654" s="1"/>
      <c r="M654" s="11"/>
      <c r="N654" s="11"/>
      <c r="O654" s="11"/>
      <c r="P654" s="11"/>
      <c r="Q654" s="11"/>
      <c r="R654" s="11"/>
      <c r="S654" s="11"/>
      <c r="T654" s="11"/>
      <c r="U654" s="11"/>
      <c r="V654" s="11"/>
      <c r="W654" s="11"/>
      <c r="X654" s="11"/>
      <c r="Y654" s="11"/>
    </row>
    <row r="655" spans="1:25">
      <c r="A655" s="11"/>
      <c r="B655" s="11"/>
      <c r="C655" s="11"/>
      <c r="D655" s="11"/>
      <c r="E655" s="32"/>
      <c r="F655" s="32"/>
      <c r="G655" s="32"/>
      <c r="H655" s="11"/>
      <c r="I655" s="11"/>
      <c r="J655" s="11"/>
      <c r="K655" s="1"/>
      <c r="M655" s="11"/>
      <c r="N655" s="11"/>
      <c r="O655" s="11"/>
      <c r="P655" s="11"/>
      <c r="Q655" s="11"/>
      <c r="R655" s="11"/>
      <c r="S655" s="11"/>
      <c r="T655" s="11"/>
      <c r="U655" s="11"/>
      <c r="V655" s="11"/>
      <c r="W655" s="11"/>
      <c r="X655" s="11"/>
      <c r="Y655" s="11"/>
    </row>
    <row r="656" spans="1:25">
      <c r="A656" s="11"/>
      <c r="B656" s="11"/>
      <c r="C656" s="11"/>
      <c r="D656" s="11"/>
      <c r="E656" s="32"/>
      <c r="F656" s="32"/>
      <c r="G656" s="32"/>
      <c r="H656" s="11"/>
      <c r="I656" s="11"/>
      <c r="J656" s="11"/>
      <c r="K656" s="1"/>
      <c r="M656" s="11"/>
      <c r="N656" s="11"/>
      <c r="O656" s="11"/>
      <c r="P656" s="11"/>
      <c r="Q656" s="11"/>
      <c r="R656" s="11"/>
      <c r="S656" s="11"/>
      <c r="T656" s="11"/>
      <c r="U656" s="11"/>
      <c r="V656" s="11"/>
      <c r="W656" s="11"/>
      <c r="X656" s="11"/>
      <c r="Y656" s="11"/>
    </row>
    <row r="657" spans="1:25">
      <c r="A657" s="11"/>
      <c r="B657" s="11"/>
      <c r="C657" s="11"/>
      <c r="D657" s="11"/>
      <c r="E657" s="32"/>
      <c r="F657" s="32"/>
      <c r="G657" s="32"/>
      <c r="H657" s="11"/>
      <c r="I657" s="11"/>
      <c r="J657" s="11"/>
      <c r="K657" s="1"/>
      <c r="M657" s="11"/>
      <c r="N657" s="11"/>
      <c r="O657" s="11"/>
      <c r="P657" s="11"/>
      <c r="Q657" s="11"/>
      <c r="R657" s="11"/>
      <c r="S657" s="11"/>
      <c r="T657" s="11"/>
      <c r="U657" s="11"/>
      <c r="V657" s="11"/>
      <c r="W657" s="11"/>
      <c r="X657" s="11"/>
      <c r="Y657" s="11"/>
    </row>
    <row r="658" spans="1:25">
      <c r="A658" s="11"/>
      <c r="B658" s="11"/>
      <c r="C658" s="11"/>
      <c r="D658" s="11"/>
      <c r="E658" s="32"/>
      <c r="F658" s="32"/>
      <c r="G658" s="32"/>
      <c r="H658" s="11"/>
      <c r="I658" s="11"/>
      <c r="J658" s="11"/>
      <c r="K658" s="1"/>
      <c r="M658" s="11"/>
      <c r="N658" s="11"/>
      <c r="O658" s="11"/>
      <c r="P658" s="11"/>
      <c r="Q658" s="11"/>
      <c r="R658" s="11"/>
      <c r="S658" s="11"/>
      <c r="T658" s="11"/>
      <c r="U658" s="11"/>
      <c r="V658" s="11"/>
      <c r="W658" s="11"/>
      <c r="X658" s="11"/>
      <c r="Y658" s="11"/>
    </row>
    <row r="659" spans="1:25">
      <c r="A659" s="11"/>
      <c r="B659" s="11"/>
      <c r="C659" s="11"/>
      <c r="D659" s="11"/>
      <c r="E659" s="32"/>
      <c r="F659" s="32"/>
      <c r="G659" s="32"/>
      <c r="H659" s="11"/>
      <c r="I659" s="11"/>
      <c r="J659" s="11"/>
      <c r="K659" s="1"/>
      <c r="M659" s="11"/>
      <c r="N659" s="11"/>
      <c r="O659" s="11"/>
      <c r="P659" s="11"/>
      <c r="Q659" s="11"/>
      <c r="R659" s="11"/>
      <c r="S659" s="11"/>
      <c r="T659" s="11"/>
      <c r="U659" s="11"/>
      <c r="V659" s="11"/>
      <c r="W659" s="11"/>
      <c r="X659" s="11"/>
      <c r="Y659" s="11"/>
    </row>
    <row r="660" spans="1:25">
      <c r="A660" s="11"/>
      <c r="B660" s="11"/>
      <c r="C660" s="11"/>
      <c r="D660" s="11"/>
      <c r="E660" s="32"/>
      <c r="F660" s="32"/>
      <c r="G660" s="32"/>
      <c r="H660" s="11"/>
      <c r="I660" s="11"/>
      <c r="J660" s="11"/>
      <c r="K660" s="1"/>
      <c r="M660" s="11"/>
      <c r="N660" s="11"/>
      <c r="O660" s="11"/>
      <c r="P660" s="11"/>
      <c r="Q660" s="11"/>
      <c r="R660" s="11"/>
      <c r="S660" s="11"/>
      <c r="T660" s="11"/>
      <c r="U660" s="11"/>
      <c r="V660" s="11"/>
      <c r="W660" s="11"/>
      <c r="X660" s="11"/>
      <c r="Y660" s="11"/>
    </row>
    <row r="661" spans="1:25">
      <c r="A661" s="11"/>
      <c r="B661" s="11"/>
      <c r="C661" s="11"/>
      <c r="D661" s="11"/>
      <c r="E661" s="32"/>
      <c r="F661" s="32"/>
      <c r="G661" s="32"/>
      <c r="H661" s="11"/>
      <c r="I661" s="11"/>
      <c r="J661" s="11"/>
      <c r="K661" s="1"/>
      <c r="M661" s="11"/>
      <c r="N661" s="11"/>
      <c r="O661" s="11"/>
      <c r="P661" s="11"/>
      <c r="Q661" s="11"/>
      <c r="R661" s="11"/>
      <c r="S661" s="11"/>
      <c r="T661" s="11"/>
      <c r="U661" s="11"/>
      <c r="V661" s="11"/>
      <c r="W661" s="11"/>
      <c r="X661" s="11"/>
      <c r="Y661" s="11"/>
    </row>
    <row r="662" spans="1:25">
      <c r="A662" s="11"/>
      <c r="B662" s="11"/>
      <c r="C662" s="11"/>
      <c r="D662" s="11"/>
      <c r="E662" s="32"/>
      <c r="F662" s="32"/>
      <c r="G662" s="32"/>
      <c r="H662" s="11"/>
      <c r="I662" s="11"/>
      <c r="J662" s="11"/>
      <c r="K662" s="1"/>
      <c r="M662" s="11"/>
      <c r="N662" s="11"/>
      <c r="O662" s="11"/>
      <c r="P662" s="11"/>
      <c r="Q662" s="11"/>
      <c r="R662" s="11"/>
      <c r="S662" s="11"/>
      <c r="T662" s="11"/>
      <c r="U662" s="11"/>
      <c r="V662" s="11"/>
      <c r="W662" s="11"/>
      <c r="X662" s="11"/>
      <c r="Y662" s="11"/>
    </row>
    <row r="663" spans="1:25">
      <c r="A663" s="11"/>
      <c r="B663" s="11"/>
      <c r="C663" s="11"/>
      <c r="D663" s="11"/>
      <c r="E663" s="32"/>
      <c r="F663" s="32"/>
      <c r="G663" s="32"/>
      <c r="H663" s="11"/>
      <c r="I663" s="11"/>
      <c r="J663" s="11"/>
      <c r="K663" s="1"/>
      <c r="M663" s="11"/>
      <c r="N663" s="11"/>
      <c r="O663" s="11"/>
      <c r="P663" s="11"/>
      <c r="Q663" s="11"/>
      <c r="R663" s="11"/>
      <c r="S663" s="11"/>
      <c r="T663" s="11"/>
      <c r="U663" s="11"/>
      <c r="V663" s="11"/>
      <c r="W663" s="11"/>
      <c r="X663" s="11"/>
      <c r="Y663" s="11"/>
    </row>
    <row r="664" spans="1:25">
      <c r="A664" s="11"/>
      <c r="B664" s="11"/>
      <c r="C664" s="11"/>
      <c r="D664" s="11"/>
      <c r="E664" s="32"/>
      <c r="F664" s="32"/>
      <c r="G664" s="32"/>
      <c r="H664" s="11"/>
      <c r="I664" s="11"/>
      <c r="J664" s="11"/>
      <c r="K664" s="1"/>
      <c r="M664" s="11"/>
      <c r="N664" s="11"/>
      <c r="O664" s="11"/>
      <c r="P664" s="11"/>
      <c r="Q664" s="11"/>
      <c r="R664" s="11"/>
      <c r="S664" s="11"/>
      <c r="T664" s="11"/>
      <c r="U664" s="11"/>
      <c r="V664" s="11"/>
      <c r="W664" s="11"/>
      <c r="X664" s="11"/>
      <c r="Y664" s="11"/>
    </row>
    <row r="665" spans="1:25">
      <c r="A665" s="11"/>
      <c r="B665" s="11"/>
      <c r="C665" s="11"/>
      <c r="D665" s="11"/>
      <c r="E665" s="32"/>
      <c r="F665" s="32"/>
      <c r="G665" s="32"/>
      <c r="H665" s="11"/>
      <c r="I665" s="11"/>
      <c r="J665" s="11"/>
      <c r="K665" s="1"/>
      <c r="M665" s="11"/>
      <c r="N665" s="11"/>
      <c r="O665" s="11"/>
      <c r="P665" s="11"/>
      <c r="Q665" s="11"/>
      <c r="R665" s="11"/>
      <c r="S665" s="11"/>
      <c r="T665" s="11"/>
      <c r="U665" s="11"/>
      <c r="V665" s="11"/>
      <c r="W665" s="11"/>
      <c r="X665" s="11"/>
      <c r="Y665" s="11"/>
    </row>
    <row r="666" spans="1:25">
      <c r="A666" s="11"/>
      <c r="B666" s="11"/>
      <c r="C666" s="11"/>
      <c r="D666" s="11"/>
      <c r="E666" s="32"/>
      <c r="F666" s="32"/>
      <c r="G666" s="32"/>
      <c r="H666" s="11"/>
      <c r="I666" s="11"/>
      <c r="J666" s="11"/>
      <c r="K666" s="1"/>
      <c r="M666" s="11"/>
      <c r="N666" s="11"/>
      <c r="O666" s="11"/>
      <c r="P666" s="11"/>
      <c r="Q666" s="11"/>
      <c r="R666" s="11"/>
      <c r="S666" s="11"/>
      <c r="T666" s="11"/>
      <c r="U666" s="11"/>
      <c r="V666" s="11"/>
      <c r="W666" s="11"/>
      <c r="X666" s="11"/>
      <c r="Y666" s="11"/>
    </row>
    <row r="667" spans="1:25">
      <c r="A667" s="11"/>
      <c r="B667" s="11"/>
      <c r="C667" s="11"/>
      <c r="D667" s="11"/>
      <c r="E667" s="32"/>
      <c r="F667" s="32"/>
      <c r="G667" s="32"/>
      <c r="H667" s="11"/>
      <c r="I667" s="11"/>
      <c r="J667" s="11"/>
      <c r="K667" s="1"/>
      <c r="M667" s="11"/>
      <c r="N667" s="11"/>
      <c r="O667" s="11"/>
      <c r="P667" s="11"/>
      <c r="Q667" s="11"/>
      <c r="R667" s="11"/>
      <c r="S667" s="11"/>
      <c r="T667" s="11"/>
      <c r="U667" s="11"/>
      <c r="V667" s="11"/>
      <c r="W667" s="11"/>
      <c r="X667" s="11"/>
      <c r="Y667" s="11"/>
    </row>
    <row r="668" spans="1:25">
      <c r="A668" s="11"/>
      <c r="B668" s="11"/>
      <c r="C668" s="11"/>
      <c r="D668" s="11"/>
      <c r="E668" s="32"/>
      <c r="F668" s="32"/>
      <c r="G668" s="32"/>
      <c r="H668" s="11"/>
      <c r="I668" s="11"/>
      <c r="J668" s="11"/>
      <c r="K668" s="1"/>
      <c r="M668" s="11"/>
      <c r="N668" s="11"/>
      <c r="O668" s="11"/>
      <c r="P668" s="11"/>
      <c r="Q668" s="11"/>
      <c r="R668" s="11"/>
      <c r="S668" s="11"/>
      <c r="T668" s="11"/>
      <c r="U668" s="11"/>
      <c r="V668" s="11"/>
      <c r="W668" s="11"/>
      <c r="X668" s="11"/>
      <c r="Y668" s="11"/>
    </row>
    <row r="669" spans="1:25">
      <c r="A669" s="11"/>
      <c r="B669" s="11"/>
      <c r="C669" s="11"/>
      <c r="D669" s="11"/>
      <c r="E669" s="32"/>
      <c r="F669" s="32"/>
      <c r="G669" s="32"/>
      <c r="H669" s="11"/>
      <c r="I669" s="11"/>
      <c r="J669" s="11"/>
      <c r="K669" s="1"/>
      <c r="M669" s="11"/>
      <c r="N669" s="11"/>
      <c r="O669" s="11"/>
      <c r="P669" s="11"/>
      <c r="Q669" s="11"/>
      <c r="R669" s="11"/>
      <c r="S669" s="11"/>
      <c r="T669" s="11"/>
      <c r="U669" s="11"/>
      <c r="V669" s="11"/>
      <c r="W669" s="11"/>
      <c r="X669" s="11"/>
      <c r="Y669" s="11"/>
    </row>
    <row r="670" spans="1:25">
      <c r="A670" s="11"/>
      <c r="B670" s="11"/>
      <c r="C670" s="11"/>
      <c r="D670" s="11"/>
      <c r="E670" s="32"/>
      <c r="F670" s="32"/>
      <c r="G670" s="32"/>
      <c r="H670" s="11"/>
      <c r="I670" s="11"/>
      <c r="J670" s="11"/>
      <c r="K670" s="1"/>
      <c r="M670" s="11"/>
      <c r="N670" s="11"/>
      <c r="O670" s="11"/>
      <c r="P670" s="11"/>
      <c r="Q670" s="11"/>
      <c r="R670" s="11"/>
      <c r="S670" s="11"/>
      <c r="T670" s="11"/>
      <c r="U670" s="11"/>
      <c r="V670" s="11"/>
      <c r="W670" s="11"/>
      <c r="X670" s="11"/>
      <c r="Y670" s="11"/>
    </row>
    <row r="671" spans="1:25">
      <c r="A671" s="11"/>
      <c r="B671" s="11"/>
      <c r="C671" s="11"/>
      <c r="D671" s="11"/>
      <c r="E671" s="32"/>
      <c r="F671" s="32"/>
      <c r="G671" s="32"/>
      <c r="H671" s="11"/>
      <c r="I671" s="11"/>
      <c r="J671" s="11"/>
      <c r="K671" s="1"/>
      <c r="M671" s="11"/>
      <c r="N671" s="11"/>
      <c r="O671" s="11"/>
      <c r="P671" s="11"/>
      <c r="Q671" s="11"/>
      <c r="R671" s="11"/>
      <c r="S671" s="11"/>
      <c r="T671" s="11"/>
      <c r="U671" s="11"/>
      <c r="V671" s="11"/>
      <c r="W671" s="11"/>
      <c r="X671" s="11"/>
      <c r="Y671" s="11"/>
    </row>
    <row r="672" spans="1:25">
      <c r="A672" s="11"/>
      <c r="B672" s="11"/>
      <c r="C672" s="11"/>
      <c r="D672" s="11"/>
      <c r="E672" s="32"/>
      <c r="F672" s="32"/>
      <c r="G672" s="32"/>
      <c r="H672" s="11"/>
      <c r="I672" s="11"/>
      <c r="J672" s="11"/>
      <c r="K672" s="1"/>
      <c r="M672" s="11"/>
      <c r="N672" s="11"/>
      <c r="O672" s="11"/>
      <c r="P672" s="11"/>
      <c r="Q672" s="11"/>
      <c r="R672" s="11"/>
      <c r="S672" s="11"/>
      <c r="T672" s="11"/>
      <c r="U672" s="11"/>
      <c r="V672" s="11"/>
      <c r="W672" s="11"/>
      <c r="X672" s="11"/>
      <c r="Y672" s="11"/>
    </row>
    <row r="673" spans="1:25">
      <c r="A673" s="11"/>
      <c r="B673" s="11"/>
      <c r="C673" s="11"/>
      <c r="D673" s="11"/>
      <c r="E673" s="32"/>
      <c r="F673" s="32"/>
      <c r="G673" s="32"/>
      <c r="H673" s="11"/>
      <c r="I673" s="11"/>
      <c r="J673" s="11"/>
      <c r="K673" s="1"/>
      <c r="M673" s="11"/>
      <c r="N673" s="11"/>
      <c r="O673" s="11"/>
      <c r="P673" s="11"/>
      <c r="Q673" s="11"/>
      <c r="R673" s="11"/>
      <c r="S673" s="11"/>
      <c r="T673" s="11"/>
      <c r="U673" s="11"/>
      <c r="V673" s="11"/>
      <c r="W673" s="11"/>
      <c r="X673" s="11"/>
      <c r="Y673" s="11"/>
    </row>
    <row r="674" spans="1:25">
      <c r="A674" s="11"/>
      <c r="B674" s="11"/>
      <c r="C674" s="11"/>
      <c r="D674" s="11"/>
      <c r="E674" s="32"/>
      <c r="F674" s="32"/>
      <c r="G674" s="32"/>
      <c r="H674" s="11"/>
      <c r="I674" s="11"/>
      <c r="J674" s="11"/>
      <c r="K674" s="1"/>
      <c r="M674" s="11"/>
      <c r="N674" s="11"/>
      <c r="O674" s="11"/>
      <c r="P674" s="11"/>
      <c r="Q674" s="11"/>
      <c r="R674" s="11"/>
      <c r="S674" s="11"/>
      <c r="T674" s="11"/>
      <c r="U674" s="11"/>
      <c r="V674" s="11"/>
      <c r="W674" s="11"/>
      <c r="X674" s="11"/>
      <c r="Y674" s="11"/>
    </row>
    <row r="675" spans="1:25">
      <c r="A675" s="11"/>
      <c r="B675" s="11"/>
      <c r="C675" s="11"/>
      <c r="D675" s="11"/>
      <c r="E675" s="32"/>
      <c r="F675" s="32"/>
      <c r="G675" s="32"/>
      <c r="H675" s="11"/>
      <c r="I675" s="11"/>
      <c r="J675" s="11"/>
      <c r="K675" s="1"/>
      <c r="M675" s="11"/>
      <c r="N675" s="11"/>
      <c r="O675" s="11"/>
      <c r="P675" s="11"/>
      <c r="Q675" s="11"/>
      <c r="R675" s="11"/>
      <c r="S675" s="11"/>
      <c r="T675" s="11"/>
      <c r="U675" s="11"/>
      <c r="V675" s="11"/>
      <c r="W675" s="11"/>
      <c r="X675" s="11"/>
      <c r="Y675" s="11"/>
    </row>
    <row r="676" spans="1:25">
      <c r="A676" s="11"/>
      <c r="B676" s="11"/>
      <c r="C676" s="11"/>
      <c r="D676" s="11"/>
      <c r="E676" s="32"/>
      <c r="F676" s="32"/>
      <c r="G676" s="32"/>
      <c r="H676" s="11"/>
      <c r="I676" s="11"/>
      <c r="J676" s="11"/>
      <c r="K676" s="1"/>
      <c r="M676" s="11"/>
      <c r="N676" s="11"/>
      <c r="O676" s="11"/>
      <c r="P676" s="11"/>
      <c r="Q676" s="11"/>
      <c r="R676" s="11"/>
      <c r="S676" s="11"/>
      <c r="T676" s="11"/>
      <c r="U676" s="11"/>
      <c r="V676" s="11"/>
      <c r="W676" s="11"/>
      <c r="X676" s="11"/>
      <c r="Y676" s="11"/>
    </row>
    <row r="677" spans="1:25">
      <c r="A677" s="11"/>
      <c r="B677" s="11"/>
      <c r="C677" s="11"/>
      <c r="D677" s="11"/>
      <c r="E677" s="32"/>
      <c r="F677" s="32"/>
      <c r="G677" s="32"/>
      <c r="H677" s="11"/>
      <c r="I677" s="11"/>
      <c r="J677" s="11"/>
      <c r="K677" s="1"/>
      <c r="M677" s="11"/>
      <c r="N677" s="11"/>
      <c r="O677" s="11"/>
      <c r="P677" s="11"/>
      <c r="Q677" s="11"/>
      <c r="R677" s="11"/>
      <c r="S677" s="11"/>
      <c r="T677" s="11"/>
      <c r="U677" s="11"/>
      <c r="V677" s="11"/>
      <c r="W677" s="11"/>
      <c r="X677" s="11"/>
      <c r="Y677" s="11"/>
    </row>
    <row r="678" spans="1:25">
      <c r="A678" s="11"/>
      <c r="B678" s="11"/>
      <c r="C678" s="11"/>
      <c r="D678" s="11"/>
      <c r="E678" s="32"/>
      <c r="F678" s="32"/>
      <c r="G678" s="32"/>
      <c r="H678" s="11"/>
      <c r="I678" s="11"/>
      <c r="J678" s="11"/>
      <c r="K678" s="1"/>
      <c r="M678" s="11"/>
      <c r="N678" s="11"/>
      <c r="O678" s="11"/>
      <c r="P678" s="11"/>
      <c r="Q678" s="11"/>
      <c r="R678" s="11"/>
      <c r="S678" s="11"/>
      <c r="T678" s="11"/>
      <c r="U678" s="11"/>
      <c r="V678" s="11"/>
      <c r="W678" s="11"/>
      <c r="X678" s="11"/>
      <c r="Y678" s="11"/>
    </row>
    <row r="679" spans="1:25">
      <c r="A679" s="11"/>
      <c r="B679" s="11"/>
      <c r="C679" s="11"/>
      <c r="D679" s="11"/>
      <c r="E679" s="32"/>
      <c r="F679" s="32"/>
      <c r="G679" s="32"/>
      <c r="H679" s="11"/>
      <c r="I679" s="11"/>
      <c r="J679" s="11"/>
      <c r="K679" s="1"/>
      <c r="M679" s="11"/>
      <c r="N679" s="11"/>
      <c r="O679" s="11"/>
      <c r="P679" s="11"/>
      <c r="Q679" s="11"/>
      <c r="R679" s="11"/>
      <c r="S679" s="11"/>
      <c r="T679" s="11"/>
      <c r="U679" s="11"/>
      <c r="V679" s="11"/>
      <c r="W679" s="11"/>
      <c r="X679" s="11"/>
      <c r="Y679" s="11"/>
    </row>
    <row r="680" spans="1:25">
      <c r="A680" s="11"/>
      <c r="B680" s="11"/>
      <c r="C680" s="11"/>
      <c r="D680" s="11"/>
      <c r="E680" s="32"/>
      <c r="F680" s="32"/>
      <c r="G680" s="32"/>
      <c r="H680" s="11"/>
      <c r="I680" s="11"/>
      <c r="J680" s="11"/>
      <c r="K680" s="1"/>
      <c r="M680" s="11"/>
      <c r="N680" s="11"/>
      <c r="O680" s="11"/>
      <c r="P680" s="11"/>
      <c r="Q680" s="11"/>
      <c r="R680" s="11"/>
      <c r="S680" s="11"/>
      <c r="T680" s="11"/>
      <c r="U680" s="11"/>
      <c r="V680" s="11"/>
      <c r="W680" s="11"/>
      <c r="X680" s="11"/>
      <c r="Y680" s="11"/>
    </row>
    <row r="681" spans="1:25">
      <c r="A681" s="11"/>
      <c r="B681" s="11"/>
      <c r="C681" s="11"/>
      <c r="D681" s="11"/>
      <c r="E681" s="32"/>
      <c r="F681" s="32"/>
      <c r="G681" s="32"/>
      <c r="H681" s="11"/>
      <c r="I681" s="11"/>
      <c r="J681" s="11"/>
      <c r="K681" s="1"/>
      <c r="M681" s="11"/>
      <c r="N681" s="11"/>
      <c r="O681" s="11"/>
      <c r="P681" s="11"/>
      <c r="Q681" s="11"/>
      <c r="R681" s="11"/>
      <c r="S681" s="11"/>
      <c r="T681" s="11"/>
      <c r="U681" s="11"/>
      <c r="V681" s="11"/>
      <c r="W681" s="11"/>
      <c r="X681" s="11"/>
      <c r="Y681" s="11"/>
    </row>
    <row r="682" spans="1:25">
      <c r="A682" s="11"/>
      <c r="B682" s="11"/>
      <c r="C682" s="11"/>
      <c r="D682" s="11"/>
      <c r="E682" s="32"/>
      <c r="F682" s="32"/>
      <c r="G682" s="32"/>
      <c r="H682" s="11"/>
      <c r="I682" s="11"/>
      <c r="J682" s="11"/>
      <c r="K682" s="1"/>
      <c r="M682" s="11"/>
      <c r="N682" s="11"/>
      <c r="O682" s="11"/>
      <c r="P682" s="11"/>
      <c r="Q682" s="11"/>
      <c r="R682" s="11"/>
      <c r="S682" s="11"/>
      <c r="T682" s="11"/>
      <c r="U682" s="11"/>
      <c r="V682" s="11"/>
      <c r="W682" s="11"/>
      <c r="X682" s="11"/>
      <c r="Y682" s="11"/>
    </row>
    <row r="683" spans="1:25">
      <c r="A683" s="11"/>
      <c r="B683" s="11"/>
      <c r="C683" s="11"/>
      <c r="D683" s="11"/>
      <c r="E683" s="32"/>
      <c r="F683" s="32"/>
      <c r="G683" s="32"/>
      <c r="H683" s="11"/>
      <c r="I683" s="11"/>
      <c r="J683" s="11"/>
      <c r="K683" s="1"/>
      <c r="M683" s="11"/>
      <c r="N683" s="11"/>
      <c r="O683" s="11"/>
      <c r="P683" s="11"/>
      <c r="Q683" s="11"/>
      <c r="R683" s="11"/>
      <c r="S683" s="11"/>
      <c r="T683" s="11"/>
      <c r="U683" s="11"/>
      <c r="V683" s="11"/>
      <c r="W683" s="11"/>
      <c r="X683" s="11"/>
      <c r="Y683" s="11"/>
    </row>
    <row r="684" spans="1:25">
      <c r="A684" s="11"/>
      <c r="B684" s="11"/>
      <c r="C684" s="11"/>
      <c r="D684" s="11"/>
      <c r="E684" s="32"/>
      <c r="F684" s="32"/>
      <c r="G684" s="32"/>
      <c r="H684" s="11"/>
      <c r="I684" s="11"/>
      <c r="J684" s="11"/>
      <c r="K684" s="1"/>
      <c r="M684" s="11"/>
      <c r="N684" s="11"/>
      <c r="O684" s="11"/>
      <c r="P684" s="11"/>
      <c r="Q684" s="11"/>
      <c r="R684" s="11"/>
      <c r="S684" s="11"/>
      <c r="T684" s="11"/>
      <c r="U684" s="11"/>
      <c r="V684" s="11"/>
      <c r="W684" s="11"/>
      <c r="X684" s="11"/>
      <c r="Y684" s="11"/>
    </row>
    <row r="685" spans="1:25">
      <c r="A685" s="11"/>
      <c r="B685" s="11"/>
      <c r="C685" s="11"/>
      <c r="D685" s="11"/>
      <c r="E685" s="32"/>
      <c r="F685" s="32"/>
      <c r="G685" s="32"/>
      <c r="H685" s="11"/>
      <c r="I685" s="11"/>
      <c r="J685" s="11"/>
      <c r="K685" s="1"/>
      <c r="M685" s="11"/>
      <c r="N685" s="11"/>
      <c r="O685" s="11"/>
      <c r="P685" s="11"/>
      <c r="Q685" s="11"/>
      <c r="R685" s="11"/>
      <c r="S685" s="11"/>
      <c r="T685" s="11"/>
      <c r="U685" s="11"/>
      <c r="V685" s="11"/>
      <c r="W685" s="11"/>
      <c r="X685" s="11"/>
      <c r="Y685" s="11"/>
    </row>
    <row r="686" spans="1:25">
      <c r="A686" s="11"/>
      <c r="B686" s="11"/>
      <c r="C686" s="11"/>
      <c r="D686" s="11"/>
      <c r="E686" s="32"/>
      <c r="F686" s="32"/>
      <c r="G686" s="32"/>
      <c r="H686" s="11"/>
      <c r="I686" s="11"/>
      <c r="J686" s="11"/>
      <c r="K686" s="1"/>
      <c r="M686" s="11"/>
      <c r="N686" s="11"/>
      <c r="O686" s="11"/>
      <c r="P686" s="11"/>
      <c r="Q686" s="11"/>
      <c r="R686" s="11"/>
      <c r="S686" s="11"/>
      <c r="T686" s="11"/>
      <c r="U686" s="11"/>
      <c r="V686" s="11"/>
      <c r="W686" s="11"/>
      <c r="X686" s="11"/>
      <c r="Y686" s="11"/>
    </row>
    <row r="687" spans="1:25">
      <c r="A687" s="11"/>
      <c r="B687" s="11"/>
      <c r="C687" s="11"/>
      <c r="D687" s="11"/>
      <c r="E687" s="32"/>
      <c r="F687" s="32"/>
      <c r="G687" s="32"/>
      <c r="H687" s="11"/>
      <c r="I687" s="11"/>
      <c r="J687" s="11"/>
      <c r="K687" s="1"/>
      <c r="M687" s="11"/>
      <c r="N687" s="11"/>
      <c r="O687" s="11"/>
      <c r="P687" s="11"/>
      <c r="Q687" s="11"/>
      <c r="R687" s="11"/>
      <c r="S687" s="11"/>
      <c r="T687" s="11"/>
      <c r="U687" s="11"/>
      <c r="V687" s="11"/>
      <c r="W687" s="11"/>
      <c r="X687" s="11"/>
      <c r="Y687" s="11"/>
    </row>
    <row r="688" spans="1:25">
      <c r="A688" s="11"/>
      <c r="B688" s="11"/>
      <c r="C688" s="11"/>
      <c r="D688" s="11"/>
      <c r="E688" s="32"/>
      <c r="F688" s="32"/>
      <c r="G688" s="32"/>
      <c r="H688" s="11"/>
      <c r="I688" s="11"/>
      <c r="J688" s="11"/>
      <c r="K688" s="1"/>
      <c r="M688" s="11"/>
      <c r="N688" s="11"/>
      <c r="O688" s="11"/>
      <c r="P688" s="11"/>
      <c r="Q688" s="11"/>
      <c r="R688" s="11"/>
      <c r="S688" s="11"/>
      <c r="T688" s="11"/>
      <c r="U688" s="11"/>
      <c r="V688" s="11"/>
      <c r="W688" s="11"/>
      <c r="X688" s="11"/>
      <c r="Y688" s="11"/>
    </row>
    <row r="689" spans="1:25">
      <c r="A689" s="11"/>
      <c r="B689" s="11"/>
      <c r="C689" s="11"/>
      <c r="D689" s="11"/>
      <c r="E689" s="32"/>
      <c r="F689" s="32"/>
      <c r="G689" s="32"/>
      <c r="H689" s="11"/>
      <c r="I689" s="11"/>
      <c r="J689" s="11"/>
      <c r="K689" s="1"/>
      <c r="M689" s="11"/>
      <c r="N689" s="11"/>
      <c r="O689" s="11"/>
      <c r="P689" s="11"/>
      <c r="Q689" s="11"/>
      <c r="R689" s="11"/>
      <c r="S689" s="11"/>
      <c r="T689" s="11"/>
      <c r="U689" s="11"/>
      <c r="V689" s="11"/>
      <c r="W689" s="11"/>
      <c r="X689" s="11"/>
      <c r="Y689" s="11"/>
    </row>
    <row r="690" spans="1:25">
      <c r="A690" s="11"/>
      <c r="B690" s="11"/>
      <c r="C690" s="11"/>
      <c r="D690" s="11"/>
      <c r="E690" s="32"/>
      <c r="F690" s="32"/>
      <c r="G690" s="32"/>
      <c r="H690" s="11"/>
      <c r="I690" s="11"/>
      <c r="J690" s="11"/>
      <c r="K690" s="1"/>
      <c r="M690" s="11"/>
      <c r="N690" s="11"/>
      <c r="O690" s="11"/>
      <c r="P690" s="11"/>
      <c r="Q690" s="11"/>
      <c r="R690" s="11"/>
      <c r="S690" s="11"/>
      <c r="T690" s="11"/>
      <c r="U690" s="11"/>
      <c r="V690" s="11"/>
      <c r="W690" s="11"/>
      <c r="X690" s="11"/>
      <c r="Y690" s="11"/>
    </row>
    <row r="691" spans="1:25">
      <c r="A691" s="11"/>
      <c r="B691" s="11"/>
      <c r="C691" s="11"/>
      <c r="D691" s="11"/>
      <c r="E691" s="32"/>
      <c r="F691" s="32"/>
      <c r="G691" s="32"/>
      <c r="H691" s="11"/>
      <c r="I691" s="11"/>
      <c r="J691" s="11"/>
      <c r="K691" s="1"/>
      <c r="M691" s="11"/>
      <c r="N691" s="11"/>
      <c r="O691" s="11"/>
      <c r="P691" s="11"/>
      <c r="Q691" s="11"/>
      <c r="R691" s="11"/>
      <c r="S691" s="11"/>
      <c r="T691" s="11"/>
      <c r="U691" s="11"/>
      <c r="V691" s="11"/>
      <c r="W691" s="11"/>
      <c r="X691" s="11"/>
      <c r="Y691" s="11"/>
    </row>
    <row r="692" spans="1:25">
      <c r="A692" s="11"/>
      <c r="B692" s="11"/>
      <c r="C692" s="11"/>
      <c r="D692" s="11"/>
      <c r="E692" s="32"/>
      <c r="F692" s="32"/>
      <c r="G692" s="32"/>
      <c r="H692" s="11"/>
      <c r="I692" s="11"/>
      <c r="J692" s="11"/>
      <c r="K692" s="1"/>
      <c r="M692" s="11"/>
      <c r="N692" s="11"/>
      <c r="O692" s="11"/>
      <c r="P692" s="11"/>
      <c r="Q692" s="11"/>
      <c r="R692" s="11"/>
      <c r="S692" s="11"/>
      <c r="T692" s="11"/>
      <c r="U692" s="11"/>
      <c r="V692" s="11"/>
      <c r="W692" s="11"/>
      <c r="X692" s="11"/>
      <c r="Y692" s="11"/>
    </row>
    <row r="693" spans="1:25">
      <c r="A693" s="11"/>
      <c r="B693" s="11"/>
      <c r="C693" s="11"/>
      <c r="D693" s="11"/>
      <c r="E693" s="32"/>
      <c r="F693" s="32"/>
      <c r="G693" s="32"/>
      <c r="H693" s="11"/>
      <c r="I693" s="11"/>
      <c r="J693" s="11"/>
      <c r="K693" s="1"/>
      <c r="M693" s="11"/>
      <c r="N693" s="11"/>
      <c r="O693" s="11"/>
      <c r="P693" s="11"/>
      <c r="Q693" s="11"/>
      <c r="R693" s="11"/>
      <c r="S693" s="11"/>
      <c r="T693" s="11"/>
      <c r="U693" s="11"/>
      <c r="V693" s="11"/>
      <c r="W693" s="11"/>
      <c r="X693" s="11"/>
      <c r="Y693" s="11"/>
    </row>
    <row r="694" spans="1:25">
      <c r="A694" s="11"/>
      <c r="B694" s="11"/>
      <c r="C694" s="11"/>
      <c r="D694" s="11"/>
      <c r="E694" s="32"/>
      <c r="F694" s="32"/>
      <c r="G694" s="32"/>
      <c r="H694" s="11"/>
      <c r="I694" s="11"/>
      <c r="J694" s="11"/>
      <c r="K694" s="1"/>
      <c r="M694" s="11"/>
      <c r="N694" s="11"/>
      <c r="O694" s="11"/>
      <c r="P694" s="11"/>
      <c r="Q694" s="11"/>
      <c r="R694" s="11"/>
      <c r="S694" s="11"/>
      <c r="T694" s="11"/>
      <c r="U694" s="11"/>
      <c r="V694" s="11"/>
      <c r="W694" s="11"/>
      <c r="X694" s="11"/>
      <c r="Y694" s="11"/>
    </row>
    <row r="695" spans="1:25">
      <c r="A695" s="11"/>
      <c r="B695" s="11"/>
      <c r="C695" s="11"/>
      <c r="D695" s="11"/>
      <c r="E695" s="32"/>
      <c r="F695" s="32"/>
      <c r="G695" s="32"/>
      <c r="H695" s="11"/>
      <c r="I695" s="11"/>
      <c r="J695" s="11"/>
      <c r="K695" s="1"/>
      <c r="M695" s="11"/>
      <c r="N695" s="11"/>
      <c r="O695" s="11"/>
      <c r="P695" s="11"/>
      <c r="Q695" s="11"/>
      <c r="R695" s="11"/>
      <c r="S695" s="11"/>
      <c r="T695" s="11"/>
      <c r="U695" s="11"/>
      <c r="V695" s="11"/>
      <c r="W695" s="11"/>
      <c r="X695" s="11"/>
      <c r="Y695" s="11"/>
    </row>
    <row r="696" spans="1:25">
      <c r="A696" s="11"/>
      <c r="B696" s="11"/>
      <c r="C696" s="11"/>
      <c r="D696" s="11"/>
      <c r="E696" s="32"/>
      <c r="F696" s="32"/>
      <c r="G696" s="32"/>
      <c r="H696" s="11"/>
      <c r="I696" s="11"/>
      <c r="J696" s="11"/>
      <c r="K696" s="1"/>
      <c r="M696" s="11"/>
      <c r="N696" s="11"/>
      <c r="O696" s="11"/>
      <c r="P696" s="11"/>
      <c r="Q696" s="11"/>
      <c r="R696" s="11"/>
      <c r="S696" s="11"/>
      <c r="T696" s="11"/>
      <c r="U696" s="11"/>
      <c r="V696" s="11"/>
      <c r="W696" s="11"/>
      <c r="X696" s="11"/>
      <c r="Y696" s="11"/>
    </row>
    <row r="697" spans="1:25">
      <c r="A697" s="11"/>
      <c r="B697" s="11"/>
      <c r="C697" s="11"/>
      <c r="D697" s="11"/>
      <c r="E697" s="32"/>
      <c r="F697" s="32"/>
      <c r="G697" s="32"/>
      <c r="H697" s="11"/>
      <c r="I697" s="11"/>
      <c r="J697" s="11"/>
      <c r="K697" s="1"/>
      <c r="M697" s="11"/>
      <c r="N697" s="11"/>
      <c r="O697" s="11"/>
      <c r="P697" s="11"/>
      <c r="Q697" s="11"/>
      <c r="R697" s="11"/>
      <c r="S697" s="11"/>
      <c r="T697" s="11"/>
      <c r="U697" s="11"/>
      <c r="V697" s="11"/>
      <c r="W697" s="11"/>
      <c r="X697" s="11"/>
      <c r="Y697" s="11"/>
    </row>
    <row r="698" spans="1:25">
      <c r="A698" s="11"/>
      <c r="B698" s="11"/>
      <c r="C698" s="11"/>
      <c r="D698" s="11"/>
      <c r="E698" s="32"/>
      <c r="F698" s="32"/>
      <c r="G698" s="32"/>
      <c r="H698" s="11"/>
      <c r="I698" s="11"/>
      <c r="J698" s="11"/>
      <c r="K698" s="1"/>
      <c r="M698" s="11"/>
      <c r="N698" s="11"/>
      <c r="O698" s="11"/>
      <c r="P698" s="11"/>
      <c r="Q698" s="11"/>
      <c r="R698" s="11"/>
      <c r="S698" s="11"/>
      <c r="T698" s="11"/>
      <c r="U698" s="11"/>
      <c r="V698" s="11"/>
      <c r="W698" s="11"/>
      <c r="X698" s="11"/>
      <c r="Y698" s="11"/>
    </row>
    <row r="699" spans="1:25">
      <c r="A699" s="11"/>
      <c r="B699" s="11"/>
      <c r="C699" s="11"/>
      <c r="D699" s="11"/>
      <c r="E699" s="32"/>
      <c r="F699" s="32"/>
      <c r="G699" s="32"/>
      <c r="H699" s="11"/>
      <c r="I699" s="11"/>
      <c r="J699" s="11"/>
      <c r="K699" s="1"/>
      <c r="M699" s="11"/>
      <c r="N699" s="11"/>
      <c r="O699" s="11"/>
      <c r="P699" s="11"/>
      <c r="Q699" s="11"/>
      <c r="R699" s="11"/>
      <c r="S699" s="11"/>
      <c r="T699" s="11"/>
      <c r="U699" s="11"/>
      <c r="V699" s="11"/>
      <c r="W699" s="11"/>
      <c r="X699" s="11"/>
      <c r="Y699" s="11"/>
    </row>
    <row r="700" spans="1:25">
      <c r="A700" s="11"/>
      <c r="B700" s="11"/>
      <c r="C700" s="11"/>
      <c r="D700" s="11"/>
      <c r="E700" s="32"/>
      <c r="F700" s="32"/>
      <c r="G700" s="32"/>
      <c r="H700" s="11"/>
      <c r="I700" s="11"/>
      <c r="J700" s="11"/>
      <c r="K700" s="1"/>
      <c r="M700" s="11"/>
      <c r="N700" s="11"/>
      <c r="O700" s="11"/>
      <c r="P700" s="11"/>
      <c r="Q700" s="11"/>
      <c r="R700" s="11"/>
      <c r="S700" s="11"/>
      <c r="T700" s="11"/>
      <c r="U700" s="11"/>
      <c r="V700" s="11"/>
      <c r="W700" s="11"/>
      <c r="X700" s="11"/>
      <c r="Y700" s="11"/>
    </row>
    <row r="701" spans="1:25">
      <c r="A701" s="11"/>
      <c r="B701" s="11"/>
      <c r="C701" s="11"/>
      <c r="D701" s="11"/>
      <c r="E701" s="32"/>
      <c r="F701" s="32"/>
      <c r="G701" s="32"/>
      <c r="H701" s="11"/>
      <c r="I701" s="11"/>
      <c r="J701" s="11"/>
      <c r="K701" s="1"/>
      <c r="M701" s="11"/>
      <c r="N701" s="11"/>
      <c r="O701" s="11"/>
      <c r="P701" s="11"/>
      <c r="Q701" s="11"/>
      <c r="R701" s="11"/>
      <c r="S701" s="11"/>
      <c r="T701" s="11"/>
      <c r="U701" s="11"/>
      <c r="V701" s="11"/>
      <c r="W701" s="11"/>
      <c r="X701" s="11"/>
      <c r="Y701" s="11"/>
    </row>
    <row r="702" spans="1:25">
      <c r="A702" s="11"/>
      <c r="B702" s="11"/>
      <c r="C702" s="11"/>
      <c r="D702" s="11"/>
      <c r="E702" s="32"/>
      <c r="F702" s="32"/>
      <c r="G702" s="32"/>
      <c r="H702" s="11"/>
      <c r="I702" s="11"/>
      <c r="J702" s="11"/>
      <c r="K702" s="1"/>
      <c r="M702" s="11"/>
      <c r="N702" s="11"/>
      <c r="O702" s="11"/>
      <c r="P702" s="11"/>
      <c r="Q702" s="11"/>
      <c r="R702" s="11"/>
      <c r="S702" s="11"/>
      <c r="T702" s="11"/>
      <c r="U702" s="11"/>
      <c r="V702" s="11"/>
      <c r="W702" s="11"/>
      <c r="X702" s="11"/>
      <c r="Y702" s="11"/>
    </row>
    <row r="703" spans="1:25">
      <c r="A703" s="11"/>
      <c r="B703" s="11"/>
      <c r="C703" s="11"/>
      <c r="D703" s="11"/>
      <c r="E703" s="32"/>
      <c r="F703" s="32"/>
      <c r="G703" s="32"/>
      <c r="H703" s="11"/>
      <c r="I703" s="11"/>
      <c r="J703" s="11"/>
      <c r="K703" s="1"/>
      <c r="M703" s="11"/>
      <c r="N703" s="11"/>
      <c r="O703" s="11"/>
      <c r="P703" s="11"/>
      <c r="Q703" s="11"/>
      <c r="R703" s="11"/>
      <c r="S703" s="11"/>
      <c r="T703" s="11"/>
      <c r="U703" s="11"/>
      <c r="V703" s="11"/>
      <c r="W703" s="11"/>
      <c r="X703" s="11"/>
      <c r="Y703" s="11"/>
    </row>
    <row r="704" spans="1:25">
      <c r="A704" s="11"/>
      <c r="B704" s="11"/>
      <c r="C704" s="11"/>
      <c r="D704" s="11"/>
      <c r="E704" s="32"/>
      <c r="F704" s="32"/>
      <c r="G704" s="32"/>
      <c r="H704" s="11"/>
      <c r="I704" s="11"/>
      <c r="J704" s="11"/>
      <c r="K704" s="1"/>
      <c r="M704" s="11"/>
      <c r="N704" s="11"/>
      <c r="O704" s="11"/>
      <c r="P704" s="11"/>
      <c r="Q704" s="11"/>
      <c r="R704" s="11"/>
      <c r="S704" s="11"/>
      <c r="T704" s="11"/>
      <c r="U704" s="11"/>
      <c r="V704" s="11"/>
      <c r="W704" s="11"/>
      <c r="X704" s="11"/>
      <c r="Y704" s="11"/>
    </row>
    <row r="705" spans="1:25">
      <c r="A705" s="11"/>
      <c r="B705" s="11"/>
      <c r="C705" s="11"/>
      <c r="D705" s="11"/>
      <c r="E705" s="32"/>
      <c r="F705" s="32"/>
      <c r="G705" s="32"/>
      <c r="H705" s="11"/>
      <c r="I705" s="11"/>
      <c r="J705" s="11"/>
      <c r="K705" s="1"/>
      <c r="M705" s="11"/>
      <c r="N705" s="11"/>
      <c r="O705" s="11"/>
      <c r="P705" s="11"/>
      <c r="Q705" s="11"/>
      <c r="R705" s="11"/>
      <c r="S705" s="11"/>
      <c r="T705" s="11"/>
      <c r="U705" s="11"/>
      <c r="V705" s="11"/>
      <c r="W705" s="11"/>
      <c r="X705" s="11"/>
      <c r="Y705" s="11"/>
    </row>
    <row r="706" spans="1:25">
      <c r="A706" s="11"/>
      <c r="B706" s="11"/>
      <c r="C706" s="11"/>
      <c r="D706" s="11"/>
      <c r="E706" s="32"/>
      <c r="F706" s="32"/>
      <c r="G706" s="32"/>
      <c r="H706" s="11"/>
      <c r="I706" s="11"/>
      <c r="J706" s="11"/>
      <c r="K706" s="1"/>
      <c r="M706" s="11"/>
      <c r="N706" s="11"/>
      <c r="O706" s="11"/>
      <c r="P706" s="11"/>
      <c r="Q706" s="11"/>
      <c r="R706" s="11"/>
      <c r="S706" s="11"/>
      <c r="T706" s="11"/>
      <c r="U706" s="11"/>
      <c r="V706" s="11"/>
      <c r="W706" s="11"/>
      <c r="X706" s="11"/>
      <c r="Y706" s="11"/>
    </row>
    <row r="707" spans="1:25">
      <c r="A707" s="11"/>
      <c r="B707" s="11"/>
      <c r="C707" s="11"/>
      <c r="D707" s="11"/>
      <c r="E707" s="32"/>
      <c r="F707" s="32"/>
      <c r="G707" s="32"/>
      <c r="H707" s="11"/>
      <c r="I707" s="11"/>
      <c r="J707" s="11"/>
      <c r="K707" s="1"/>
      <c r="M707" s="11"/>
      <c r="N707" s="11"/>
      <c r="O707" s="11"/>
      <c r="P707" s="11"/>
      <c r="Q707" s="11"/>
      <c r="R707" s="11"/>
      <c r="S707" s="11"/>
      <c r="T707" s="11"/>
      <c r="U707" s="11"/>
      <c r="V707" s="11"/>
      <c r="W707" s="11"/>
      <c r="X707" s="11"/>
      <c r="Y707" s="11"/>
    </row>
    <row r="708" spans="1:25">
      <c r="A708" s="11"/>
      <c r="B708" s="11"/>
      <c r="C708" s="11"/>
      <c r="D708" s="11"/>
      <c r="E708" s="32"/>
      <c r="F708" s="32"/>
      <c r="G708" s="32"/>
      <c r="H708" s="11"/>
      <c r="I708" s="11"/>
      <c r="J708" s="11"/>
      <c r="K708" s="1"/>
      <c r="M708" s="11"/>
      <c r="N708" s="11"/>
      <c r="O708" s="11"/>
      <c r="P708" s="11"/>
      <c r="Q708" s="11"/>
      <c r="R708" s="11"/>
      <c r="S708" s="11"/>
      <c r="T708" s="11"/>
      <c r="U708" s="11"/>
      <c r="V708" s="11"/>
      <c r="W708" s="11"/>
      <c r="X708" s="11"/>
      <c r="Y708" s="11"/>
    </row>
    <row r="709" spans="1:25">
      <c r="A709" s="11"/>
      <c r="B709" s="11"/>
      <c r="C709" s="11"/>
      <c r="D709" s="11"/>
      <c r="E709" s="32"/>
      <c r="F709" s="32"/>
      <c r="G709" s="32"/>
      <c r="H709" s="11"/>
      <c r="I709" s="11"/>
      <c r="J709" s="11"/>
      <c r="K709" s="1"/>
      <c r="M709" s="11"/>
      <c r="N709" s="11"/>
      <c r="O709" s="11"/>
      <c r="P709" s="11"/>
      <c r="Q709" s="11"/>
      <c r="R709" s="11"/>
      <c r="S709" s="11"/>
      <c r="T709" s="11"/>
      <c r="U709" s="11"/>
      <c r="V709" s="11"/>
      <c r="W709" s="11"/>
      <c r="X709" s="11"/>
      <c r="Y709" s="11"/>
    </row>
    <row r="710" spans="1:25">
      <c r="A710" s="11"/>
      <c r="B710" s="11"/>
      <c r="C710" s="11"/>
      <c r="D710" s="11"/>
      <c r="E710" s="32"/>
      <c r="F710" s="32"/>
      <c r="G710" s="32"/>
      <c r="H710" s="11"/>
      <c r="I710" s="11"/>
      <c r="J710" s="11"/>
      <c r="K710" s="1"/>
      <c r="M710" s="11"/>
      <c r="N710" s="11"/>
      <c r="O710" s="11"/>
      <c r="P710" s="11"/>
      <c r="Q710" s="11"/>
      <c r="R710" s="11"/>
      <c r="S710" s="11"/>
      <c r="T710" s="11"/>
      <c r="U710" s="11"/>
      <c r="V710" s="11"/>
      <c r="W710" s="11"/>
      <c r="X710" s="11"/>
      <c r="Y710" s="11"/>
    </row>
    <row r="711" spans="1:25">
      <c r="A711" s="11"/>
      <c r="B711" s="11"/>
      <c r="C711" s="11"/>
      <c r="D711" s="11"/>
      <c r="E711" s="32"/>
      <c r="F711" s="32"/>
      <c r="G711" s="32"/>
      <c r="H711" s="11"/>
      <c r="I711" s="11"/>
      <c r="J711" s="11"/>
      <c r="K711" s="1"/>
      <c r="M711" s="11"/>
      <c r="N711" s="11"/>
      <c r="O711" s="11"/>
      <c r="P711" s="11"/>
      <c r="Q711" s="11"/>
      <c r="R711" s="11"/>
      <c r="S711" s="11"/>
      <c r="T711" s="11"/>
      <c r="U711" s="11"/>
      <c r="V711" s="11"/>
      <c r="W711" s="11"/>
      <c r="X711" s="11"/>
      <c r="Y711" s="11"/>
    </row>
    <row r="712" spans="1:25">
      <c r="A712" s="11"/>
      <c r="B712" s="11"/>
      <c r="C712" s="11"/>
      <c r="D712" s="11"/>
      <c r="E712" s="32"/>
      <c r="F712" s="32"/>
      <c r="G712" s="32"/>
      <c r="H712" s="11"/>
      <c r="I712" s="11"/>
      <c r="J712" s="11"/>
      <c r="K712" s="1"/>
      <c r="M712" s="11"/>
      <c r="N712" s="11"/>
      <c r="O712" s="11"/>
      <c r="P712" s="11"/>
      <c r="Q712" s="11"/>
      <c r="R712" s="11"/>
      <c r="S712" s="11"/>
      <c r="T712" s="11"/>
      <c r="U712" s="11"/>
      <c r="V712" s="11"/>
      <c r="W712" s="11"/>
      <c r="X712" s="11"/>
      <c r="Y712" s="11"/>
    </row>
    <row r="713" spans="1:25">
      <c r="A713" s="11"/>
      <c r="B713" s="11"/>
      <c r="C713" s="11"/>
      <c r="D713" s="11"/>
      <c r="E713" s="32"/>
      <c r="F713" s="32"/>
      <c r="G713" s="32"/>
      <c r="H713" s="11"/>
      <c r="I713" s="11"/>
      <c r="J713" s="11"/>
      <c r="K713" s="1"/>
      <c r="M713" s="11"/>
      <c r="N713" s="11"/>
      <c r="O713" s="11"/>
      <c r="P713" s="11"/>
      <c r="Q713" s="11"/>
      <c r="R713" s="11"/>
      <c r="S713" s="11"/>
      <c r="T713" s="11"/>
      <c r="U713" s="11"/>
      <c r="V713" s="11"/>
      <c r="W713" s="11"/>
      <c r="X713" s="11"/>
      <c r="Y713" s="11"/>
    </row>
    <row r="714" spans="1:25">
      <c r="A714" s="11"/>
      <c r="B714" s="11"/>
      <c r="C714" s="11"/>
      <c r="D714" s="11"/>
      <c r="E714" s="32"/>
      <c r="F714" s="32"/>
      <c r="G714" s="32"/>
      <c r="H714" s="11"/>
      <c r="I714" s="11"/>
      <c r="J714" s="11"/>
      <c r="K714" s="1"/>
      <c r="M714" s="11"/>
      <c r="N714" s="11"/>
      <c r="O714" s="11"/>
      <c r="P714" s="11"/>
      <c r="Q714" s="11"/>
      <c r="R714" s="11"/>
      <c r="S714" s="11"/>
      <c r="T714" s="11"/>
      <c r="U714" s="11"/>
      <c r="V714" s="11"/>
      <c r="W714" s="11"/>
      <c r="X714" s="11"/>
      <c r="Y714" s="11"/>
    </row>
    <row r="715" spans="1:25">
      <c r="A715" s="11"/>
      <c r="B715" s="11"/>
      <c r="C715" s="11"/>
      <c r="D715" s="11"/>
      <c r="E715" s="32"/>
      <c r="F715" s="32"/>
      <c r="G715" s="32"/>
      <c r="H715" s="11"/>
      <c r="I715" s="11"/>
      <c r="J715" s="11"/>
      <c r="K715" s="1"/>
      <c r="M715" s="11"/>
      <c r="N715" s="11"/>
      <c r="O715" s="11"/>
      <c r="P715" s="11"/>
      <c r="Q715" s="11"/>
      <c r="R715" s="11"/>
      <c r="S715" s="11"/>
      <c r="T715" s="11"/>
      <c r="U715" s="11"/>
      <c r="V715" s="11"/>
      <c r="W715" s="11"/>
      <c r="X715" s="11"/>
      <c r="Y715" s="11"/>
    </row>
    <row r="716" spans="1:25">
      <c r="A716" s="11"/>
      <c r="B716" s="11"/>
      <c r="C716" s="11"/>
      <c r="D716" s="11"/>
      <c r="E716" s="32"/>
      <c r="F716" s="32"/>
      <c r="G716" s="32"/>
      <c r="H716" s="11"/>
      <c r="I716" s="11"/>
      <c r="J716" s="11"/>
      <c r="K716" s="1"/>
      <c r="M716" s="11"/>
      <c r="N716" s="11"/>
      <c r="O716" s="11"/>
      <c r="P716" s="11"/>
      <c r="Q716" s="11"/>
      <c r="R716" s="11"/>
      <c r="S716" s="11"/>
      <c r="T716" s="11"/>
      <c r="U716" s="11"/>
      <c r="V716" s="11"/>
      <c r="W716" s="11"/>
      <c r="X716" s="11"/>
      <c r="Y716" s="11"/>
    </row>
    <row r="717" spans="1:25">
      <c r="A717" s="11"/>
      <c r="B717" s="11"/>
      <c r="C717" s="11"/>
      <c r="D717" s="11"/>
      <c r="E717" s="32"/>
      <c r="F717" s="32"/>
      <c r="G717" s="32"/>
      <c r="H717" s="11"/>
      <c r="I717" s="11"/>
      <c r="J717" s="11"/>
      <c r="K717" s="1"/>
      <c r="M717" s="11"/>
      <c r="N717" s="11"/>
      <c r="O717" s="11"/>
      <c r="P717" s="11"/>
      <c r="Q717" s="11"/>
      <c r="R717" s="11"/>
      <c r="S717" s="11"/>
      <c r="T717" s="11"/>
      <c r="U717" s="11"/>
      <c r="V717" s="11"/>
      <c r="W717" s="11"/>
      <c r="X717" s="11"/>
      <c r="Y717" s="11"/>
    </row>
    <row r="718" spans="1:25">
      <c r="A718" s="11"/>
      <c r="B718" s="11"/>
      <c r="C718" s="11"/>
      <c r="D718" s="11"/>
      <c r="E718" s="32"/>
      <c r="F718" s="32"/>
      <c r="G718" s="32"/>
      <c r="H718" s="11"/>
      <c r="I718" s="11"/>
      <c r="J718" s="11"/>
      <c r="K718" s="1"/>
      <c r="M718" s="11"/>
      <c r="N718" s="11"/>
      <c r="O718" s="11"/>
      <c r="P718" s="11"/>
      <c r="Q718" s="11"/>
      <c r="R718" s="11"/>
      <c r="S718" s="11"/>
      <c r="T718" s="11"/>
      <c r="U718" s="11"/>
      <c r="V718" s="11"/>
      <c r="W718" s="11"/>
      <c r="X718" s="11"/>
      <c r="Y718" s="11"/>
    </row>
    <row r="719" spans="1:25">
      <c r="A719" s="11"/>
      <c r="B719" s="11"/>
      <c r="C719" s="11"/>
      <c r="D719" s="11"/>
      <c r="E719" s="32"/>
      <c r="F719" s="32"/>
      <c r="G719" s="32"/>
      <c r="H719" s="11"/>
      <c r="I719" s="11"/>
      <c r="J719" s="11"/>
      <c r="K719" s="1"/>
      <c r="M719" s="11"/>
      <c r="N719" s="11"/>
      <c r="O719" s="11"/>
      <c r="P719" s="11"/>
      <c r="Q719" s="11"/>
      <c r="R719" s="11"/>
      <c r="S719" s="11"/>
      <c r="T719" s="11"/>
      <c r="U719" s="11"/>
      <c r="V719" s="11"/>
      <c r="W719" s="11"/>
      <c r="X719" s="11"/>
      <c r="Y719" s="11"/>
    </row>
    <row r="720" spans="1:25">
      <c r="A720" s="11"/>
      <c r="B720" s="11"/>
      <c r="C720" s="11"/>
      <c r="D720" s="11"/>
      <c r="E720" s="32"/>
      <c r="F720" s="32"/>
      <c r="G720" s="32"/>
      <c r="H720" s="11"/>
      <c r="I720" s="11"/>
      <c r="J720" s="11"/>
      <c r="K720" s="1"/>
      <c r="M720" s="11"/>
      <c r="N720" s="11"/>
      <c r="O720" s="11"/>
      <c r="P720" s="11"/>
      <c r="Q720" s="11"/>
      <c r="R720" s="11"/>
      <c r="S720" s="11"/>
      <c r="T720" s="11"/>
      <c r="U720" s="11"/>
      <c r="V720" s="11"/>
      <c r="W720" s="11"/>
      <c r="X720" s="11"/>
      <c r="Y720" s="11"/>
    </row>
    <row r="721" spans="1:25">
      <c r="A721" s="11"/>
      <c r="B721" s="11"/>
      <c r="C721" s="11"/>
      <c r="D721" s="11"/>
      <c r="E721" s="32"/>
      <c r="F721" s="32"/>
      <c r="G721" s="32"/>
      <c r="H721" s="11"/>
      <c r="I721" s="11"/>
      <c r="J721" s="11"/>
      <c r="K721" s="1"/>
      <c r="M721" s="11"/>
      <c r="N721" s="11"/>
      <c r="O721" s="11"/>
      <c r="P721" s="11"/>
      <c r="Q721" s="11"/>
      <c r="R721" s="11"/>
      <c r="S721" s="11"/>
      <c r="T721" s="11"/>
      <c r="U721" s="11"/>
      <c r="V721" s="11"/>
      <c r="W721" s="11"/>
      <c r="X721" s="11"/>
      <c r="Y721" s="11"/>
    </row>
    <row r="722" spans="1:25">
      <c r="A722" s="11"/>
      <c r="B722" s="11"/>
      <c r="C722" s="11"/>
      <c r="D722" s="11"/>
      <c r="E722" s="32"/>
      <c r="F722" s="32"/>
      <c r="G722" s="32"/>
      <c r="H722" s="11"/>
      <c r="I722" s="11"/>
      <c r="J722" s="11"/>
      <c r="K722" s="1"/>
      <c r="M722" s="11"/>
      <c r="N722" s="11"/>
      <c r="O722" s="11"/>
      <c r="P722" s="11"/>
      <c r="Q722" s="11"/>
      <c r="R722" s="11"/>
      <c r="S722" s="11"/>
      <c r="T722" s="11"/>
      <c r="U722" s="11"/>
      <c r="V722" s="11"/>
      <c r="W722" s="11"/>
      <c r="X722" s="11"/>
      <c r="Y722" s="11"/>
    </row>
    <row r="723" spans="1:25">
      <c r="A723" s="11"/>
      <c r="B723" s="11"/>
      <c r="C723" s="11"/>
      <c r="D723" s="11"/>
      <c r="E723" s="32"/>
      <c r="F723" s="32"/>
      <c r="G723" s="32"/>
      <c r="H723" s="11"/>
      <c r="I723" s="11"/>
      <c r="J723" s="11"/>
      <c r="K723" s="1"/>
      <c r="M723" s="11"/>
      <c r="N723" s="11"/>
      <c r="O723" s="11"/>
      <c r="P723" s="11"/>
      <c r="Q723" s="11"/>
      <c r="R723" s="11"/>
      <c r="S723" s="11"/>
      <c r="T723" s="11"/>
      <c r="U723" s="11"/>
      <c r="V723" s="11"/>
      <c r="W723" s="11"/>
      <c r="X723" s="11"/>
      <c r="Y723" s="11"/>
    </row>
    <row r="724" spans="1:25">
      <c r="A724" s="11"/>
      <c r="B724" s="11"/>
      <c r="C724" s="11"/>
      <c r="D724" s="11"/>
      <c r="E724" s="32"/>
      <c r="F724" s="32"/>
      <c r="G724" s="32"/>
      <c r="H724" s="11"/>
      <c r="I724" s="11"/>
      <c r="J724" s="11"/>
      <c r="K724" s="1"/>
      <c r="M724" s="11"/>
      <c r="N724" s="11"/>
      <c r="O724" s="11"/>
      <c r="P724" s="11"/>
      <c r="Q724" s="11"/>
      <c r="R724" s="11"/>
      <c r="S724" s="11"/>
      <c r="T724" s="11"/>
      <c r="U724" s="11"/>
      <c r="V724" s="11"/>
      <c r="W724" s="11"/>
      <c r="X724" s="11"/>
      <c r="Y724" s="11"/>
    </row>
    <row r="725" spans="1:25">
      <c r="A725" s="11"/>
      <c r="B725" s="11"/>
      <c r="C725" s="11"/>
      <c r="D725" s="11"/>
      <c r="E725" s="32"/>
      <c r="F725" s="32"/>
      <c r="G725" s="32"/>
      <c r="H725" s="11"/>
      <c r="I725" s="11"/>
      <c r="J725" s="11"/>
      <c r="K725" s="1"/>
      <c r="M725" s="11"/>
      <c r="N725" s="11"/>
      <c r="O725" s="11"/>
      <c r="P725" s="11"/>
      <c r="Q725" s="11"/>
      <c r="R725" s="11"/>
      <c r="S725" s="11"/>
      <c r="T725" s="11"/>
      <c r="U725" s="11"/>
      <c r="V725" s="11"/>
      <c r="W725" s="11"/>
      <c r="X725" s="11"/>
      <c r="Y725" s="11"/>
    </row>
    <row r="726" spans="1:25">
      <c r="A726" s="11"/>
      <c r="B726" s="11"/>
      <c r="C726" s="11"/>
      <c r="D726" s="11"/>
      <c r="E726" s="32"/>
      <c r="F726" s="32"/>
      <c r="G726" s="32"/>
      <c r="H726" s="11"/>
      <c r="I726" s="11"/>
      <c r="J726" s="11"/>
      <c r="K726" s="1"/>
      <c r="M726" s="11"/>
      <c r="N726" s="11"/>
      <c r="O726" s="11"/>
      <c r="P726" s="11"/>
      <c r="Q726" s="11"/>
      <c r="R726" s="11"/>
      <c r="S726" s="11"/>
      <c r="T726" s="11"/>
      <c r="U726" s="11"/>
      <c r="V726" s="11"/>
      <c r="W726" s="11"/>
      <c r="X726" s="11"/>
      <c r="Y726" s="11"/>
    </row>
    <row r="727" spans="1:25">
      <c r="A727" s="11"/>
      <c r="B727" s="11"/>
      <c r="C727" s="11"/>
      <c r="D727" s="11"/>
      <c r="E727" s="32"/>
      <c r="F727" s="32"/>
      <c r="G727" s="32"/>
      <c r="H727" s="11"/>
      <c r="I727" s="11"/>
      <c r="J727" s="11"/>
      <c r="K727" s="1"/>
      <c r="M727" s="11"/>
      <c r="N727" s="11"/>
      <c r="O727" s="11"/>
      <c r="P727" s="11"/>
      <c r="Q727" s="11"/>
      <c r="R727" s="11"/>
      <c r="S727" s="11"/>
      <c r="T727" s="11"/>
      <c r="U727" s="11"/>
      <c r="V727" s="11"/>
      <c r="W727" s="11"/>
      <c r="X727" s="11"/>
      <c r="Y727" s="11"/>
    </row>
    <row r="728" spans="1:25">
      <c r="A728" s="11"/>
      <c r="B728" s="11"/>
      <c r="C728" s="11"/>
      <c r="D728" s="11"/>
      <c r="E728" s="32"/>
      <c r="F728" s="32"/>
      <c r="G728" s="32"/>
      <c r="H728" s="11"/>
      <c r="I728" s="11"/>
      <c r="J728" s="11"/>
      <c r="K728" s="1"/>
      <c r="M728" s="11"/>
      <c r="N728" s="11"/>
      <c r="O728" s="11"/>
      <c r="P728" s="11"/>
      <c r="Q728" s="11"/>
      <c r="R728" s="11"/>
      <c r="S728" s="11"/>
      <c r="T728" s="11"/>
      <c r="U728" s="11"/>
      <c r="V728" s="11"/>
      <c r="W728" s="11"/>
      <c r="X728" s="11"/>
      <c r="Y728" s="11"/>
    </row>
    <row r="729" spans="1:25">
      <c r="A729" s="11"/>
      <c r="B729" s="11"/>
      <c r="C729" s="11"/>
      <c r="D729" s="11"/>
      <c r="E729" s="32"/>
      <c r="F729" s="32"/>
      <c r="G729" s="32"/>
      <c r="H729" s="11"/>
      <c r="I729" s="11"/>
      <c r="J729" s="11"/>
      <c r="K729" s="1"/>
      <c r="M729" s="11"/>
      <c r="N729" s="11"/>
      <c r="O729" s="11"/>
      <c r="P729" s="11"/>
      <c r="Q729" s="11"/>
      <c r="R729" s="11"/>
      <c r="S729" s="11"/>
      <c r="T729" s="11"/>
      <c r="U729" s="11"/>
      <c r="V729" s="11"/>
      <c r="W729" s="11"/>
      <c r="X729" s="11"/>
      <c r="Y729" s="11"/>
    </row>
    <row r="730" spans="1:25">
      <c r="A730" s="11"/>
      <c r="B730" s="11"/>
      <c r="C730" s="11"/>
      <c r="D730" s="11"/>
      <c r="E730" s="32"/>
      <c r="F730" s="32"/>
      <c r="G730" s="32"/>
      <c r="H730" s="11"/>
      <c r="I730" s="11"/>
      <c r="J730" s="11"/>
      <c r="K730" s="1"/>
      <c r="M730" s="11"/>
      <c r="N730" s="11"/>
      <c r="O730" s="11"/>
      <c r="P730" s="11"/>
      <c r="Q730" s="11"/>
      <c r="R730" s="11"/>
      <c r="S730" s="11"/>
      <c r="T730" s="11"/>
      <c r="U730" s="11"/>
      <c r="V730" s="11"/>
      <c r="W730" s="11"/>
      <c r="X730" s="11"/>
      <c r="Y730" s="11"/>
    </row>
    <row r="731" spans="1:25">
      <c r="A731" s="11"/>
      <c r="B731" s="11"/>
      <c r="C731" s="11"/>
      <c r="D731" s="11"/>
      <c r="E731" s="32"/>
      <c r="F731" s="32"/>
      <c r="G731" s="32"/>
      <c r="H731" s="11"/>
      <c r="I731" s="11"/>
      <c r="J731" s="11"/>
      <c r="K731" s="1"/>
      <c r="M731" s="11"/>
      <c r="N731" s="11"/>
      <c r="O731" s="11"/>
      <c r="P731" s="11"/>
      <c r="Q731" s="11"/>
      <c r="R731" s="11"/>
      <c r="S731" s="11"/>
      <c r="T731" s="11"/>
      <c r="U731" s="11"/>
      <c r="V731" s="11"/>
      <c r="W731" s="11"/>
      <c r="X731" s="11"/>
      <c r="Y731" s="11"/>
    </row>
    <row r="732" spans="1:25">
      <c r="A732" s="11"/>
      <c r="B732" s="11"/>
      <c r="C732" s="11"/>
      <c r="D732" s="11"/>
      <c r="E732" s="32"/>
      <c r="F732" s="32"/>
      <c r="G732" s="32"/>
      <c r="H732" s="11"/>
      <c r="I732" s="11"/>
      <c r="J732" s="11"/>
      <c r="K732" s="1"/>
      <c r="M732" s="11"/>
      <c r="N732" s="11"/>
      <c r="O732" s="11"/>
      <c r="P732" s="11"/>
      <c r="Q732" s="11"/>
      <c r="R732" s="11"/>
      <c r="S732" s="11"/>
      <c r="T732" s="11"/>
      <c r="U732" s="11"/>
      <c r="V732" s="11"/>
      <c r="W732" s="11"/>
      <c r="X732" s="11"/>
      <c r="Y732" s="11"/>
    </row>
    <row r="733" spans="1:25">
      <c r="A733" s="11"/>
      <c r="B733" s="11"/>
      <c r="C733" s="11"/>
      <c r="D733" s="11"/>
      <c r="E733" s="32"/>
      <c r="F733" s="32"/>
      <c r="G733" s="32"/>
      <c r="H733" s="11"/>
      <c r="I733" s="11"/>
      <c r="J733" s="11"/>
      <c r="K733" s="1"/>
      <c r="M733" s="11"/>
      <c r="N733" s="11"/>
      <c r="O733" s="11"/>
      <c r="P733" s="11"/>
      <c r="Q733" s="11"/>
      <c r="R733" s="11"/>
      <c r="S733" s="11"/>
      <c r="T733" s="11"/>
      <c r="U733" s="11"/>
      <c r="V733" s="11"/>
      <c r="W733" s="11"/>
      <c r="X733" s="11"/>
      <c r="Y733" s="11"/>
    </row>
    <row r="734" spans="1:25">
      <c r="A734" s="11"/>
      <c r="B734" s="11"/>
      <c r="C734" s="11"/>
      <c r="D734" s="11"/>
      <c r="E734" s="32"/>
      <c r="F734" s="32"/>
      <c r="G734" s="32"/>
      <c r="H734" s="11"/>
      <c r="I734" s="11"/>
      <c r="J734" s="11"/>
      <c r="K734" s="1"/>
      <c r="M734" s="11"/>
      <c r="N734" s="11"/>
      <c r="O734" s="11"/>
      <c r="P734" s="11"/>
      <c r="Q734" s="11"/>
      <c r="R734" s="11"/>
      <c r="S734" s="11"/>
      <c r="T734" s="11"/>
      <c r="U734" s="11"/>
      <c r="V734" s="11"/>
      <c r="W734" s="11"/>
      <c r="X734" s="11"/>
      <c r="Y734" s="11"/>
    </row>
    <row r="735" spans="1:25">
      <c r="A735" s="11"/>
      <c r="B735" s="11"/>
      <c r="C735" s="11"/>
      <c r="D735" s="11"/>
      <c r="E735" s="32"/>
      <c r="F735" s="32"/>
      <c r="G735" s="32"/>
      <c r="H735" s="11"/>
      <c r="I735" s="11"/>
      <c r="J735" s="11"/>
      <c r="K735" s="1"/>
      <c r="M735" s="11"/>
      <c r="N735" s="11"/>
      <c r="O735" s="11"/>
      <c r="P735" s="11"/>
      <c r="Q735" s="11"/>
      <c r="R735" s="11"/>
      <c r="S735" s="11"/>
      <c r="T735" s="11"/>
      <c r="U735" s="11"/>
      <c r="V735" s="11"/>
      <c r="W735" s="11"/>
      <c r="X735" s="11"/>
      <c r="Y735" s="11"/>
    </row>
    <row r="736" spans="1:25">
      <c r="A736" s="11"/>
      <c r="B736" s="11"/>
      <c r="C736" s="11"/>
      <c r="D736" s="11"/>
      <c r="E736" s="32"/>
      <c r="F736" s="32"/>
      <c r="G736" s="32"/>
      <c r="H736" s="11"/>
      <c r="I736" s="11"/>
      <c r="J736" s="11"/>
      <c r="K736" s="1"/>
      <c r="M736" s="11"/>
      <c r="N736" s="11"/>
      <c r="O736" s="11"/>
      <c r="P736" s="11"/>
      <c r="Q736" s="11"/>
      <c r="R736" s="11"/>
      <c r="S736" s="11"/>
      <c r="T736" s="11"/>
      <c r="U736" s="11"/>
      <c r="V736" s="11"/>
      <c r="W736" s="11"/>
      <c r="X736" s="11"/>
      <c r="Y736" s="11"/>
    </row>
    <row r="737" spans="1:25">
      <c r="A737" s="11"/>
      <c r="B737" s="11"/>
      <c r="C737" s="11"/>
      <c r="D737" s="11"/>
      <c r="E737" s="32"/>
      <c r="F737" s="32"/>
      <c r="G737" s="32"/>
      <c r="H737" s="11"/>
      <c r="I737" s="11"/>
      <c r="J737" s="11"/>
      <c r="K737" s="1"/>
      <c r="M737" s="11"/>
      <c r="N737" s="11"/>
      <c r="O737" s="11"/>
      <c r="P737" s="11"/>
      <c r="Q737" s="11"/>
      <c r="R737" s="11"/>
      <c r="S737" s="11"/>
      <c r="T737" s="11"/>
      <c r="U737" s="11"/>
      <c r="V737" s="11"/>
      <c r="W737" s="11"/>
      <c r="X737" s="11"/>
      <c r="Y737" s="11"/>
    </row>
    <row r="738" spans="1:25">
      <c r="A738" s="11"/>
      <c r="B738" s="11"/>
      <c r="C738" s="11"/>
      <c r="D738" s="11"/>
      <c r="E738" s="32"/>
      <c r="F738" s="32"/>
      <c r="G738" s="32"/>
      <c r="H738" s="11"/>
      <c r="I738" s="11"/>
      <c r="J738" s="11"/>
      <c r="K738" s="1"/>
      <c r="M738" s="11"/>
      <c r="N738" s="11"/>
      <c r="O738" s="11"/>
      <c r="P738" s="11"/>
      <c r="Q738" s="11"/>
      <c r="R738" s="11"/>
      <c r="S738" s="11"/>
      <c r="T738" s="11"/>
      <c r="U738" s="11"/>
      <c r="V738" s="11"/>
      <c r="W738" s="11"/>
      <c r="X738" s="11"/>
      <c r="Y738" s="11"/>
    </row>
    <row r="739" spans="1:25">
      <c r="A739" s="11"/>
      <c r="B739" s="11"/>
      <c r="C739" s="11"/>
      <c r="D739" s="11"/>
      <c r="E739" s="32"/>
      <c r="F739" s="32"/>
      <c r="G739" s="32"/>
      <c r="H739" s="11"/>
      <c r="I739" s="11"/>
      <c r="J739" s="11"/>
      <c r="K739" s="1"/>
      <c r="M739" s="11"/>
      <c r="N739" s="11"/>
      <c r="O739" s="11"/>
      <c r="P739" s="11"/>
      <c r="Q739" s="11"/>
      <c r="R739" s="11"/>
      <c r="S739" s="11"/>
      <c r="T739" s="11"/>
      <c r="U739" s="11"/>
      <c r="V739" s="11"/>
      <c r="W739" s="11"/>
      <c r="X739" s="11"/>
      <c r="Y739" s="11"/>
    </row>
    <row r="740" spans="1:25">
      <c r="A740" s="11"/>
      <c r="B740" s="11"/>
      <c r="C740" s="11"/>
      <c r="D740" s="11"/>
      <c r="E740" s="32"/>
      <c r="F740" s="32"/>
      <c r="G740" s="32"/>
      <c r="H740" s="11"/>
      <c r="I740" s="11"/>
      <c r="J740" s="11"/>
      <c r="K740" s="1"/>
      <c r="M740" s="11"/>
      <c r="N740" s="11"/>
      <c r="O740" s="11"/>
      <c r="P740" s="11"/>
      <c r="Q740" s="11"/>
      <c r="R740" s="11"/>
      <c r="S740" s="11"/>
      <c r="T740" s="11"/>
      <c r="U740" s="11"/>
      <c r="V740" s="11"/>
      <c r="W740" s="11"/>
      <c r="X740" s="11"/>
      <c r="Y740" s="11"/>
    </row>
    <row r="741" spans="1:25">
      <c r="A741" s="11"/>
      <c r="B741" s="11"/>
      <c r="C741" s="11"/>
      <c r="D741" s="11"/>
      <c r="E741" s="32"/>
      <c r="F741" s="32"/>
      <c r="G741" s="32"/>
      <c r="H741" s="11"/>
      <c r="I741" s="11"/>
      <c r="J741" s="11"/>
      <c r="K741" s="1"/>
      <c r="M741" s="11"/>
      <c r="N741" s="11"/>
      <c r="O741" s="11"/>
      <c r="P741" s="11"/>
      <c r="Q741" s="11"/>
      <c r="R741" s="11"/>
      <c r="S741" s="11"/>
      <c r="T741" s="11"/>
      <c r="U741" s="11"/>
      <c r="V741" s="11"/>
      <c r="W741" s="11"/>
      <c r="X741" s="11"/>
      <c r="Y741" s="11"/>
    </row>
    <row r="742" spans="1:25">
      <c r="A742" s="11"/>
      <c r="B742" s="11"/>
      <c r="C742" s="11"/>
      <c r="D742" s="11"/>
      <c r="E742" s="32"/>
      <c r="F742" s="32"/>
      <c r="G742" s="32"/>
      <c r="H742" s="11"/>
      <c r="I742" s="11"/>
      <c r="J742" s="11"/>
      <c r="K742" s="1"/>
      <c r="M742" s="11"/>
      <c r="N742" s="11"/>
      <c r="O742" s="11"/>
      <c r="P742" s="11"/>
      <c r="Q742" s="11"/>
      <c r="R742" s="11"/>
      <c r="S742" s="11"/>
      <c r="T742" s="11"/>
      <c r="U742" s="11"/>
      <c r="V742" s="11"/>
      <c r="W742" s="11"/>
      <c r="X742" s="11"/>
      <c r="Y742" s="11"/>
    </row>
    <row r="743" spans="1:25">
      <c r="A743" s="11"/>
      <c r="B743" s="11"/>
      <c r="C743" s="11"/>
      <c r="D743" s="11"/>
      <c r="E743" s="32"/>
      <c r="F743" s="32"/>
      <c r="G743" s="32"/>
      <c r="H743" s="11"/>
      <c r="I743" s="11"/>
      <c r="J743" s="11"/>
      <c r="K743" s="1"/>
      <c r="M743" s="11"/>
      <c r="N743" s="11"/>
      <c r="O743" s="11"/>
      <c r="P743" s="11"/>
      <c r="Q743" s="11"/>
      <c r="R743" s="11"/>
      <c r="S743" s="11"/>
      <c r="T743" s="11"/>
      <c r="U743" s="11"/>
      <c r="V743" s="11"/>
      <c r="W743" s="11"/>
      <c r="X743" s="11"/>
      <c r="Y743" s="11"/>
    </row>
    <row r="744" spans="1:25">
      <c r="A744" s="11"/>
      <c r="B744" s="11"/>
      <c r="C744" s="11"/>
      <c r="D744" s="11"/>
      <c r="E744" s="32"/>
      <c r="F744" s="32"/>
      <c r="G744" s="32"/>
      <c r="H744" s="11"/>
      <c r="I744" s="11"/>
      <c r="J744" s="11"/>
      <c r="K744" s="1"/>
      <c r="M744" s="11"/>
      <c r="N744" s="11"/>
      <c r="O744" s="11"/>
      <c r="P744" s="11"/>
      <c r="Q744" s="11"/>
      <c r="R744" s="11"/>
      <c r="S744" s="11"/>
      <c r="T744" s="11"/>
      <c r="U744" s="11"/>
      <c r="V744" s="11"/>
      <c r="W744" s="11"/>
      <c r="X744" s="11"/>
      <c r="Y744" s="11"/>
    </row>
    <row r="745" spans="1:25">
      <c r="A745" s="11"/>
      <c r="B745" s="11"/>
      <c r="C745" s="11"/>
      <c r="D745" s="11"/>
      <c r="E745" s="32"/>
      <c r="F745" s="32"/>
      <c r="G745" s="32"/>
      <c r="H745" s="11"/>
      <c r="I745" s="11"/>
      <c r="J745" s="11"/>
      <c r="K745" s="1"/>
      <c r="M745" s="11"/>
      <c r="N745" s="11"/>
      <c r="O745" s="11"/>
      <c r="P745" s="11"/>
      <c r="Q745" s="11"/>
      <c r="R745" s="11"/>
      <c r="S745" s="11"/>
      <c r="T745" s="11"/>
      <c r="U745" s="11"/>
      <c r="V745" s="11"/>
      <c r="W745" s="11"/>
      <c r="X745" s="11"/>
      <c r="Y745" s="11"/>
    </row>
    <row r="746" spans="1:25">
      <c r="A746" s="11"/>
      <c r="B746" s="11"/>
      <c r="C746" s="11"/>
      <c r="D746" s="11"/>
      <c r="E746" s="32"/>
      <c r="F746" s="32"/>
      <c r="G746" s="32"/>
      <c r="H746" s="11"/>
      <c r="I746" s="11"/>
      <c r="J746" s="11"/>
      <c r="K746" s="1"/>
      <c r="M746" s="11"/>
      <c r="N746" s="11"/>
      <c r="O746" s="11"/>
      <c r="P746" s="11"/>
      <c r="Q746" s="11"/>
      <c r="R746" s="11"/>
      <c r="S746" s="11"/>
      <c r="T746" s="11"/>
      <c r="U746" s="11"/>
      <c r="V746" s="11"/>
      <c r="W746" s="11"/>
      <c r="X746" s="11"/>
      <c r="Y746" s="11"/>
    </row>
    <row r="747" spans="1:25">
      <c r="A747" s="11"/>
      <c r="B747" s="11"/>
      <c r="C747" s="11"/>
      <c r="D747" s="11"/>
      <c r="E747" s="32"/>
      <c r="F747" s="32"/>
      <c r="G747" s="32"/>
      <c r="H747" s="11"/>
      <c r="I747" s="11"/>
      <c r="J747" s="11"/>
      <c r="K747" s="1"/>
      <c r="M747" s="11"/>
      <c r="N747" s="11"/>
      <c r="O747" s="11"/>
      <c r="P747" s="11"/>
      <c r="Q747" s="11"/>
      <c r="R747" s="11"/>
      <c r="S747" s="11"/>
      <c r="T747" s="11"/>
      <c r="U747" s="11"/>
      <c r="V747" s="11"/>
      <c r="W747" s="11"/>
      <c r="X747" s="11"/>
      <c r="Y747" s="11"/>
    </row>
    <row r="748" spans="1:25">
      <c r="A748" s="11"/>
      <c r="B748" s="11"/>
      <c r="C748" s="11"/>
      <c r="D748" s="11"/>
      <c r="E748" s="32"/>
      <c r="F748" s="32"/>
      <c r="G748" s="32"/>
      <c r="H748" s="11"/>
      <c r="I748" s="11"/>
      <c r="J748" s="11"/>
      <c r="K748" s="1"/>
      <c r="M748" s="11"/>
      <c r="N748" s="11"/>
      <c r="O748" s="11"/>
      <c r="P748" s="11"/>
      <c r="Q748" s="11"/>
      <c r="R748" s="11"/>
      <c r="S748" s="11"/>
      <c r="T748" s="11"/>
      <c r="U748" s="11"/>
      <c r="V748" s="11"/>
      <c r="W748" s="11"/>
      <c r="X748" s="11"/>
      <c r="Y748" s="11"/>
    </row>
    <row r="749" spans="1:25">
      <c r="A749" s="11"/>
      <c r="B749" s="11"/>
      <c r="C749" s="11"/>
      <c r="D749" s="11"/>
      <c r="E749" s="32"/>
      <c r="F749" s="32"/>
      <c r="G749" s="32"/>
      <c r="H749" s="11"/>
      <c r="I749" s="11"/>
      <c r="J749" s="11"/>
      <c r="K749" s="1"/>
      <c r="M749" s="11"/>
      <c r="N749" s="11"/>
      <c r="O749" s="11"/>
      <c r="P749" s="11"/>
      <c r="Q749" s="11"/>
      <c r="R749" s="11"/>
      <c r="S749" s="11"/>
      <c r="T749" s="11"/>
      <c r="U749" s="11"/>
      <c r="V749" s="11"/>
      <c r="W749" s="11"/>
      <c r="X749" s="11"/>
      <c r="Y749" s="11"/>
    </row>
    <row r="750" spans="1:25">
      <c r="A750" s="11"/>
      <c r="B750" s="11"/>
      <c r="C750" s="11"/>
      <c r="D750" s="11"/>
      <c r="E750" s="32"/>
      <c r="F750" s="32"/>
      <c r="G750" s="32"/>
      <c r="H750" s="11"/>
      <c r="I750" s="11"/>
      <c r="J750" s="11"/>
      <c r="K750" s="1"/>
      <c r="M750" s="11"/>
      <c r="N750" s="11"/>
      <c r="O750" s="11"/>
      <c r="P750" s="11"/>
      <c r="Q750" s="11"/>
      <c r="R750" s="11"/>
      <c r="S750" s="11"/>
      <c r="T750" s="11"/>
      <c r="U750" s="11"/>
      <c r="V750" s="11"/>
      <c r="W750" s="11"/>
      <c r="X750" s="11"/>
      <c r="Y750" s="11"/>
    </row>
    <row r="751" spans="1:25">
      <c r="A751" s="11"/>
      <c r="B751" s="11"/>
      <c r="C751" s="11"/>
      <c r="D751" s="11"/>
      <c r="E751" s="32"/>
      <c r="F751" s="32"/>
      <c r="G751" s="32"/>
      <c r="H751" s="11"/>
      <c r="I751" s="11"/>
      <c r="J751" s="11"/>
      <c r="K751" s="1"/>
      <c r="M751" s="11"/>
      <c r="N751" s="11"/>
      <c r="O751" s="11"/>
      <c r="P751" s="11"/>
      <c r="Q751" s="11"/>
      <c r="R751" s="11"/>
      <c r="S751" s="11"/>
      <c r="T751" s="11"/>
      <c r="U751" s="11"/>
      <c r="V751" s="11"/>
      <c r="W751" s="11"/>
      <c r="X751" s="11"/>
      <c r="Y751" s="11"/>
    </row>
    <row r="752" spans="1:25">
      <c r="A752" s="11"/>
      <c r="B752" s="11"/>
      <c r="C752" s="11"/>
      <c r="D752" s="11"/>
      <c r="E752" s="32"/>
      <c r="F752" s="32"/>
      <c r="G752" s="32"/>
      <c r="H752" s="11"/>
      <c r="I752" s="11"/>
      <c r="J752" s="11"/>
      <c r="K752" s="1"/>
      <c r="M752" s="11"/>
      <c r="N752" s="11"/>
      <c r="O752" s="11"/>
      <c r="P752" s="11"/>
      <c r="Q752" s="11"/>
      <c r="R752" s="11"/>
      <c r="S752" s="11"/>
      <c r="T752" s="11"/>
      <c r="U752" s="11"/>
      <c r="V752" s="11"/>
      <c r="W752" s="11"/>
      <c r="X752" s="11"/>
      <c r="Y752" s="11"/>
    </row>
    <row r="753" spans="1:25">
      <c r="A753" s="11"/>
      <c r="B753" s="11"/>
      <c r="C753" s="11"/>
      <c r="D753" s="11"/>
      <c r="E753" s="32"/>
      <c r="F753" s="32"/>
      <c r="G753" s="32"/>
      <c r="H753" s="11"/>
      <c r="I753" s="11"/>
      <c r="J753" s="11"/>
      <c r="K753" s="1"/>
      <c r="M753" s="11"/>
      <c r="N753" s="11"/>
      <c r="O753" s="11"/>
      <c r="P753" s="11"/>
      <c r="Q753" s="11"/>
      <c r="R753" s="11"/>
      <c r="S753" s="11"/>
      <c r="T753" s="11"/>
      <c r="U753" s="11"/>
      <c r="V753" s="11"/>
      <c r="W753" s="11"/>
      <c r="X753" s="11"/>
      <c r="Y753" s="11"/>
    </row>
    <row r="754" spans="1:25">
      <c r="A754" s="11"/>
      <c r="B754" s="11"/>
      <c r="C754" s="11"/>
      <c r="D754" s="11"/>
      <c r="E754" s="32"/>
      <c r="F754" s="32"/>
      <c r="G754" s="32"/>
      <c r="H754" s="11"/>
      <c r="I754" s="11"/>
      <c r="J754" s="11"/>
      <c r="K754" s="1"/>
      <c r="M754" s="11"/>
      <c r="N754" s="11"/>
      <c r="O754" s="11"/>
      <c r="P754" s="11"/>
      <c r="Q754" s="11"/>
      <c r="R754" s="11"/>
      <c r="S754" s="11"/>
      <c r="T754" s="11"/>
      <c r="U754" s="11"/>
      <c r="V754" s="11"/>
      <c r="W754" s="11"/>
      <c r="X754" s="11"/>
      <c r="Y754" s="11"/>
    </row>
    <row r="755" spans="1:25">
      <c r="A755" s="11"/>
      <c r="B755" s="11"/>
      <c r="C755" s="11"/>
      <c r="D755" s="11"/>
      <c r="E755" s="32"/>
      <c r="F755" s="32"/>
      <c r="G755" s="32"/>
      <c r="H755" s="11"/>
      <c r="I755" s="11"/>
      <c r="J755" s="11"/>
      <c r="K755" s="1"/>
      <c r="M755" s="11"/>
      <c r="N755" s="11"/>
      <c r="O755" s="11"/>
      <c r="P755" s="11"/>
      <c r="Q755" s="11"/>
      <c r="R755" s="11"/>
      <c r="S755" s="11"/>
      <c r="T755" s="11"/>
      <c r="U755" s="11"/>
      <c r="V755" s="11"/>
      <c r="W755" s="11"/>
      <c r="X755" s="11"/>
      <c r="Y755" s="11"/>
    </row>
    <row r="756" spans="1:25">
      <c r="A756" s="11"/>
      <c r="B756" s="11"/>
      <c r="C756" s="11"/>
      <c r="D756" s="11"/>
      <c r="E756" s="32"/>
      <c r="F756" s="32"/>
      <c r="G756" s="32"/>
      <c r="H756" s="11"/>
      <c r="I756" s="11"/>
      <c r="J756" s="11"/>
      <c r="K756" s="1"/>
      <c r="M756" s="11"/>
      <c r="N756" s="11"/>
      <c r="O756" s="11"/>
      <c r="P756" s="11"/>
      <c r="Q756" s="11"/>
      <c r="R756" s="11"/>
      <c r="S756" s="11"/>
      <c r="T756" s="11"/>
      <c r="U756" s="11"/>
      <c r="V756" s="11"/>
      <c r="W756" s="11"/>
      <c r="X756" s="11"/>
      <c r="Y756" s="11"/>
    </row>
    <row r="757" spans="1:25">
      <c r="A757" s="11"/>
      <c r="B757" s="11"/>
      <c r="C757" s="11"/>
      <c r="D757" s="11"/>
      <c r="E757" s="32"/>
      <c r="F757" s="32"/>
      <c r="G757" s="32"/>
      <c r="H757" s="11"/>
      <c r="I757" s="11"/>
      <c r="J757" s="11"/>
      <c r="K757" s="1"/>
      <c r="M757" s="11"/>
      <c r="N757" s="11"/>
      <c r="O757" s="11"/>
      <c r="P757" s="11"/>
      <c r="Q757" s="11"/>
      <c r="R757" s="11"/>
      <c r="S757" s="11"/>
      <c r="T757" s="11"/>
      <c r="U757" s="11"/>
      <c r="V757" s="11"/>
      <c r="W757" s="11"/>
      <c r="X757" s="11"/>
      <c r="Y757" s="11"/>
    </row>
    <row r="758" spans="1:25">
      <c r="A758" s="11"/>
      <c r="B758" s="11"/>
      <c r="C758" s="11"/>
      <c r="D758" s="11"/>
      <c r="E758" s="32"/>
      <c r="F758" s="32"/>
      <c r="G758" s="32"/>
      <c r="H758" s="11"/>
      <c r="I758" s="11"/>
      <c r="J758" s="11"/>
      <c r="K758" s="1"/>
      <c r="M758" s="11"/>
      <c r="N758" s="11"/>
      <c r="O758" s="11"/>
      <c r="P758" s="11"/>
      <c r="Q758" s="11"/>
      <c r="R758" s="11"/>
      <c r="S758" s="11"/>
      <c r="T758" s="11"/>
      <c r="U758" s="11"/>
      <c r="V758" s="11"/>
      <c r="W758" s="11"/>
      <c r="X758" s="11"/>
      <c r="Y758" s="11"/>
    </row>
    <row r="759" spans="1:25">
      <c r="A759" s="11"/>
      <c r="B759" s="11"/>
      <c r="C759" s="11"/>
      <c r="D759" s="11"/>
      <c r="E759" s="32"/>
      <c r="F759" s="32"/>
      <c r="G759" s="32"/>
      <c r="H759" s="11"/>
      <c r="I759" s="11"/>
      <c r="J759" s="11"/>
      <c r="K759" s="1"/>
      <c r="M759" s="11"/>
      <c r="N759" s="11"/>
      <c r="O759" s="11"/>
      <c r="P759" s="11"/>
      <c r="Q759" s="11"/>
      <c r="R759" s="11"/>
      <c r="S759" s="11"/>
      <c r="T759" s="11"/>
      <c r="U759" s="11"/>
      <c r="V759" s="11"/>
      <c r="W759" s="11"/>
      <c r="X759" s="11"/>
      <c r="Y759" s="11"/>
    </row>
    <row r="760" spans="1:25">
      <c r="A760" s="11"/>
      <c r="B760" s="11"/>
      <c r="C760" s="11"/>
      <c r="D760" s="11"/>
      <c r="E760" s="32"/>
      <c r="F760" s="32"/>
      <c r="G760" s="32"/>
      <c r="H760" s="11"/>
      <c r="I760" s="11"/>
      <c r="J760" s="11"/>
      <c r="K760" s="1"/>
      <c r="M760" s="11"/>
      <c r="N760" s="11"/>
      <c r="O760" s="11"/>
      <c r="P760" s="11"/>
      <c r="Q760" s="11"/>
      <c r="R760" s="11"/>
      <c r="S760" s="11"/>
      <c r="T760" s="11"/>
      <c r="U760" s="11"/>
      <c r="V760" s="11"/>
      <c r="W760" s="11"/>
      <c r="X760" s="11"/>
      <c r="Y760" s="11"/>
    </row>
    <row r="761" spans="1:25">
      <c r="A761" s="11"/>
      <c r="B761" s="11"/>
      <c r="C761" s="11"/>
      <c r="D761" s="11"/>
      <c r="E761" s="32"/>
      <c r="F761" s="32"/>
      <c r="G761" s="32"/>
      <c r="H761" s="11"/>
      <c r="I761" s="11"/>
      <c r="J761" s="11"/>
      <c r="K761" s="1"/>
      <c r="M761" s="11"/>
      <c r="N761" s="11"/>
      <c r="O761" s="11"/>
      <c r="P761" s="11"/>
      <c r="Q761" s="11"/>
      <c r="R761" s="11"/>
      <c r="S761" s="11"/>
      <c r="T761" s="11"/>
      <c r="U761" s="11"/>
      <c r="V761" s="11"/>
      <c r="W761" s="11"/>
      <c r="X761" s="11"/>
      <c r="Y761" s="11"/>
    </row>
    <row r="762" spans="1:25">
      <c r="A762" s="11"/>
      <c r="B762" s="11"/>
      <c r="C762" s="11"/>
      <c r="D762" s="11"/>
      <c r="E762" s="32"/>
      <c r="F762" s="32"/>
      <c r="G762" s="32"/>
      <c r="H762" s="11"/>
      <c r="I762" s="11"/>
      <c r="J762" s="11"/>
      <c r="K762" s="1"/>
      <c r="M762" s="11"/>
      <c r="N762" s="11"/>
      <c r="O762" s="11"/>
      <c r="P762" s="11"/>
      <c r="Q762" s="11"/>
      <c r="R762" s="11"/>
      <c r="S762" s="11"/>
      <c r="T762" s="11"/>
      <c r="U762" s="11"/>
      <c r="V762" s="11"/>
      <c r="W762" s="11"/>
      <c r="X762" s="11"/>
      <c r="Y762" s="11"/>
    </row>
    <row r="763" spans="1:25">
      <c r="A763" s="11"/>
      <c r="B763" s="11"/>
      <c r="C763" s="11"/>
      <c r="D763" s="11"/>
      <c r="E763" s="32"/>
      <c r="F763" s="32"/>
      <c r="G763" s="32"/>
      <c r="H763" s="11"/>
      <c r="I763" s="11"/>
      <c r="J763" s="11"/>
      <c r="K763" s="1"/>
      <c r="M763" s="11"/>
      <c r="N763" s="11"/>
      <c r="O763" s="11"/>
      <c r="P763" s="11"/>
      <c r="Q763" s="11"/>
      <c r="R763" s="11"/>
      <c r="S763" s="11"/>
      <c r="T763" s="11"/>
      <c r="U763" s="11"/>
      <c r="V763" s="11"/>
      <c r="W763" s="11"/>
      <c r="X763" s="11"/>
      <c r="Y763" s="11"/>
    </row>
    <row r="764" spans="1:25">
      <c r="A764" s="11"/>
      <c r="B764" s="11"/>
      <c r="C764" s="11"/>
      <c r="D764" s="11"/>
      <c r="E764" s="32"/>
      <c r="F764" s="32"/>
      <c r="G764" s="32"/>
      <c r="H764" s="11"/>
      <c r="I764" s="11"/>
      <c r="J764" s="11"/>
      <c r="K764" s="1"/>
      <c r="M764" s="11"/>
      <c r="N764" s="11"/>
      <c r="O764" s="11"/>
      <c r="P764" s="11"/>
      <c r="Q764" s="11"/>
      <c r="R764" s="11"/>
      <c r="S764" s="11"/>
      <c r="T764" s="11"/>
      <c r="U764" s="11"/>
      <c r="V764" s="11"/>
      <c r="W764" s="11"/>
      <c r="X764" s="11"/>
      <c r="Y764" s="11"/>
    </row>
    <row r="765" spans="1:25">
      <c r="A765" s="11"/>
      <c r="B765" s="11"/>
      <c r="C765" s="11"/>
      <c r="D765" s="11"/>
      <c r="E765" s="32"/>
      <c r="F765" s="32"/>
      <c r="G765" s="32"/>
      <c r="H765" s="11"/>
      <c r="I765" s="11"/>
      <c r="J765" s="11"/>
      <c r="K765" s="1"/>
      <c r="M765" s="11"/>
      <c r="N765" s="11"/>
      <c r="O765" s="11"/>
      <c r="P765" s="11"/>
      <c r="Q765" s="11"/>
      <c r="R765" s="11"/>
      <c r="S765" s="11"/>
      <c r="T765" s="11"/>
      <c r="U765" s="11"/>
      <c r="V765" s="11"/>
      <c r="W765" s="11"/>
      <c r="X765" s="11"/>
      <c r="Y765" s="11"/>
    </row>
    <row r="766" spans="1:25">
      <c r="A766" s="11"/>
      <c r="B766" s="11"/>
      <c r="C766" s="11"/>
      <c r="D766" s="11"/>
      <c r="E766" s="32"/>
      <c r="F766" s="32"/>
      <c r="G766" s="32"/>
      <c r="H766" s="11"/>
      <c r="I766" s="11"/>
      <c r="J766" s="11"/>
      <c r="K766" s="1"/>
      <c r="M766" s="11"/>
      <c r="N766" s="11"/>
      <c r="O766" s="11"/>
      <c r="P766" s="11"/>
      <c r="Q766" s="11"/>
      <c r="R766" s="11"/>
      <c r="S766" s="11"/>
      <c r="T766" s="11"/>
      <c r="U766" s="11"/>
      <c r="V766" s="11"/>
      <c r="W766" s="11"/>
      <c r="X766" s="11"/>
      <c r="Y766" s="11"/>
    </row>
    <row r="767" spans="1:25">
      <c r="A767" s="11"/>
      <c r="B767" s="11"/>
      <c r="C767" s="11"/>
      <c r="D767" s="11"/>
      <c r="E767" s="32"/>
      <c r="F767" s="32"/>
      <c r="G767" s="32"/>
      <c r="H767" s="11"/>
      <c r="I767" s="11"/>
      <c r="J767" s="11"/>
      <c r="K767" s="1"/>
      <c r="M767" s="11"/>
      <c r="N767" s="11"/>
      <c r="O767" s="11"/>
      <c r="P767" s="11"/>
      <c r="Q767" s="11"/>
      <c r="R767" s="11"/>
      <c r="S767" s="11"/>
      <c r="T767" s="11"/>
      <c r="U767" s="11"/>
      <c r="V767" s="11"/>
      <c r="W767" s="11"/>
      <c r="X767" s="11"/>
      <c r="Y767" s="11"/>
    </row>
    <row r="768" spans="1:25">
      <c r="A768" s="11"/>
      <c r="B768" s="11"/>
      <c r="C768" s="11"/>
      <c r="D768" s="11"/>
      <c r="E768" s="32"/>
      <c r="F768" s="32"/>
      <c r="G768" s="32"/>
      <c r="H768" s="11"/>
      <c r="I768" s="11"/>
      <c r="J768" s="11"/>
      <c r="K768" s="1"/>
      <c r="M768" s="11"/>
      <c r="N768" s="11"/>
      <c r="O768" s="11"/>
      <c r="P768" s="11"/>
      <c r="Q768" s="11"/>
      <c r="R768" s="11"/>
      <c r="S768" s="11"/>
      <c r="T768" s="11"/>
      <c r="U768" s="11"/>
      <c r="V768" s="11"/>
      <c r="W768" s="11"/>
      <c r="X768" s="11"/>
      <c r="Y768" s="11"/>
    </row>
    <row r="769" spans="1:25">
      <c r="A769" s="11"/>
      <c r="B769" s="11"/>
      <c r="C769" s="11"/>
      <c r="D769" s="11"/>
      <c r="E769" s="32"/>
      <c r="F769" s="32"/>
      <c r="G769" s="32"/>
      <c r="H769" s="11"/>
      <c r="I769" s="11"/>
      <c r="J769" s="11"/>
      <c r="K769" s="1"/>
      <c r="M769" s="11"/>
      <c r="N769" s="11"/>
      <c r="O769" s="11"/>
      <c r="P769" s="11"/>
      <c r="Q769" s="11"/>
      <c r="R769" s="11"/>
      <c r="S769" s="11"/>
      <c r="T769" s="11"/>
      <c r="U769" s="11"/>
      <c r="V769" s="11"/>
      <c r="W769" s="11"/>
      <c r="X769" s="11"/>
      <c r="Y769" s="11"/>
    </row>
    <row r="770" spans="1:25">
      <c r="A770" s="11"/>
      <c r="B770" s="11"/>
      <c r="C770" s="11"/>
      <c r="D770" s="11"/>
      <c r="E770" s="32"/>
      <c r="F770" s="32"/>
      <c r="G770" s="32"/>
      <c r="H770" s="11"/>
      <c r="I770" s="11"/>
      <c r="J770" s="11"/>
      <c r="K770" s="1"/>
      <c r="M770" s="11"/>
      <c r="N770" s="11"/>
      <c r="O770" s="11"/>
      <c r="P770" s="11"/>
      <c r="Q770" s="11"/>
      <c r="R770" s="11"/>
      <c r="S770" s="11"/>
      <c r="T770" s="11"/>
      <c r="U770" s="11"/>
      <c r="V770" s="11"/>
      <c r="W770" s="11"/>
      <c r="X770" s="11"/>
      <c r="Y770" s="11"/>
    </row>
    <row r="771" spans="1:25">
      <c r="A771" s="11"/>
      <c r="B771" s="11"/>
      <c r="C771" s="11"/>
      <c r="D771" s="11"/>
      <c r="E771" s="32"/>
      <c r="F771" s="32"/>
      <c r="G771" s="32"/>
      <c r="H771" s="11"/>
      <c r="I771" s="11"/>
      <c r="J771" s="11"/>
      <c r="K771" s="1"/>
      <c r="M771" s="11"/>
      <c r="N771" s="11"/>
      <c r="O771" s="11"/>
      <c r="P771" s="11"/>
      <c r="Q771" s="11"/>
      <c r="R771" s="11"/>
      <c r="S771" s="11"/>
      <c r="T771" s="11"/>
      <c r="U771" s="11"/>
      <c r="V771" s="11"/>
      <c r="W771" s="11"/>
      <c r="X771" s="11"/>
      <c r="Y771" s="11"/>
    </row>
    <row r="772" spans="1:25">
      <c r="A772" s="11"/>
      <c r="B772" s="11"/>
      <c r="C772" s="11"/>
      <c r="D772" s="11"/>
      <c r="E772" s="32"/>
      <c r="F772" s="32"/>
      <c r="G772" s="32"/>
      <c r="H772" s="11"/>
      <c r="I772" s="11"/>
      <c r="J772" s="11"/>
      <c r="K772" s="1"/>
      <c r="M772" s="11"/>
      <c r="N772" s="11"/>
      <c r="O772" s="11"/>
      <c r="P772" s="11"/>
      <c r="Q772" s="11"/>
      <c r="R772" s="11"/>
      <c r="S772" s="11"/>
      <c r="T772" s="11"/>
      <c r="U772" s="11"/>
      <c r="V772" s="11"/>
      <c r="W772" s="11"/>
      <c r="X772" s="11"/>
      <c r="Y772" s="11"/>
    </row>
    <row r="773" spans="1:25">
      <c r="A773" s="11"/>
      <c r="B773" s="11"/>
      <c r="C773" s="11"/>
      <c r="D773" s="11"/>
      <c r="E773" s="32"/>
      <c r="F773" s="32"/>
      <c r="G773" s="32"/>
      <c r="H773" s="11"/>
      <c r="I773" s="11"/>
      <c r="J773" s="11"/>
      <c r="K773" s="1"/>
      <c r="M773" s="11"/>
      <c r="N773" s="11"/>
      <c r="O773" s="11"/>
      <c r="P773" s="11"/>
      <c r="Q773" s="11"/>
      <c r="R773" s="11"/>
      <c r="S773" s="11"/>
      <c r="T773" s="11"/>
      <c r="U773" s="11"/>
      <c r="V773" s="11"/>
      <c r="W773" s="11"/>
      <c r="X773" s="11"/>
      <c r="Y773" s="11"/>
    </row>
    <row r="774" spans="1:25">
      <c r="A774" s="11"/>
      <c r="B774" s="11"/>
      <c r="C774" s="11"/>
      <c r="D774" s="11"/>
      <c r="E774" s="32"/>
      <c r="F774" s="32"/>
      <c r="G774" s="32"/>
      <c r="H774" s="11"/>
      <c r="I774" s="11"/>
      <c r="J774" s="11"/>
      <c r="K774" s="1"/>
      <c r="M774" s="11"/>
      <c r="N774" s="11"/>
      <c r="O774" s="11"/>
      <c r="P774" s="11"/>
      <c r="Q774" s="11"/>
      <c r="R774" s="11"/>
      <c r="S774" s="11"/>
      <c r="T774" s="11"/>
      <c r="U774" s="11"/>
      <c r="V774" s="11"/>
      <c r="W774" s="11"/>
      <c r="X774" s="11"/>
      <c r="Y774" s="11"/>
    </row>
    <row r="775" spans="1:25">
      <c r="A775" s="11"/>
      <c r="B775" s="11"/>
      <c r="C775" s="11"/>
      <c r="D775" s="11"/>
      <c r="E775" s="32"/>
      <c r="F775" s="32"/>
      <c r="G775" s="32"/>
      <c r="H775" s="11"/>
      <c r="I775" s="11"/>
      <c r="J775" s="11"/>
      <c r="K775" s="1"/>
      <c r="M775" s="11"/>
      <c r="N775" s="11"/>
      <c r="O775" s="11"/>
      <c r="P775" s="11"/>
      <c r="Q775" s="11"/>
      <c r="R775" s="11"/>
      <c r="S775" s="11"/>
      <c r="T775" s="11"/>
      <c r="U775" s="11"/>
      <c r="V775" s="11"/>
      <c r="W775" s="11"/>
      <c r="X775" s="11"/>
      <c r="Y775" s="11"/>
    </row>
    <row r="776" spans="1:25">
      <c r="A776" s="11"/>
      <c r="B776" s="11"/>
      <c r="C776" s="11"/>
      <c r="D776" s="11"/>
      <c r="E776" s="32"/>
      <c r="F776" s="32"/>
      <c r="G776" s="32"/>
      <c r="H776" s="11"/>
      <c r="I776" s="11"/>
      <c r="J776" s="11"/>
      <c r="K776" s="1"/>
      <c r="M776" s="11"/>
      <c r="N776" s="11"/>
      <c r="O776" s="11"/>
      <c r="P776" s="11"/>
      <c r="Q776" s="11"/>
      <c r="R776" s="11"/>
      <c r="S776" s="11"/>
      <c r="T776" s="11"/>
      <c r="U776" s="11"/>
      <c r="V776" s="11"/>
      <c r="W776" s="11"/>
      <c r="X776" s="11"/>
      <c r="Y776" s="11"/>
    </row>
    <row r="777" spans="1:25">
      <c r="A777" s="11"/>
      <c r="B777" s="11"/>
      <c r="C777" s="11"/>
      <c r="D777" s="11"/>
      <c r="E777" s="32"/>
      <c r="F777" s="32"/>
      <c r="G777" s="32"/>
      <c r="H777" s="11"/>
      <c r="I777" s="11"/>
      <c r="J777" s="11"/>
      <c r="K777" s="1"/>
      <c r="M777" s="11"/>
      <c r="N777" s="11"/>
      <c r="O777" s="11"/>
      <c r="P777" s="11"/>
      <c r="Q777" s="11"/>
      <c r="R777" s="11"/>
      <c r="S777" s="11"/>
      <c r="T777" s="11"/>
      <c r="U777" s="11"/>
      <c r="V777" s="11"/>
      <c r="W777" s="11"/>
      <c r="X777" s="11"/>
      <c r="Y777" s="11"/>
    </row>
    <row r="778" spans="1:25">
      <c r="A778" s="11"/>
      <c r="B778" s="11"/>
      <c r="C778" s="11"/>
      <c r="D778" s="11"/>
      <c r="E778" s="32"/>
      <c r="F778" s="32"/>
      <c r="G778" s="32"/>
      <c r="H778" s="11"/>
      <c r="I778" s="11"/>
      <c r="J778" s="11"/>
      <c r="K778" s="1"/>
      <c r="M778" s="11"/>
      <c r="N778" s="11"/>
      <c r="O778" s="11"/>
      <c r="P778" s="11"/>
      <c r="Q778" s="11"/>
      <c r="R778" s="11"/>
      <c r="S778" s="11"/>
      <c r="T778" s="11"/>
      <c r="U778" s="11"/>
      <c r="V778" s="11"/>
      <c r="W778" s="11"/>
      <c r="X778" s="11"/>
      <c r="Y778" s="11"/>
    </row>
    <row r="779" spans="1:25">
      <c r="A779" s="11"/>
      <c r="B779" s="11"/>
      <c r="C779" s="11"/>
      <c r="D779" s="11"/>
      <c r="E779" s="32"/>
      <c r="F779" s="32"/>
      <c r="G779" s="32"/>
      <c r="H779" s="11"/>
      <c r="I779" s="11"/>
      <c r="J779" s="11"/>
      <c r="K779" s="1"/>
      <c r="M779" s="11"/>
      <c r="N779" s="11"/>
      <c r="O779" s="11"/>
      <c r="P779" s="11"/>
      <c r="Q779" s="11"/>
      <c r="R779" s="11"/>
      <c r="S779" s="11"/>
      <c r="T779" s="11"/>
      <c r="U779" s="11"/>
      <c r="V779" s="11"/>
      <c r="W779" s="11"/>
      <c r="X779" s="11"/>
      <c r="Y779" s="11"/>
    </row>
    <row r="780" spans="1:25">
      <c r="A780" s="11"/>
      <c r="B780" s="11"/>
      <c r="C780" s="11"/>
      <c r="D780" s="11"/>
      <c r="E780" s="32"/>
      <c r="F780" s="32"/>
      <c r="G780" s="32"/>
      <c r="H780" s="11"/>
      <c r="I780" s="11"/>
      <c r="J780" s="11"/>
      <c r="K780" s="1"/>
      <c r="M780" s="11"/>
      <c r="N780" s="11"/>
      <c r="O780" s="11"/>
      <c r="P780" s="11"/>
      <c r="Q780" s="11"/>
      <c r="R780" s="11"/>
      <c r="S780" s="11"/>
      <c r="T780" s="11"/>
      <c r="U780" s="11"/>
      <c r="V780" s="11"/>
      <c r="W780" s="11"/>
      <c r="X780" s="11"/>
      <c r="Y780" s="11"/>
    </row>
    <row r="781" spans="1:25">
      <c r="A781" s="11"/>
      <c r="B781" s="11"/>
      <c r="C781" s="11"/>
      <c r="D781" s="11"/>
      <c r="E781" s="32"/>
      <c r="F781" s="32"/>
      <c r="G781" s="32"/>
      <c r="H781" s="11"/>
      <c r="I781" s="11"/>
      <c r="J781" s="11"/>
      <c r="K781" s="1"/>
      <c r="M781" s="11"/>
      <c r="N781" s="11"/>
      <c r="O781" s="11"/>
      <c r="P781" s="11"/>
      <c r="Q781" s="11"/>
      <c r="R781" s="11"/>
      <c r="S781" s="11"/>
      <c r="T781" s="11"/>
      <c r="U781" s="11"/>
      <c r="V781" s="11"/>
      <c r="W781" s="11"/>
      <c r="X781" s="11"/>
      <c r="Y781" s="11"/>
    </row>
    <row r="782" spans="1:25">
      <c r="A782" s="11"/>
      <c r="B782" s="11"/>
      <c r="C782" s="11"/>
      <c r="D782" s="11"/>
      <c r="E782" s="32"/>
      <c r="F782" s="32"/>
      <c r="G782" s="32"/>
      <c r="H782" s="11"/>
      <c r="I782" s="11"/>
      <c r="J782" s="11"/>
      <c r="K782" s="1"/>
      <c r="M782" s="11"/>
      <c r="N782" s="11"/>
      <c r="O782" s="11"/>
      <c r="P782" s="11"/>
      <c r="Q782" s="11"/>
      <c r="R782" s="11"/>
      <c r="S782" s="11"/>
      <c r="T782" s="11"/>
      <c r="U782" s="11"/>
      <c r="V782" s="11"/>
      <c r="W782" s="11"/>
      <c r="X782" s="11"/>
      <c r="Y782" s="11"/>
    </row>
    <row r="783" spans="1:25">
      <c r="A783" s="11"/>
      <c r="B783" s="11"/>
      <c r="C783" s="11"/>
      <c r="D783" s="11"/>
      <c r="E783" s="32"/>
      <c r="F783" s="32"/>
      <c r="G783" s="32"/>
      <c r="H783" s="11"/>
      <c r="I783" s="11"/>
      <c r="J783" s="11"/>
      <c r="K783" s="1"/>
      <c r="M783" s="11"/>
      <c r="N783" s="11"/>
      <c r="O783" s="11"/>
      <c r="P783" s="11"/>
      <c r="Q783" s="11"/>
      <c r="R783" s="11"/>
      <c r="S783" s="11"/>
      <c r="T783" s="11"/>
      <c r="U783" s="11"/>
      <c r="V783" s="11"/>
      <c r="W783" s="11"/>
      <c r="X783" s="11"/>
      <c r="Y783" s="11"/>
    </row>
    <row r="784" spans="1:25">
      <c r="A784" s="11"/>
      <c r="B784" s="11"/>
      <c r="C784" s="11"/>
      <c r="D784" s="11"/>
      <c r="E784" s="32"/>
      <c r="F784" s="32"/>
      <c r="G784" s="32"/>
      <c r="H784" s="11"/>
      <c r="I784" s="11"/>
      <c r="J784" s="11"/>
      <c r="K784" s="1"/>
      <c r="M784" s="11"/>
      <c r="N784" s="11"/>
      <c r="O784" s="11"/>
      <c r="P784" s="11"/>
      <c r="Q784" s="11"/>
      <c r="R784" s="11"/>
      <c r="S784" s="11"/>
      <c r="T784" s="11"/>
      <c r="U784" s="11"/>
      <c r="V784" s="11"/>
      <c r="W784" s="11"/>
      <c r="X784" s="11"/>
      <c r="Y784" s="11"/>
    </row>
    <row r="785" spans="1:25">
      <c r="A785" s="11"/>
      <c r="B785" s="11"/>
      <c r="C785" s="11"/>
      <c r="D785" s="11"/>
      <c r="E785" s="32"/>
      <c r="F785" s="32"/>
      <c r="G785" s="32"/>
      <c r="H785" s="11"/>
      <c r="I785" s="11"/>
      <c r="J785" s="11"/>
      <c r="K785" s="1"/>
      <c r="M785" s="11"/>
      <c r="N785" s="11"/>
      <c r="O785" s="11"/>
      <c r="P785" s="11"/>
      <c r="Q785" s="11"/>
      <c r="R785" s="11"/>
      <c r="S785" s="11"/>
      <c r="T785" s="11"/>
      <c r="U785" s="11"/>
      <c r="V785" s="11"/>
      <c r="W785" s="11"/>
      <c r="X785" s="11"/>
      <c r="Y785" s="11"/>
    </row>
    <row r="786" spans="1:25">
      <c r="A786" s="11"/>
      <c r="B786" s="11"/>
      <c r="C786" s="11"/>
      <c r="D786" s="11"/>
      <c r="E786" s="32"/>
      <c r="F786" s="32"/>
      <c r="G786" s="32"/>
      <c r="H786" s="11"/>
      <c r="I786" s="11"/>
      <c r="J786" s="11"/>
      <c r="K786" s="1"/>
      <c r="M786" s="11"/>
      <c r="N786" s="11"/>
      <c r="O786" s="11"/>
      <c r="P786" s="11"/>
      <c r="Q786" s="11"/>
      <c r="R786" s="11"/>
      <c r="S786" s="11"/>
      <c r="T786" s="11"/>
      <c r="U786" s="11"/>
      <c r="V786" s="11"/>
      <c r="W786" s="11"/>
      <c r="X786" s="11"/>
      <c r="Y786" s="11"/>
    </row>
    <row r="787" spans="1:25">
      <c r="A787" s="11"/>
      <c r="B787" s="11"/>
      <c r="C787" s="11"/>
      <c r="D787" s="11"/>
      <c r="E787" s="32"/>
      <c r="F787" s="32"/>
      <c r="G787" s="32"/>
      <c r="H787" s="11"/>
      <c r="I787" s="11"/>
      <c r="J787" s="11"/>
      <c r="K787" s="1"/>
      <c r="M787" s="11"/>
      <c r="N787" s="11"/>
      <c r="O787" s="11"/>
      <c r="P787" s="11"/>
      <c r="Q787" s="11"/>
      <c r="R787" s="11"/>
      <c r="S787" s="11"/>
      <c r="T787" s="11"/>
      <c r="U787" s="11"/>
      <c r="V787" s="11"/>
      <c r="W787" s="11"/>
      <c r="X787" s="11"/>
      <c r="Y787" s="11"/>
    </row>
    <row r="788" spans="1:25">
      <c r="A788" s="11"/>
      <c r="B788" s="11"/>
      <c r="C788" s="11"/>
      <c r="D788" s="11"/>
      <c r="E788" s="32"/>
      <c r="F788" s="32"/>
      <c r="G788" s="32"/>
      <c r="H788" s="11"/>
      <c r="I788" s="11"/>
      <c r="J788" s="11"/>
      <c r="K788" s="1"/>
      <c r="M788" s="11"/>
      <c r="N788" s="11"/>
      <c r="O788" s="11"/>
      <c r="P788" s="11"/>
      <c r="Q788" s="11"/>
      <c r="R788" s="11"/>
      <c r="S788" s="11"/>
      <c r="T788" s="11"/>
      <c r="U788" s="11"/>
      <c r="V788" s="11"/>
      <c r="W788" s="11"/>
      <c r="X788" s="11"/>
      <c r="Y788" s="11"/>
    </row>
    <row r="789" spans="1:25">
      <c r="A789" s="11"/>
      <c r="B789" s="11"/>
      <c r="C789" s="11"/>
      <c r="D789" s="11"/>
      <c r="E789" s="32"/>
      <c r="F789" s="32"/>
      <c r="G789" s="32"/>
      <c r="H789" s="11"/>
      <c r="I789" s="11"/>
      <c r="J789" s="11"/>
      <c r="K789" s="1"/>
      <c r="M789" s="11"/>
      <c r="N789" s="11"/>
      <c r="O789" s="11"/>
      <c r="P789" s="11"/>
      <c r="Q789" s="11"/>
      <c r="R789" s="11"/>
      <c r="S789" s="11"/>
      <c r="T789" s="11"/>
      <c r="U789" s="11"/>
      <c r="V789" s="11"/>
      <c r="W789" s="11"/>
      <c r="X789" s="11"/>
      <c r="Y789" s="11"/>
    </row>
    <row r="790" spans="1:25">
      <c r="A790" s="11"/>
      <c r="B790" s="11"/>
      <c r="C790" s="11"/>
      <c r="D790" s="11"/>
      <c r="E790" s="32"/>
      <c r="F790" s="32"/>
      <c r="G790" s="32"/>
      <c r="H790" s="11"/>
      <c r="I790" s="11"/>
      <c r="J790" s="11"/>
      <c r="K790" s="1"/>
      <c r="M790" s="11"/>
      <c r="N790" s="11"/>
      <c r="O790" s="11"/>
      <c r="P790" s="11"/>
      <c r="Q790" s="11"/>
      <c r="R790" s="11"/>
      <c r="S790" s="11"/>
      <c r="T790" s="11"/>
      <c r="U790" s="11"/>
      <c r="V790" s="11"/>
      <c r="W790" s="11"/>
      <c r="X790" s="11"/>
      <c r="Y790" s="11"/>
    </row>
    <row r="791" spans="1:25">
      <c r="A791" s="11"/>
      <c r="B791" s="11"/>
      <c r="C791" s="11"/>
      <c r="D791" s="11"/>
      <c r="E791" s="32"/>
      <c r="F791" s="32"/>
      <c r="G791" s="32"/>
      <c r="H791" s="11"/>
      <c r="I791" s="11"/>
      <c r="J791" s="11"/>
      <c r="K791" s="1"/>
      <c r="M791" s="11"/>
      <c r="N791" s="11"/>
      <c r="O791" s="11"/>
      <c r="P791" s="11"/>
      <c r="Q791" s="11"/>
      <c r="R791" s="11"/>
      <c r="S791" s="11"/>
      <c r="T791" s="11"/>
      <c r="U791" s="11"/>
      <c r="V791" s="11"/>
      <c r="W791" s="11"/>
      <c r="X791" s="11"/>
      <c r="Y791" s="11"/>
    </row>
    <row r="792" spans="1:25">
      <c r="A792" s="11"/>
      <c r="B792" s="11"/>
      <c r="C792" s="11"/>
      <c r="D792" s="11"/>
      <c r="E792" s="32"/>
      <c r="F792" s="32"/>
      <c r="G792" s="32"/>
      <c r="H792" s="11"/>
      <c r="I792" s="11"/>
      <c r="J792" s="11"/>
      <c r="K792" s="1"/>
      <c r="M792" s="11"/>
      <c r="N792" s="11"/>
      <c r="O792" s="11"/>
      <c r="P792" s="11"/>
      <c r="Q792" s="11"/>
      <c r="R792" s="11"/>
      <c r="S792" s="11"/>
      <c r="T792" s="11"/>
      <c r="U792" s="11"/>
      <c r="V792" s="11"/>
      <c r="W792" s="11"/>
      <c r="X792" s="11"/>
      <c r="Y792" s="11"/>
    </row>
    <row r="793" spans="1:25">
      <c r="A793" s="11"/>
      <c r="B793" s="11"/>
      <c r="C793" s="11"/>
      <c r="D793" s="11"/>
      <c r="E793" s="32"/>
      <c r="F793" s="32"/>
      <c r="G793" s="32"/>
      <c r="H793" s="11"/>
      <c r="I793" s="11"/>
      <c r="J793" s="11"/>
      <c r="K793" s="1"/>
      <c r="M793" s="11"/>
      <c r="N793" s="11"/>
      <c r="O793" s="11"/>
      <c r="P793" s="11"/>
      <c r="Q793" s="11"/>
      <c r="R793" s="11"/>
      <c r="S793" s="11"/>
      <c r="T793" s="11"/>
      <c r="U793" s="11"/>
      <c r="V793" s="11"/>
      <c r="W793" s="11"/>
      <c r="X793" s="11"/>
      <c r="Y793" s="11"/>
    </row>
    <row r="794" spans="1:25">
      <c r="A794" s="11"/>
      <c r="B794" s="11"/>
      <c r="C794" s="11"/>
      <c r="D794" s="11"/>
      <c r="E794" s="32"/>
      <c r="F794" s="32"/>
      <c r="G794" s="32"/>
      <c r="H794" s="11"/>
      <c r="I794" s="11"/>
      <c r="J794" s="11"/>
      <c r="K794" s="1"/>
      <c r="M794" s="11"/>
      <c r="N794" s="11"/>
      <c r="O794" s="11"/>
      <c r="P794" s="11"/>
      <c r="Q794" s="11"/>
      <c r="R794" s="11"/>
      <c r="S794" s="11"/>
      <c r="T794" s="11"/>
      <c r="U794" s="11"/>
      <c r="V794" s="11"/>
      <c r="W794" s="11"/>
      <c r="X794" s="11"/>
      <c r="Y794" s="11"/>
    </row>
    <row r="795" spans="1:25">
      <c r="A795" s="11"/>
      <c r="B795" s="11"/>
      <c r="C795" s="11"/>
      <c r="D795" s="11"/>
      <c r="E795" s="32"/>
      <c r="F795" s="32"/>
      <c r="G795" s="32"/>
      <c r="H795" s="11"/>
      <c r="I795" s="11"/>
      <c r="J795" s="11"/>
      <c r="K795" s="1"/>
      <c r="M795" s="11"/>
      <c r="N795" s="11"/>
      <c r="O795" s="11"/>
      <c r="P795" s="11"/>
      <c r="Q795" s="11"/>
      <c r="R795" s="11"/>
      <c r="S795" s="11"/>
      <c r="T795" s="11"/>
      <c r="U795" s="11"/>
      <c r="V795" s="11"/>
      <c r="W795" s="11"/>
      <c r="X795" s="11"/>
      <c r="Y795" s="11"/>
    </row>
    <row r="796" spans="1:25">
      <c r="A796" s="11"/>
      <c r="B796" s="11"/>
      <c r="C796" s="11"/>
      <c r="D796" s="11"/>
      <c r="E796" s="32"/>
      <c r="F796" s="32"/>
      <c r="G796" s="32"/>
      <c r="H796" s="11"/>
      <c r="I796" s="11"/>
      <c r="J796" s="11"/>
      <c r="K796" s="1"/>
      <c r="M796" s="11"/>
      <c r="N796" s="11"/>
      <c r="O796" s="11"/>
      <c r="P796" s="11"/>
      <c r="Q796" s="11"/>
      <c r="R796" s="11"/>
      <c r="S796" s="11"/>
      <c r="T796" s="11"/>
      <c r="U796" s="11"/>
      <c r="V796" s="11"/>
      <c r="W796" s="11"/>
      <c r="X796" s="11"/>
      <c r="Y796" s="11"/>
    </row>
    <row r="797" spans="1:25">
      <c r="A797" s="11"/>
      <c r="B797" s="11"/>
      <c r="C797" s="11"/>
      <c r="D797" s="11"/>
      <c r="E797" s="32"/>
      <c r="F797" s="32"/>
      <c r="G797" s="32"/>
      <c r="H797" s="11"/>
      <c r="I797" s="11"/>
      <c r="J797" s="11"/>
      <c r="K797" s="1"/>
      <c r="M797" s="11"/>
      <c r="N797" s="11"/>
      <c r="O797" s="11"/>
      <c r="P797" s="11"/>
      <c r="Q797" s="11"/>
      <c r="R797" s="11"/>
      <c r="S797" s="11"/>
      <c r="T797" s="11"/>
      <c r="U797" s="11"/>
      <c r="V797" s="11"/>
      <c r="W797" s="11"/>
      <c r="X797" s="11"/>
      <c r="Y797" s="11"/>
    </row>
    <row r="798" spans="1:25">
      <c r="A798" s="11"/>
      <c r="B798" s="11"/>
      <c r="C798" s="11"/>
      <c r="D798" s="11"/>
      <c r="E798" s="32"/>
      <c r="F798" s="32"/>
      <c r="G798" s="32"/>
      <c r="H798" s="11"/>
      <c r="I798" s="11"/>
      <c r="J798" s="11"/>
      <c r="K798" s="1"/>
      <c r="M798" s="11"/>
      <c r="N798" s="11"/>
      <c r="O798" s="11"/>
      <c r="P798" s="11"/>
      <c r="Q798" s="11"/>
      <c r="R798" s="11"/>
      <c r="S798" s="11"/>
      <c r="T798" s="11"/>
      <c r="U798" s="11"/>
      <c r="V798" s="11"/>
      <c r="W798" s="11"/>
      <c r="X798" s="11"/>
      <c r="Y798" s="11"/>
    </row>
    <row r="799" spans="1:25">
      <c r="A799" s="11"/>
      <c r="B799" s="11"/>
      <c r="C799" s="11"/>
      <c r="D799" s="11"/>
      <c r="E799" s="32"/>
      <c r="F799" s="32"/>
      <c r="G799" s="32"/>
      <c r="H799" s="11"/>
      <c r="I799" s="11"/>
      <c r="J799" s="11"/>
      <c r="K799" s="1"/>
      <c r="M799" s="11"/>
      <c r="N799" s="11"/>
      <c r="O799" s="11"/>
      <c r="P799" s="11"/>
      <c r="Q799" s="11"/>
      <c r="R799" s="11"/>
      <c r="S799" s="11"/>
      <c r="T799" s="11"/>
      <c r="U799" s="11"/>
      <c r="V799" s="11"/>
      <c r="W799" s="11"/>
      <c r="X799" s="11"/>
      <c r="Y799" s="11"/>
    </row>
    <row r="800" spans="1:25">
      <c r="A800" s="11"/>
      <c r="B800" s="11"/>
      <c r="C800" s="11"/>
      <c r="D800" s="11"/>
      <c r="E800" s="32"/>
      <c r="F800" s="32"/>
      <c r="G800" s="32"/>
      <c r="H800" s="11"/>
      <c r="I800" s="11"/>
      <c r="J800" s="11"/>
      <c r="K800" s="1"/>
      <c r="M800" s="11"/>
      <c r="N800" s="11"/>
      <c r="O800" s="11"/>
      <c r="P800" s="11"/>
      <c r="Q800" s="11"/>
      <c r="R800" s="11"/>
      <c r="S800" s="11"/>
      <c r="T800" s="11"/>
      <c r="U800" s="11"/>
      <c r="V800" s="11"/>
      <c r="W800" s="11"/>
      <c r="X800" s="11"/>
      <c r="Y800" s="11"/>
    </row>
    <row r="801" spans="1:25">
      <c r="A801" s="11"/>
      <c r="B801" s="11"/>
      <c r="C801" s="11"/>
      <c r="D801" s="11"/>
      <c r="E801" s="32"/>
      <c r="F801" s="32"/>
      <c r="G801" s="32"/>
      <c r="H801" s="11"/>
      <c r="I801" s="11"/>
      <c r="J801" s="11"/>
      <c r="K801" s="1"/>
      <c r="M801" s="11"/>
      <c r="N801" s="11"/>
      <c r="O801" s="11"/>
      <c r="P801" s="11"/>
      <c r="Q801" s="11"/>
      <c r="R801" s="11"/>
      <c r="S801" s="11"/>
      <c r="T801" s="11"/>
      <c r="U801" s="11"/>
      <c r="V801" s="11"/>
      <c r="W801" s="11"/>
      <c r="X801" s="11"/>
      <c r="Y801" s="11"/>
    </row>
    <row r="802" spans="1:25">
      <c r="A802" s="11"/>
      <c r="B802" s="11"/>
      <c r="C802" s="11"/>
      <c r="D802" s="11"/>
      <c r="E802" s="32"/>
      <c r="F802" s="32"/>
      <c r="G802" s="32"/>
      <c r="H802" s="11"/>
      <c r="I802" s="11"/>
      <c r="J802" s="11"/>
      <c r="K802" s="1"/>
      <c r="M802" s="11"/>
      <c r="N802" s="11"/>
      <c r="O802" s="11"/>
      <c r="P802" s="11"/>
      <c r="Q802" s="11"/>
      <c r="R802" s="11"/>
      <c r="S802" s="11"/>
      <c r="T802" s="11"/>
      <c r="U802" s="11"/>
      <c r="V802" s="11"/>
      <c r="W802" s="11"/>
      <c r="X802" s="11"/>
      <c r="Y802" s="11"/>
    </row>
    <row r="803" spans="1:25">
      <c r="A803" s="11"/>
      <c r="B803" s="11"/>
      <c r="C803" s="11"/>
      <c r="D803" s="11"/>
      <c r="E803" s="32"/>
      <c r="F803" s="32"/>
      <c r="G803" s="32"/>
      <c r="H803" s="11"/>
      <c r="I803" s="11"/>
      <c r="J803" s="11"/>
      <c r="K803" s="1"/>
      <c r="M803" s="11"/>
      <c r="N803" s="11"/>
      <c r="O803" s="11"/>
      <c r="P803" s="11"/>
      <c r="Q803" s="11"/>
      <c r="R803" s="11"/>
      <c r="S803" s="11"/>
      <c r="T803" s="11"/>
      <c r="U803" s="11"/>
      <c r="V803" s="11"/>
      <c r="W803" s="11"/>
      <c r="X803" s="11"/>
      <c r="Y803" s="11"/>
    </row>
    <row r="804" spans="1:25">
      <c r="A804" s="11"/>
      <c r="B804" s="11"/>
      <c r="C804" s="11"/>
      <c r="D804" s="11"/>
      <c r="E804" s="32"/>
      <c r="F804" s="32"/>
      <c r="G804" s="32"/>
      <c r="H804" s="11"/>
      <c r="I804" s="11"/>
      <c r="J804" s="11"/>
      <c r="K804" s="1"/>
      <c r="M804" s="11"/>
      <c r="N804" s="11"/>
      <c r="O804" s="11"/>
      <c r="P804" s="11"/>
      <c r="Q804" s="11"/>
      <c r="R804" s="11"/>
      <c r="S804" s="11"/>
      <c r="T804" s="11"/>
      <c r="U804" s="11"/>
      <c r="V804" s="11"/>
      <c r="W804" s="11"/>
      <c r="X804" s="11"/>
      <c r="Y804" s="11"/>
    </row>
    <row r="805" spans="1:25">
      <c r="A805" s="11"/>
      <c r="B805" s="11"/>
      <c r="C805" s="11"/>
      <c r="D805" s="11"/>
      <c r="E805" s="32"/>
      <c r="F805" s="32"/>
      <c r="G805" s="32"/>
      <c r="H805" s="11"/>
      <c r="I805" s="11"/>
      <c r="J805" s="11"/>
      <c r="K805" s="1"/>
      <c r="M805" s="11"/>
      <c r="N805" s="11"/>
      <c r="O805" s="11"/>
      <c r="P805" s="11"/>
      <c r="Q805" s="11"/>
      <c r="R805" s="11"/>
      <c r="S805" s="11"/>
      <c r="T805" s="11"/>
      <c r="U805" s="11"/>
      <c r="V805" s="11"/>
      <c r="W805" s="11"/>
      <c r="X805" s="11"/>
      <c r="Y805" s="11"/>
    </row>
    <row r="806" spans="1:25">
      <c r="A806" s="11"/>
      <c r="B806" s="11"/>
      <c r="C806" s="11"/>
      <c r="D806" s="11"/>
      <c r="E806" s="32"/>
      <c r="F806" s="32"/>
      <c r="G806" s="32"/>
      <c r="H806" s="11"/>
      <c r="I806" s="11"/>
      <c r="J806" s="11"/>
      <c r="K806" s="1"/>
      <c r="M806" s="11"/>
      <c r="N806" s="11"/>
      <c r="O806" s="11"/>
      <c r="P806" s="11"/>
      <c r="Q806" s="11"/>
      <c r="R806" s="11"/>
      <c r="S806" s="11"/>
      <c r="T806" s="11"/>
      <c r="U806" s="11"/>
      <c r="V806" s="11"/>
      <c r="W806" s="11"/>
      <c r="X806" s="11"/>
      <c r="Y806" s="11"/>
    </row>
    <row r="807" spans="1:25">
      <c r="A807" s="11"/>
      <c r="B807" s="11"/>
      <c r="C807" s="11"/>
      <c r="D807" s="11"/>
      <c r="E807" s="32"/>
      <c r="F807" s="32"/>
      <c r="G807" s="32"/>
      <c r="H807" s="11"/>
      <c r="I807" s="11"/>
      <c r="J807" s="11"/>
      <c r="K807" s="1"/>
      <c r="M807" s="11"/>
      <c r="N807" s="11"/>
      <c r="O807" s="11"/>
      <c r="P807" s="11"/>
      <c r="Q807" s="11"/>
      <c r="R807" s="11"/>
      <c r="S807" s="11"/>
      <c r="T807" s="11"/>
      <c r="U807" s="11"/>
      <c r="V807" s="11"/>
      <c r="W807" s="11"/>
      <c r="X807" s="11"/>
      <c r="Y807" s="11"/>
    </row>
    <row r="808" spans="1:25">
      <c r="A808" s="11"/>
      <c r="B808" s="11"/>
      <c r="C808" s="11"/>
      <c r="D808" s="11"/>
      <c r="E808" s="32"/>
      <c r="F808" s="32"/>
      <c r="G808" s="32"/>
      <c r="H808" s="11"/>
      <c r="I808" s="11"/>
      <c r="J808" s="11"/>
      <c r="K808" s="1"/>
      <c r="M808" s="11"/>
      <c r="N808" s="11"/>
      <c r="O808" s="11"/>
      <c r="P808" s="11"/>
      <c r="Q808" s="11"/>
      <c r="R808" s="11"/>
      <c r="S808" s="11"/>
      <c r="T808" s="11"/>
      <c r="U808" s="11"/>
      <c r="V808" s="11"/>
      <c r="W808" s="11"/>
      <c r="X808" s="11"/>
      <c r="Y808" s="11"/>
    </row>
    <row r="809" spans="1:25">
      <c r="A809" s="11"/>
      <c r="B809" s="11"/>
      <c r="C809" s="11"/>
      <c r="D809" s="11"/>
      <c r="E809" s="32"/>
      <c r="F809" s="32"/>
      <c r="G809" s="32"/>
      <c r="H809" s="11"/>
      <c r="I809" s="11"/>
      <c r="J809" s="11"/>
      <c r="K809" s="1"/>
      <c r="M809" s="11"/>
      <c r="N809" s="11"/>
      <c r="O809" s="11"/>
      <c r="P809" s="11"/>
      <c r="Q809" s="11"/>
      <c r="R809" s="11"/>
      <c r="S809" s="11"/>
      <c r="T809" s="11"/>
      <c r="U809" s="11"/>
      <c r="V809" s="11"/>
      <c r="W809" s="11"/>
      <c r="X809" s="11"/>
      <c r="Y809" s="11"/>
    </row>
    <row r="810" spans="1:25">
      <c r="A810" s="11"/>
      <c r="B810" s="11"/>
      <c r="C810" s="11"/>
      <c r="D810" s="11"/>
      <c r="E810" s="32"/>
      <c r="F810" s="32"/>
      <c r="G810" s="32"/>
      <c r="H810" s="11"/>
      <c r="I810" s="11"/>
      <c r="J810" s="11"/>
      <c r="K810" s="1"/>
      <c r="M810" s="11"/>
      <c r="N810" s="11"/>
      <c r="O810" s="11"/>
      <c r="P810" s="11"/>
      <c r="Q810" s="11"/>
      <c r="R810" s="11"/>
      <c r="S810" s="11"/>
      <c r="T810" s="11"/>
      <c r="U810" s="11"/>
      <c r="V810" s="11"/>
      <c r="W810" s="11"/>
      <c r="X810" s="11"/>
      <c r="Y810" s="11"/>
    </row>
    <row r="811" spans="1:25">
      <c r="A811" s="11"/>
      <c r="B811" s="11"/>
      <c r="C811" s="11"/>
      <c r="D811" s="11"/>
      <c r="E811" s="32"/>
      <c r="F811" s="32"/>
      <c r="G811" s="32"/>
      <c r="H811" s="11"/>
      <c r="I811" s="11"/>
      <c r="J811" s="11"/>
      <c r="K811" s="1"/>
      <c r="M811" s="11"/>
      <c r="N811" s="11"/>
      <c r="O811" s="11"/>
      <c r="P811" s="11"/>
      <c r="Q811" s="11"/>
      <c r="R811" s="11"/>
      <c r="S811" s="11"/>
      <c r="T811" s="11"/>
      <c r="U811" s="11"/>
      <c r="V811" s="11"/>
      <c r="W811" s="11"/>
      <c r="X811" s="11"/>
      <c r="Y811" s="11"/>
    </row>
    <row r="812" spans="1:25">
      <c r="A812" s="11"/>
      <c r="B812" s="11"/>
      <c r="C812" s="11"/>
      <c r="D812" s="11"/>
      <c r="E812" s="32"/>
      <c r="F812" s="32"/>
      <c r="G812" s="32"/>
      <c r="H812" s="11"/>
      <c r="I812" s="11"/>
      <c r="J812" s="11"/>
      <c r="K812" s="1"/>
      <c r="M812" s="11"/>
      <c r="N812" s="11"/>
      <c r="O812" s="11"/>
      <c r="P812" s="11"/>
      <c r="Q812" s="11"/>
      <c r="R812" s="11"/>
      <c r="S812" s="11"/>
      <c r="T812" s="11"/>
      <c r="U812" s="11"/>
      <c r="V812" s="11"/>
      <c r="W812" s="11"/>
      <c r="X812" s="11"/>
      <c r="Y812" s="11"/>
    </row>
    <row r="813" spans="1:25">
      <c r="A813" s="11"/>
      <c r="B813" s="11"/>
      <c r="C813" s="11"/>
      <c r="D813" s="11"/>
      <c r="E813" s="32"/>
      <c r="F813" s="32"/>
      <c r="G813" s="32"/>
      <c r="H813" s="11"/>
      <c r="I813" s="11"/>
      <c r="J813" s="11"/>
      <c r="K813" s="1"/>
      <c r="M813" s="11"/>
      <c r="N813" s="11"/>
      <c r="O813" s="11"/>
      <c r="P813" s="11"/>
      <c r="Q813" s="11"/>
      <c r="R813" s="11"/>
      <c r="S813" s="11"/>
      <c r="T813" s="11"/>
      <c r="U813" s="11"/>
      <c r="V813" s="11"/>
      <c r="W813" s="11"/>
      <c r="X813" s="11"/>
      <c r="Y813" s="11"/>
    </row>
    <row r="814" spans="1:25">
      <c r="A814" s="11"/>
      <c r="B814" s="11"/>
      <c r="C814" s="11"/>
      <c r="D814" s="11"/>
      <c r="E814" s="32"/>
      <c r="F814" s="32"/>
      <c r="G814" s="32"/>
      <c r="H814" s="11"/>
      <c r="I814" s="11"/>
      <c r="J814" s="11"/>
      <c r="K814" s="1"/>
      <c r="M814" s="11"/>
      <c r="N814" s="11"/>
      <c r="O814" s="11"/>
      <c r="P814" s="11"/>
      <c r="Q814" s="11"/>
      <c r="R814" s="11"/>
      <c r="S814" s="11"/>
      <c r="T814" s="11"/>
      <c r="U814" s="11"/>
      <c r="V814" s="11"/>
      <c r="W814" s="11"/>
      <c r="X814" s="11"/>
      <c r="Y814" s="11"/>
    </row>
    <row r="815" spans="1:25">
      <c r="A815" s="11"/>
      <c r="B815" s="11"/>
      <c r="C815" s="11"/>
      <c r="D815" s="11"/>
      <c r="E815" s="32"/>
      <c r="F815" s="32"/>
      <c r="G815" s="32"/>
      <c r="H815" s="11"/>
      <c r="I815" s="11"/>
      <c r="J815" s="11"/>
      <c r="K815" s="1"/>
      <c r="M815" s="11"/>
      <c r="N815" s="11"/>
      <c r="O815" s="11"/>
      <c r="P815" s="11"/>
      <c r="Q815" s="11"/>
      <c r="R815" s="11"/>
      <c r="S815" s="11"/>
      <c r="T815" s="11"/>
      <c r="U815" s="11"/>
      <c r="V815" s="11"/>
      <c r="W815" s="11"/>
      <c r="X815" s="11"/>
      <c r="Y815" s="11"/>
    </row>
    <row r="816" spans="1:25">
      <c r="A816" s="11"/>
      <c r="B816" s="11"/>
      <c r="C816" s="11"/>
      <c r="D816" s="11"/>
      <c r="E816" s="32"/>
      <c r="F816" s="32"/>
      <c r="G816" s="32"/>
      <c r="H816" s="11"/>
      <c r="I816" s="11"/>
      <c r="J816" s="11"/>
      <c r="K816" s="1"/>
      <c r="M816" s="11"/>
      <c r="N816" s="11"/>
      <c r="O816" s="11"/>
      <c r="P816" s="11"/>
      <c r="Q816" s="11"/>
      <c r="R816" s="11"/>
      <c r="S816" s="11"/>
      <c r="T816" s="11"/>
      <c r="U816" s="11"/>
      <c r="V816" s="11"/>
      <c r="W816" s="11"/>
      <c r="X816" s="11"/>
      <c r="Y816" s="11"/>
    </row>
    <row r="817" spans="1:25">
      <c r="A817" s="11"/>
      <c r="B817" s="11"/>
      <c r="C817" s="11"/>
      <c r="D817" s="11"/>
      <c r="E817" s="32"/>
      <c r="F817" s="32"/>
      <c r="G817" s="32"/>
      <c r="H817" s="11"/>
      <c r="I817" s="11"/>
      <c r="J817" s="11"/>
      <c r="K817" s="1"/>
      <c r="M817" s="11"/>
      <c r="N817" s="11"/>
      <c r="O817" s="11"/>
      <c r="P817" s="11"/>
      <c r="Q817" s="11"/>
      <c r="R817" s="11"/>
      <c r="S817" s="11"/>
      <c r="T817" s="11"/>
      <c r="U817" s="11"/>
      <c r="V817" s="11"/>
      <c r="W817" s="11"/>
      <c r="X817" s="11"/>
      <c r="Y817" s="11"/>
    </row>
    <row r="818" spans="1:25">
      <c r="A818" s="11"/>
      <c r="B818" s="11"/>
      <c r="C818" s="11"/>
      <c r="D818" s="11"/>
      <c r="E818" s="32"/>
      <c r="F818" s="32"/>
      <c r="G818" s="32"/>
      <c r="H818" s="11"/>
      <c r="I818" s="11"/>
      <c r="J818" s="11"/>
      <c r="K818" s="1"/>
      <c r="M818" s="11"/>
      <c r="N818" s="11"/>
      <c r="O818" s="11"/>
      <c r="P818" s="11"/>
      <c r="Q818" s="11"/>
      <c r="R818" s="11"/>
      <c r="S818" s="11"/>
      <c r="T818" s="11"/>
      <c r="U818" s="11"/>
      <c r="V818" s="11"/>
      <c r="W818" s="11"/>
      <c r="X818" s="11"/>
      <c r="Y818" s="11"/>
    </row>
    <row r="819" spans="1:25">
      <c r="A819" s="11"/>
      <c r="B819" s="11"/>
      <c r="C819" s="11"/>
      <c r="D819" s="11"/>
      <c r="E819" s="32"/>
      <c r="F819" s="32"/>
      <c r="G819" s="32"/>
      <c r="H819" s="11"/>
      <c r="I819" s="11"/>
      <c r="J819" s="11"/>
      <c r="K819" s="1"/>
      <c r="M819" s="11"/>
      <c r="N819" s="11"/>
      <c r="O819" s="11"/>
      <c r="P819" s="11"/>
      <c r="Q819" s="11"/>
      <c r="R819" s="11"/>
      <c r="S819" s="11"/>
      <c r="T819" s="11"/>
      <c r="U819" s="11"/>
      <c r="V819" s="11"/>
      <c r="W819" s="11"/>
      <c r="X819" s="11"/>
      <c r="Y819" s="11"/>
    </row>
    <row r="820" spans="1:25">
      <c r="A820" s="11"/>
      <c r="B820" s="11"/>
      <c r="C820" s="11"/>
      <c r="D820" s="11"/>
      <c r="E820" s="32"/>
      <c r="F820" s="32"/>
      <c r="G820" s="32"/>
      <c r="H820" s="11"/>
      <c r="I820" s="11"/>
      <c r="J820" s="11"/>
      <c r="K820" s="1"/>
      <c r="M820" s="11"/>
      <c r="N820" s="11"/>
      <c r="O820" s="11"/>
      <c r="P820" s="11"/>
      <c r="Q820" s="11"/>
      <c r="R820" s="11"/>
      <c r="S820" s="11"/>
      <c r="T820" s="11"/>
      <c r="U820" s="11"/>
      <c r="V820" s="11"/>
      <c r="W820" s="11"/>
      <c r="X820" s="11"/>
      <c r="Y820" s="11"/>
    </row>
    <row r="821" spans="1:25">
      <c r="A821" s="11"/>
      <c r="B821" s="11"/>
      <c r="C821" s="11"/>
      <c r="D821" s="11"/>
      <c r="E821" s="32"/>
      <c r="F821" s="32"/>
      <c r="G821" s="32"/>
      <c r="H821" s="11"/>
      <c r="I821" s="11"/>
      <c r="J821" s="11"/>
      <c r="K821" s="1"/>
      <c r="M821" s="11"/>
      <c r="N821" s="11"/>
      <c r="O821" s="11"/>
      <c r="P821" s="11"/>
      <c r="Q821" s="11"/>
      <c r="R821" s="11"/>
      <c r="S821" s="11"/>
      <c r="T821" s="11"/>
      <c r="U821" s="11"/>
      <c r="V821" s="11"/>
      <c r="W821" s="11"/>
      <c r="X821" s="11"/>
      <c r="Y821" s="11"/>
    </row>
    <row r="822" spans="1:25">
      <c r="A822" s="11"/>
      <c r="B822" s="11"/>
      <c r="C822" s="11"/>
      <c r="D822" s="11"/>
      <c r="E822" s="32"/>
      <c r="F822" s="32"/>
      <c r="G822" s="32"/>
      <c r="H822" s="11"/>
      <c r="I822" s="11"/>
      <c r="J822" s="11"/>
      <c r="K822" s="1"/>
      <c r="M822" s="11"/>
      <c r="N822" s="11"/>
      <c r="O822" s="11"/>
      <c r="P822" s="11"/>
      <c r="Q822" s="11"/>
      <c r="R822" s="11"/>
      <c r="S822" s="11"/>
      <c r="T822" s="11"/>
      <c r="U822" s="11"/>
      <c r="V822" s="11"/>
      <c r="W822" s="11"/>
      <c r="X822" s="11"/>
      <c r="Y822" s="11"/>
    </row>
    <row r="823" spans="1:25">
      <c r="A823" s="11"/>
      <c r="B823" s="11"/>
      <c r="C823" s="11"/>
      <c r="D823" s="11"/>
      <c r="E823" s="32"/>
      <c r="F823" s="32"/>
      <c r="G823" s="32"/>
      <c r="H823" s="11"/>
      <c r="I823" s="11"/>
      <c r="J823" s="11"/>
      <c r="K823" s="1"/>
      <c r="M823" s="11"/>
      <c r="N823" s="11"/>
      <c r="O823" s="11"/>
      <c r="P823" s="11"/>
      <c r="Q823" s="11"/>
      <c r="R823" s="11"/>
      <c r="S823" s="11"/>
      <c r="T823" s="11"/>
      <c r="U823" s="11"/>
      <c r="V823" s="11"/>
      <c r="W823" s="11"/>
      <c r="X823" s="11"/>
      <c r="Y823" s="11"/>
    </row>
    <row r="824" spans="1:25">
      <c r="A824" s="11"/>
      <c r="B824" s="11"/>
      <c r="C824" s="11"/>
      <c r="D824" s="11"/>
      <c r="E824" s="32"/>
      <c r="F824" s="32"/>
      <c r="G824" s="32"/>
      <c r="H824" s="11"/>
      <c r="I824" s="11"/>
      <c r="J824" s="11"/>
      <c r="K824" s="1"/>
      <c r="M824" s="11"/>
      <c r="N824" s="11"/>
      <c r="O824" s="11"/>
      <c r="P824" s="11"/>
      <c r="Q824" s="11"/>
      <c r="R824" s="11"/>
      <c r="S824" s="11"/>
      <c r="T824" s="11"/>
      <c r="U824" s="11"/>
      <c r="V824" s="11"/>
      <c r="W824" s="11"/>
      <c r="X824" s="11"/>
      <c r="Y824" s="11"/>
    </row>
    <row r="825" spans="1:25">
      <c r="A825" s="11"/>
      <c r="B825" s="11"/>
      <c r="C825" s="11"/>
      <c r="D825" s="11"/>
      <c r="E825" s="32"/>
      <c r="F825" s="32"/>
      <c r="G825" s="32"/>
      <c r="H825" s="11"/>
      <c r="I825" s="11"/>
      <c r="J825" s="11"/>
      <c r="K825" s="1"/>
      <c r="M825" s="11"/>
      <c r="N825" s="11"/>
      <c r="O825" s="11"/>
      <c r="P825" s="11"/>
      <c r="Q825" s="11"/>
      <c r="R825" s="11"/>
      <c r="S825" s="11"/>
      <c r="T825" s="11"/>
      <c r="U825" s="11"/>
      <c r="V825" s="11"/>
      <c r="W825" s="11"/>
      <c r="X825" s="11"/>
      <c r="Y825" s="11"/>
    </row>
    <row r="826" spans="1:25">
      <c r="A826" s="11"/>
      <c r="B826" s="11"/>
      <c r="C826" s="11"/>
      <c r="D826" s="11"/>
      <c r="E826" s="32"/>
      <c r="F826" s="32"/>
      <c r="G826" s="32"/>
      <c r="H826" s="11"/>
      <c r="I826" s="11"/>
      <c r="J826" s="11"/>
      <c r="K826" s="1"/>
      <c r="M826" s="11"/>
      <c r="N826" s="11"/>
      <c r="O826" s="11"/>
      <c r="P826" s="11"/>
      <c r="Q826" s="11"/>
      <c r="R826" s="11"/>
      <c r="S826" s="11"/>
      <c r="T826" s="11"/>
      <c r="U826" s="11"/>
      <c r="V826" s="11"/>
      <c r="W826" s="11"/>
      <c r="X826" s="11"/>
      <c r="Y826" s="11"/>
    </row>
    <row r="827" spans="1:25">
      <c r="A827" s="11"/>
      <c r="B827" s="11"/>
      <c r="C827" s="11"/>
      <c r="D827" s="11"/>
      <c r="E827" s="32"/>
      <c r="F827" s="32"/>
      <c r="G827" s="32"/>
      <c r="H827" s="11"/>
      <c r="I827" s="11"/>
      <c r="J827" s="11"/>
      <c r="K827" s="1"/>
      <c r="M827" s="11"/>
      <c r="N827" s="11"/>
      <c r="O827" s="11"/>
      <c r="P827" s="11"/>
      <c r="Q827" s="11"/>
      <c r="R827" s="11"/>
      <c r="S827" s="11"/>
      <c r="T827" s="11"/>
      <c r="U827" s="11"/>
      <c r="V827" s="11"/>
      <c r="W827" s="11"/>
      <c r="X827" s="11"/>
      <c r="Y827" s="11"/>
    </row>
    <row r="828" spans="1:25">
      <c r="A828" s="11"/>
      <c r="B828" s="11"/>
      <c r="C828" s="11"/>
      <c r="D828" s="11"/>
      <c r="E828" s="32"/>
      <c r="F828" s="32"/>
      <c r="G828" s="32"/>
      <c r="H828" s="11"/>
      <c r="I828" s="11"/>
      <c r="J828" s="11"/>
      <c r="K828" s="1"/>
      <c r="M828" s="11"/>
      <c r="N828" s="11"/>
      <c r="O828" s="11"/>
      <c r="P828" s="11"/>
      <c r="Q828" s="11"/>
      <c r="R828" s="11"/>
      <c r="S828" s="11"/>
      <c r="T828" s="11"/>
      <c r="U828" s="11"/>
      <c r="V828" s="11"/>
      <c r="W828" s="11"/>
      <c r="X828" s="11"/>
      <c r="Y828" s="11"/>
    </row>
    <row r="829" spans="1:25">
      <c r="A829" s="11"/>
      <c r="B829" s="11"/>
      <c r="C829" s="11"/>
      <c r="D829" s="11"/>
      <c r="E829" s="32"/>
      <c r="F829" s="32"/>
      <c r="G829" s="32"/>
      <c r="H829" s="11"/>
      <c r="I829" s="11"/>
      <c r="J829" s="11"/>
      <c r="K829" s="1"/>
      <c r="M829" s="11"/>
      <c r="N829" s="11"/>
      <c r="O829" s="11"/>
      <c r="P829" s="11"/>
      <c r="Q829" s="11"/>
      <c r="R829" s="11"/>
      <c r="S829" s="11"/>
      <c r="T829" s="11"/>
      <c r="U829" s="11"/>
      <c r="V829" s="11"/>
      <c r="W829" s="11"/>
      <c r="X829" s="11"/>
      <c r="Y829" s="11"/>
    </row>
    <row r="830" spans="1:25">
      <c r="A830" s="11"/>
      <c r="B830" s="11"/>
      <c r="C830" s="11"/>
      <c r="D830" s="11"/>
      <c r="E830" s="32"/>
      <c r="F830" s="32"/>
      <c r="G830" s="32"/>
      <c r="H830" s="11"/>
      <c r="I830" s="11"/>
      <c r="J830" s="11"/>
      <c r="K830" s="1"/>
      <c r="M830" s="11"/>
      <c r="N830" s="11"/>
      <c r="O830" s="11"/>
      <c r="P830" s="11"/>
      <c r="Q830" s="11"/>
      <c r="R830" s="11"/>
      <c r="S830" s="11"/>
      <c r="T830" s="11"/>
      <c r="U830" s="11"/>
      <c r="V830" s="11"/>
      <c r="W830" s="11"/>
      <c r="X830" s="11"/>
      <c r="Y830" s="11"/>
    </row>
    <row r="831" spans="1:25">
      <c r="A831" s="11"/>
      <c r="B831" s="11"/>
      <c r="C831" s="11"/>
      <c r="D831" s="11"/>
      <c r="E831" s="32"/>
      <c r="F831" s="32"/>
      <c r="G831" s="32"/>
      <c r="H831" s="11"/>
      <c r="I831" s="11"/>
      <c r="J831" s="11"/>
      <c r="K831" s="1"/>
      <c r="M831" s="11"/>
      <c r="N831" s="11"/>
      <c r="O831" s="11"/>
      <c r="P831" s="11"/>
      <c r="Q831" s="11"/>
      <c r="R831" s="11"/>
      <c r="S831" s="11"/>
      <c r="T831" s="11"/>
      <c r="U831" s="11"/>
      <c r="V831" s="11"/>
      <c r="W831" s="11"/>
      <c r="X831" s="11"/>
      <c r="Y831" s="11"/>
    </row>
    <row r="832" spans="1:25">
      <c r="A832" s="11"/>
      <c r="B832" s="11"/>
      <c r="C832" s="11"/>
      <c r="D832" s="11"/>
      <c r="E832" s="32"/>
      <c r="F832" s="32"/>
      <c r="G832" s="32"/>
      <c r="H832" s="11"/>
      <c r="I832" s="11"/>
      <c r="J832" s="11"/>
      <c r="K832" s="1"/>
      <c r="M832" s="11"/>
      <c r="N832" s="11"/>
      <c r="O832" s="11"/>
      <c r="P832" s="11"/>
      <c r="Q832" s="11"/>
      <c r="R832" s="11"/>
      <c r="S832" s="11"/>
      <c r="T832" s="11"/>
      <c r="U832" s="11"/>
      <c r="V832" s="11"/>
      <c r="W832" s="11"/>
      <c r="X832" s="11"/>
      <c r="Y832" s="11"/>
    </row>
    <row r="833" spans="1:25">
      <c r="A833" s="11"/>
      <c r="B833" s="11"/>
      <c r="C833" s="11"/>
      <c r="D833" s="11"/>
      <c r="E833" s="32"/>
      <c r="F833" s="32"/>
      <c r="G833" s="32"/>
      <c r="H833" s="11"/>
      <c r="I833" s="11"/>
      <c r="J833" s="11"/>
      <c r="K833" s="1"/>
      <c r="M833" s="11"/>
      <c r="N833" s="11"/>
      <c r="O833" s="11"/>
      <c r="P833" s="11"/>
      <c r="Q833" s="11"/>
      <c r="R833" s="11"/>
      <c r="S833" s="11"/>
      <c r="T833" s="11"/>
      <c r="U833" s="11"/>
      <c r="V833" s="11"/>
      <c r="W833" s="11"/>
      <c r="X833" s="11"/>
      <c r="Y833" s="11"/>
    </row>
    <row r="834" spans="1:25">
      <c r="A834" s="11"/>
      <c r="B834" s="11"/>
      <c r="C834" s="11"/>
      <c r="D834" s="11"/>
      <c r="E834" s="32"/>
      <c r="F834" s="32"/>
      <c r="G834" s="32"/>
      <c r="H834" s="11"/>
      <c r="I834" s="11"/>
      <c r="J834" s="11"/>
      <c r="K834" s="1"/>
      <c r="M834" s="11"/>
      <c r="N834" s="11"/>
      <c r="O834" s="11"/>
      <c r="P834" s="11"/>
      <c r="Q834" s="11"/>
      <c r="R834" s="11"/>
      <c r="S834" s="11"/>
      <c r="T834" s="11"/>
      <c r="U834" s="11"/>
      <c r="V834" s="11"/>
      <c r="W834" s="11"/>
      <c r="X834" s="11"/>
      <c r="Y834" s="11"/>
    </row>
    <row r="835" spans="1:25">
      <c r="A835" s="11"/>
      <c r="B835" s="11"/>
      <c r="C835" s="11"/>
      <c r="D835" s="11"/>
      <c r="E835" s="32"/>
      <c r="F835" s="32"/>
      <c r="G835" s="32"/>
      <c r="H835" s="11"/>
      <c r="I835" s="11"/>
      <c r="J835" s="11"/>
      <c r="K835" s="1"/>
      <c r="M835" s="11"/>
      <c r="N835" s="11"/>
      <c r="O835" s="11"/>
      <c r="P835" s="11"/>
      <c r="Q835" s="11"/>
      <c r="R835" s="11"/>
      <c r="S835" s="11"/>
      <c r="T835" s="11"/>
      <c r="U835" s="11"/>
      <c r="V835" s="11"/>
      <c r="W835" s="11"/>
      <c r="X835" s="11"/>
      <c r="Y835" s="11"/>
    </row>
    <row r="836" spans="1:25">
      <c r="A836" s="11"/>
      <c r="B836" s="11"/>
      <c r="C836" s="11"/>
      <c r="D836" s="11"/>
      <c r="E836" s="32"/>
      <c r="F836" s="32"/>
      <c r="G836" s="32"/>
      <c r="H836" s="11"/>
      <c r="I836" s="11"/>
      <c r="J836" s="11"/>
      <c r="K836" s="1"/>
      <c r="M836" s="11"/>
      <c r="N836" s="11"/>
      <c r="O836" s="11"/>
      <c r="P836" s="11"/>
      <c r="Q836" s="11"/>
      <c r="R836" s="11"/>
      <c r="S836" s="11"/>
      <c r="T836" s="11"/>
      <c r="U836" s="11"/>
      <c r="V836" s="11"/>
      <c r="W836" s="11"/>
      <c r="X836" s="11"/>
      <c r="Y836" s="11"/>
    </row>
    <row r="837" spans="1:25">
      <c r="A837" s="11"/>
      <c r="B837" s="11"/>
      <c r="C837" s="11"/>
      <c r="D837" s="11"/>
      <c r="E837" s="32"/>
      <c r="F837" s="32"/>
      <c r="G837" s="32"/>
      <c r="H837" s="11"/>
      <c r="I837" s="11"/>
      <c r="J837" s="11"/>
      <c r="K837" s="1"/>
      <c r="M837" s="11"/>
      <c r="N837" s="11"/>
      <c r="O837" s="11"/>
      <c r="P837" s="11"/>
      <c r="Q837" s="11"/>
      <c r="R837" s="11"/>
      <c r="S837" s="11"/>
      <c r="T837" s="11"/>
      <c r="U837" s="11"/>
      <c r="V837" s="11"/>
      <c r="W837" s="11"/>
      <c r="X837" s="11"/>
      <c r="Y837" s="11"/>
    </row>
    <row r="838" spans="1:25">
      <c r="A838" s="11"/>
      <c r="B838" s="11"/>
      <c r="C838" s="11"/>
      <c r="D838" s="11"/>
      <c r="E838" s="32"/>
      <c r="F838" s="32"/>
      <c r="G838" s="32"/>
      <c r="H838" s="11"/>
      <c r="I838" s="11"/>
      <c r="J838" s="11"/>
      <c r="K838" s="1"/>
      <c r="M838" s="11"/>
      <c r="N838" s="11"/>
      <c r="O838" s="11"/>
      <c r="P838" s="11"/>
      <c r="Q838" s="11"/>
      <c r="R838" s="11"/>
      <c r="S838" s="11"/>
      <c r="T838" s="11"/>
      <c r="U838" s="11"/>
      <c r="V838" s="11"/>
      <c r="W838" s="11"/>
      <c r="X838" s="11"/>
      <c r="Y838" s="11"/>
    </row>
    <row r="839" spans="1:25">
      <c r="A839" s="11"/>
      <c r="B839" s="11"/>
      <c r="C839" s="11"/>
      <c r="D839" s="11"/>
      <c r="E839" s="32"/>
      <c r="F839" s="32"/>
      <c r="G839" s="32"/>
      <c r="H839" s="11"/>
      <c r="I839" s="11"/>
      <c r="J839" s="11"/>
      <c r="K839" s="1"/>
      <c r="M839" s="11"/>
      <c r="N839" s="11"/>
      <c r="O839" s="11"/>
      <c r="P839" s="11"/>
      <c r="Q839" s="11"/>
      <c r="R839" s="11"/>
      <c r="S839" s="11"/>
      <c r="T839" s="11"/>
      <c r="U839" s="11"/>
      <c r="V839" s="11"/>
      <c r="W839" s="11"/>
      <c r="X839" s="11"/>
      <c r="Y839" s="11"/>
    </row>
    <row r="840" spans="1:25">
      <c r="A840" s="11"/>
      <c r="B840" s="11"/>
      <c r="C840" s="11"/>
      <c r="D840" s="11"/>
      <c r="E840" s="32"/>
      <c r="F840" s="32"/>
      <c r="G840" s="32"/>
      <c r="H840" s="11"/>
      <c r="I840" s="11"/>
      <c r="J840" s="11"/>
      <c r="K840" s="1"/>
      <c r="M840" s="11"/>
      <c r="N840" s="11"/>
      <c r="O840" s="11"/>
      <c r="P840" s="11"/>
      <c r="Q840" s="11"/>
      <c r="R840" s="11"/>
      <c r="S840" s="11"/>
      <c r="T840" s="11"/>
      <c r="U840" s="11"/>
      <c r="V840" s="11"/>
      <c r="W840" s="11"/>
      <c r="X840" s="11"/>
      <c r="Y840" s="11"/>
    </row>
    <row r="841" spans="1:25">
      <c r="A841" s="11"/>
      <c r="B841" s="11"/>
      <c r="C841" s="11"/>
      <c r="D841" s="11"/>
      <c r="E841" s="32"/>
      <c r="F841" s="32"/>
      <c r="G841" s="32"/>
      <c r="H841" s="11"/>
      <c r="I841" s="11"/>
      <c r="J841" s="11"/>
      <c r="K841" s="1"/>
      <c r="M841" s="11"/>
      <c r="N841" s="11"/>
      <c r="O841" s="11"/>
      <c r="P841" s="11"/>
      <c r="Q841" s="11"/>
      <c r="R841" s="11"/>
      <c r="S841" s="11"/>
      <c r="T841" s="11"/>
      <c r="U841" s="11"/>
      <c r="V841" s="11"/>
      <c r="W841" s="11"/>
      <c r="X841" s="11"/>
      <c r="Y841" s="11"/>
    </row>
    <row r="842" spans="1:25">
      <c r="A842" s="11"/>
      <c r="B842" s="11"/>
      <c r="C842" s="11"/>
      <c r="D842" s="11"/>
      <c r="E842" s="32"/>
      <c r="F842" s="32"/>
      <c r="G842" s="32"/>
      <c r="H842" s="11"/>
      <c r="I842" s="11"/>
      <c r="J842" s="11"/>
      <c r="K842" s="1"/>
      <c r="M842" s="11"/>
      <c r="N842" s="11"/>
      <c r="O842" s="11"/>
      <c r="P842" s="11"/>
      <c r="Q842" s="11"/>
      <c r="R842" s="11"/>
      <c r="S842" s="11"/>
      <c r="T842" s="11"/>
      <c r="U842" s="11"/>
      <c r="V842" s="11"/>
      <c r="W842" s="11"/>
      <c r="X842" s="11"/>
      <c r="Y842" s="11"/>
    </row>
    <row r="843" spans="1:25">
      <c r="A843" s="11"/>
      <c r="B843" s="11"/>
      <c r="C843" s="11"/>
      <c r="D843" s="11"/>
      <c r="E843" s="32"/>
      <c r="F843" s="32"/>
      <c r="G843" s="32"/>
      <c r="H843" s="11"/>
      <c r="I843" s="11"/>
      <c r="J843" s="11"/>
      <c r="K843" s="1"/>
      <c r="M843" s="11"/>
      <c r="N843" s="11"/>
      <c r="O843" s="11"/>
      <c r="P843" s="11"/>
      <c r="Q843" s="11"/>
      <c r="R843" s="11"/>
      <c r="S843" s="11"/>
      <c r="T843" s="11"/>
      <c r="U843" s="11"/>
      <c r="V843" s="11"/>
      <c r="W843" s="11"/>
      <c r="X843" s="11"/>
      <c r="Y843" s="11"/>
    </row>
    <row r="844" spans="1:25">
      <c r="A844" s="11"/>
      <c r="B844" s="11"/>
      <c r="C844" s="11"/>
      <c r="D844" s="11"/>
      <c r="E844" s="32"/>
      <c r="F844" s="32"/>
      <c r="G844" s="32"/>
      <c r="H844" s="11"/>
      <c r="I844" s="11"/>
      <c r="J844" s="11"/>
      <c r="K844" s="1"/>
      <c r="M844" s="11"/>
      <c r="N844" s="11"/>
      <c r="O844" s="11"/>
      <c r="P844" s="11"/>
      <c r="Q844" s="11"/>
      <c r="R844" s="11"/>
      <c r="S844" s="11"/>
      <c r="T844" s="11"/>
      <c r="U844" s="11"/>
      <c r="V844" s="11"/>
      <c r="W844" s="11"/>
      <c r="X844" s="11"/>
      <c r="Y844" s="11"/>
    </row>
    <row r="845" spans="1:25">
      <c r="A845" s="11"/>
      <c r="B845" s="11"/>
      <c r="C845" s="11"/>
      <c r="D845" s="11"/>
      <c r="E845" s="32"/>
      <c r="F845" s="32"/>
      <c r="G845" s="32"/>
      <c r="H845" s="11"/>
      <c r="I845" s="11"/>
      <c r="J845" s="11"/>
      <c r="K845" s="1"/>
      <c r="M845" s="11"/>
      <c r="N845" s="11"/>
      <c r="O845" s="11"/>
      <c r="P845" s="11"/>
      <c r="Q845" s="11"/>
      <c r="R845" s="11"/>
      <c r="S845" s="11"/>
      <c r="T845" s="11"/>
      <c r="U845" s="11"/>
      <c r="V845" s="11"/>
      <c r="W845" s="11"/>
      <c r="X845" s="11"/>
      <c r="Y845" s="11"/>
    </row>
    <row r="846" spans="1:25">
      <c r="A846" s="11"/>
      <c r="B846" s="11"/>
      <c r="C846" s="11"/>
      <c r="D846" s="11"/>
      <c r="E846" s="32"/>
      <c r="F846" s="32"/>
      <c r="G846" s="32"/>
      <c r="H846" s="11"/>
      <c r="I846" s="11"/>
      <c r="J846" s="11"/>
      <c r="K846" s="1"/>
      <c r="M846" s="11"/>
      <c r="N846" s="11"/>
      <c r="O846" s="11"/>
      <c r="P846" s="11"/>
      <c r="Q846" s="11"/>
      <c r="R846" s="11"/>
      <c r="S846" s="11"/>
      <c r="T846" s="11"/>
      <c r="U846" s="11"/>
      <c r="V846" s="11"/>
      <c r="W846" s="11"/>
      <c r="X846" s="11"/>
      <c r="Y846" s="11"/>
    </row>
    <row r="847" spans="1:25">
      <c r="A847" s="11"/>
      <c r="B847" s="11"/>
      <c r="C847" s="11"/>
      <c r="D847" s="11"/>
      <c r="E847" s="32"/>
      <c r="F847" s="32"/>
      <c r="G847" s="32"/>
      <c r="H847" s="11"/>
      <c r="I847" s="11"/>
      <c r="J847" s="11"/>
      <c r="K847" s="1"/>
      <c r="M847" s="11"/>
      <c r="N847" s="11"/>
      <c r="O847" s="11"/>
      <c r="P847" s="11"/>
      <c r="Q847" s="11"/>
      <c r="R847" s="11"/>
      <c r="S847" s="11"/>
      <c r="T847" s="11"/>
      <c r="U847" s="11"/>
      <c r="V847" s="11"/>
      <c r="W847" s="11"/>
      <c r="X847" s="11"/>
      <c r="Y847" s="11"/>
    </row>
    <row r="848" spans="1:25">
      <c r="A848" s="11"/>
      <c r="B848" s="11"/>
      <c r="C848" s="11"/>
      <c r="D848" s="11"/>
      <c r="E848" s="32"/>
      <c r="F848" s="32"/>
      <c r="G848" s="32"/>
      <c r="H848" s="11"/>
      <c r="I848" s="11"/>
      <c r="J848" s="11"/>
      <c r="K848" s="1"/>
      <c r="M848" s="11"/>
      <c r="N848" s="11"/>
      <c r="O848" s="11"/>
      <c r="P848" s="11"/>
      <c r="Q848" s="11"/>
      <c r="R848" s="11"/>
      <c r="S848" s="11"/>
      <c r="T848" s="11"/>
      <c r="U848" s="11"/>
      <c r="V848" s="11"/>
      <c r="W848" s="11"/>
      <c r="X848" s="11"/>
      <c r="Y848" s="11"/>
    </row>
    <row r="849" spans="1:25">
      <c r="A849" s="11"/>
      <c r="B849" s="11"/>
      <c r="C849" s="11"/>
      <c r="D849" s="11"/>
      <c r="E849" s="32"/>
      <c r="F849" s="32"/>
      <c r="G849" s="32"/>
      <c r="H849" s="11"/>
      <c r="I849" s="11"/>
      <c r="J849" s="11"/>
      <c r="K849" s="1"/>
      <c r="M849" s="11"/>
      <c r="N849" s="11"/>
      <c r="O849" s="11"/>
      <c r="P849" s="11"/>
      <c r="Q849" s="11"/>
      <c r="R849" s="11"/>
      <c r="S849" s="11"/>
      <c r="T849" s="11"/>
      <c r="U849" s="11"/>
      <c r="V849" s="11"/>
      <c r="W849" s="11"/>
      <c r="X849" s="11"/>
      <c r="Y849" s="11"/>
    </row>
    <row r="850" spans="1:25">
      <c r="A850" s="11"/>
      <c r="B850" s="11"/>
      <c r="C850" s="11"/>
      <c r="D850" s="11"/>
      <c r="E850" s="32"/>
      <c r="F850" s="32"/>
      <c r="G850" s="32"/>
      <c r="H850" s="11"/>
      <c r="I850" s="11"/>
      <c r="J850" s="11"/>
      <c r="K850" s="1"/>
      <c r="M850" s="11"/>
      <c r="N850" s="11"/>
      <c r="O850" s="11"/>
      <c r="P850" s="11"/>
      <c r="Q850" s="11"/>
      <c r="R850" s="11"/>
      <c r="S850" s="11"/>
      <c r="T850" s="11"/>
      <c r="U850" s="11"/>
      <c r="V850" s="11"/>
      <c r="W850" s="11"/>
      <c r="X850" s="11"/>
      <c r="Y850" s="11"/>
    </row>
    <row r="851" spans="1:25">
      <c r="A851" s="11"/>
      <c r="B851" s="11"/>
      <c r="C851" s="11"/>
      <c r="D851" s="11"/>
      <c r="E851" s="32"/>
      <c r="F851" s="32"/>
      <c r="G851" s="32"/>
      <c r="H851" s="11"/>
      <c r="I851" s="11"/>
      <c r="J851" s="11"/>
      <c r="K851" s="1"/>
      <c r="M851" s="11"/>
      <c r="N851" s="11"/>
      <c r="O851" s="11"/>
      <c r="P851" s="11"/>
      <c r="Q851" s="11"/>
      <c r="R851" s="11"/>
      <c r="S851" s="11"/>
      <c r="T851" s="11"/>
      <c r="U851" s="11"/>
      <c r="V851" s="11"/>
      <c r="W851" s="11"/>
      <c r="X851" s="11"/>
      <c r="Y851" s="11"/>
    </row>
    <row r="852" spans="1:25">
      <c r="A852" s="11"/>
      <c r="B852" s="11"/>
      <c r="C852" s="11"/>
      <c r="D852" s="11"/>
      <c r="E852" s="32"/>
      <c r="F852" s="32"/>
      <c r="G852" s="32"/>
      <c r="H852" s="11"/>
      <c r="I852" s="11"/>
      <c r="J852" s="11"/>
      <c r="K852" s="1"/>
      <c r="M852" s="11"/>
      <c r="N852" s="11"/>
      <c r="O852" s="11"/>
      <c r="P852" s="11"/>
      <c r="Q852" s="11"/>
      <c r="R852" s="11"/>
      <c r="S852" s="11"/>
      <c r="T852" s="11"/>
      <c r="U852" s="11"/>
      <c r="V852" s="11"/>
      <c r="W852" s="11"/>
      <c r="X852" s="11"/>
      <c r="Y852" s="11"/>
    </row>
    <row r="853" spans="1:25">
      <c r="A853" s="11"/>
      <c r="B853" s="11"/>
      <c r="C853" s="11"/>
      <c r="D853" s="11"/>
      <c r="E853" s="32"/>
      <c r="F853" s="32"/>
      <c r="G853" s="32"/>
      <c r="H853" s="11"/>
      <c r="I853" s="11"/>
      <c r="J853" s="11"/>
      <c r="K853" s="1"/>
      <c r="M853" s="11"/>
      <c r="N853" s="11"/>
      <c r="O853" s="11"/>
      <c r="P853" s="11"/>
      <c r="Q853" s="11"/>
      <c r="R853" s="11"/>
      <c r="S853" s="11"/>
      <c r="T853" s="11"/>
      <c r="U853" s="11"/>
      <c r="V853" s="11"/>
      <c r="W853" s="11"/>
      <c r="X853" s="11"/>
      <c r="Y853" s="11"/>
    </row>
    <row r="854" spans="1:25">
      <c r="A854" s="11"/>
      <c r="B854" s="11"/>
      <c r="C854" s="11"/>
      <c r="D854" s="11"/>
      <c r="E854" s="32"/>
      <c r="F854" s="32"/>
      <c r="G854" s="32"/>
      <c r="H854" s="11"/>
      <c r="I854" s="11"/>
      <c r="J854" s="11"/>
      <c r="K854" s="1"/>
      <c r="M854" s="11"/>
      <c r="N854" s="11"/>
      <c r="O854" s="11"/>
      <c r="P854" s="11"/>
      <c r="Q854" s="11"/>
      <c r="R854" s="11"/>
      <c r="S854" s="11"/>
      <c r="T854" s="11"/>
      <c r="U854" s="11"/>
      <c r="V854" s="11"/>
      <c r="W854" s="11"/>
      <c r="X854" s="11"/>
      <c r="Y854" s="11"/>
    </row>
    <row r="855" spans="1:25">
      <c r="A855" s="11"/>
      <c r="B855" s="11"/>
      <c r="C855" s="11"/>
      <c r="D855" s="11"/>
      <c r="E855" s="32"/>
      <c r="F855" s="32"/>
      <c r="G855" s="32"/>
      <c r="H855" s="11"/>
      <c r="I855" s="11"/>
      <c r="J855" s="11"/>
      <c r="K855" s="1"/>
      <c r="M855" s="11"/>
      <c r="N855" s="11"/>
      <c r="O855" s="11"/>
      <c r="P855" s="11"/>
      <c r="Q855" s="11"/>
      <c r="R855" s="11"/>
      <c r="S855" s="11"/>
      <c r="T855" s="11"/>
      <c r="U855" s="11"/>
      <c r="V855" s="11"/>
      <c r="W855" s="11"/>
      <c r="X855" s="11"/>
      <c r="Y855" s="11"/>
    </row>
    <row r="856" spans="1:25">
      <c r="A856" s="11"/>
      <c r="B856" s="11"/>
      <c r="C856" s="11"/>
      <c r="D856" s="11"/>
      <c r="E856" s="32"/>
      <c r="F856" s="32"/>
      <c r="G856" s="32"/>
      <c r="H856" s="11"/>
      <c r="I856" s="11"/>
      <c r="J856" s="11"/>
      <c r="K856" s="1"/>
      <c r="M856" s="11"/>
      <c r="N856" s="11"/>
      <c r="O856" s="11"/>
      <c r="P856" s="11"/>
      <c r="Q856" s="11"/>
      <c r="R856" s="11"/>
      <c r="S856" s="11"/>
      <c r="T856" s="11"/>
      <c r="U856" s="11"/>
      <c r="V856" s="11"/>
      <c r="W856" s="11"/>
      <c r="X856" s="11"/>
      <c r="Y856" s="11"/>
    </row>
    <row r="857" spans="1:25">
      <c r="A857" s="11"/>
      <c r="B857" s="11"/>
      <c r="C857" s="11"/>
      <c r="D857" s="11"/>
      <c r="E857" s="32"/>
      <c r="F857" s="32"/>
      <c r="G857" s="32"/>
      <c r="H857" s="11"/>
      <c r="I857" s="11"/>
      <c r="J857" s="11"/>
      <c r="K857" s="1"/>
      <c r="M857" s="11"/>
      <c r="N857" s="11"/>
      <c r="O857" s="11"/>
      <c r="P857" s="11"/>
      <c r="Q857" s="11"/>
      <c r="R857" s="11"/>
      <c r="S857" s="11"/>
      <c r="T857" s="11"/>
      <c r="U857" s="11"/>
      <c r="V857" s="11"/>
      <c r="W857" s="11"/>
      <c r="X857" s="11"/>
      <c r="Y857" s="11"/>
    </row>
    <row r="858" spans="1:25">
      <c r="A858" s="11"/>
      <c r="B858" s="11"/>
      <c r="C858" s="11"/>
      <c r="D858" s="11"/>
      <c r="E858" s="32"/>
      <c r="F858" s="32"/>
      <c r="G858" s="32"/>
      <c r="H858" s="11"/>
      <c r="I858" s="11"/>
      <c r="J858" s="11"/>
      <c r="K858" s="1"/>
      <c r="M858" s="11"/>
      <c r="N858" s="11"/>
      <c r="O858" s="11"/>
      <c r="P858" s="11"/>
      <c r="Q858" s="11"/>
      <c r="R858" s="11"/>
      <c r="S858" s="11"/>
      <c r="T858" s="11"/>
      <c r="U858" s="11"/>
      <c r="V858" s="11"/>
      <c r="W858" s="11"/>
      <c r="X858" s="11"/>
      <c r="Y858" s="11"/>
    </row>
    <row r="859" spans="1:25">
      <c r="A859" s="11"/>
      <c r="B859" s="11"/>
      <c r="C859" s="11"/>
      <c r="D859" s="11"/>
      <c r="E859" s="32"/>
      <c r="F859" s="32"/>
      <c r="G859" s="32"/>
      <c r="H859" s="11"/>
      <c r="I859" s="11"/>
      <c r="J859" s="11"/>
      <c r="K859" s="1"/>
      <c r="M859" s="11"/>
      <c r="N859" s="11"/>
      <c r="O859" s="11"/>
      <c r="P859" s="11"/>
      <c r="Q859" s="11"/>
      <c r="R859" s="11"/>
      <c r="S859" s="11"/>
      <c r="T859" s="11"/>
      <c r="U859" s="11"/>
      <c r="V859" s="11"/>
      <c r="W859" s="11"/>
      <c r="X859" s="11"/>
      <c r="Y859" s="11"/>
    </row>
    <row r="860" spans="1:25">
      <c r="A860" s="11"/>
      <c r="B860" s="11"/>
      <c r="C860" s="11"/>
      <c r="D860" s="11"/>
      <c r="E860" s="32"/>
      <c r="F860" s="32"/>
      <c r="G860" s="32"/>
      <c r="H860" s="11"/>
      <c r="I860" s="11"/>
      <c r="J860" s="11"/>
      <c r="K860" s="1"/>
      <c r="M860" s="11"/>
      <c r="N860" s="11"/>
      <c r="O860" s="11"/>
      <c r="P860" s="11"/>
      <c r="Q860" s="11"/>
      <c r="R860" s="11"/>
      <c r="S860" s="11"/>
      <c r="T860" s="11"/>
      <c r="U860" s="11"/>
      <c r="V860" s="11"/>
      <c r="W860" s="11"/>
      <c r="X860" s="11"/>
      <c r="Y860" s="11"/>
    </row>
    <row r="861" spans="1:25">
      <c r="A861" s="11"/>
      <c r="B861" s="11"/>
      <c r="C861" s="11"/>
      <c r="D861" s="11"/>
      <c r="E861" s="32"/>
      <c r="F861" s="32"/>
      <c r="G861" s="32"/>
      <c r="H861" s="11"/>
      <c r="I861" s="11"/>
      <c r="J861" s="11"/>
      <c r="K861" s="1"/>
      <c r="M861" s="11"/>
      <c r="N861" s="11"/>
      <c r="O861" s="11"/>
      <c r="P861" s="11"/>
      <c r="Q861" s="11"/>
      <c r="R861" s="11"/>
      <c r="S861" s="11"/>
      <c r="T861" s="11"/>
      <c r="U861" s="11"/>
      <c r="V861" s="11"/>
      <c r="W861" s="11"/>
      <c r="X861" s="11"/>
      <c r="Y861" s="11"/>
    </row>
    <row r="862" spans="1:25">
      <c r="A862" s="11"/>
      <c r="B862" s="11"/>
      <c r="C862" s="11"/>
      <c r="D862" s="11"/>
      <c r="E862" s="32"/>
      <c r="F862" s="32"/>
      <c r="G862" s="32"/>
      <c r="H862" s="11"/>
      <c r="I862" s="11"/>
      <c r="J862" s="11"/>
      <c r="K862" s="1"/>
      <c r="M862" s="11"/>
      <c r="N862" s="11"/>
      <c r="O862" s="11"/>
      <c r="P862" s="11"/>
      <c r="Q862" s="11"/>
      <c r="R862" s="11"/>
      <c r="S862" s="11"/>
      <c r="T862" s="11"/>
      <c r="U862" s="11"/>
      <c r="V862" s="11"/>
      <c r="W862" s="11"/>
      <c r="X862" s="11"/>
      <c r="Y862" s="11"/>
    </row>
    <row r="863" spans="1:25">
      <c r="A863" s="11"/>
      <c r="B863" s="11"/>
      <c r="C863" s="11"/>
      <c r="D863" s="11"/>
      <c r="E863" s="32"/>
      <c r="F863" s="32"/>
      <c r="G863" s="32"/>
      <c r="H863" s="11"/>
      <c r="I863" s="11"/>
      <c r="J863" s="11"/>
      <c r="K863" s="1"/>
      <c r="M863" s="11"/>
      <c r="N863" s="11"/>
      <c r="O863" s="11"/>
      <c r="P863" s="11"/>
      <c r="Q863" s="11"/>
      <c r="R863" s="11"/>
      <c r="S863" s="11"/>
      <c r="T863" s="11"/>
      <c r="U863" s="11"/>
      <c r="V863" s="11"/>
      <c r="W863" s="11"/>
      <c r="X863" s="11"/>
      <c r="Y863" s="11"/>
    </row>
    <row r="864" spans="1:25">
      <c r="A864" s="11"/>
      <c r="B864" s="11"/>
      <c r="C864" s="11"/>
      <c r="D864" s="11"/>
      <c r="E864" s="32"/>
      <c r="F864" s="32"/>
      <c r="G864" s="32"/>
      <c r="H864" s="11"/>
      <c r="I864" s="11"/>
      <c r="J864" s="11"/>
      <c r="K864" s="1"/>
      <c r="M864" s="11"/>
      <c r="N864" s="11"/>
      <c r="O864" s="11"/>
      <c r="P864" s="11"/>
      <c r="Q864" s="11"/>
      <c r="R864" s="11"/>
      <c r="S864" s="11"/>
      <c r="T864" s="11"/>
      <c r="U864" s="11"/>
      <c r="V864" s="11"/>
      <c r="W864" s="11"/>
      <c r="X864" s="11"/>
      <c r="Y864" s="11"/>
    </row>
    <row r="865" spans="1:25">
      <c r="A865" s="11"/>
      <c r="B865" s="11"/>
      <c r="C865" s="11"/>
      <c r="D865" s="11"/>
      <c r="E865" s="32"/>
      <c r="F865" s="32"/>
      <c r="G865" s="32"/>
      <c r="H865" s="11"/>
      <c r="I865" s="11"/>
      <c r="J865" s="11"/>
      <c r="K865" s="1"/>
      <c r="M865" s="11"/>
      <c r="N865" s="11"/>
      <c r="O865" s="11"/>
      <c r="P865" s="11"/>
      <c r="Q865" s="11"/>
      <c r="R865" s="11"/>
      <c r="S865" s="11"/>
      <c r="T865" s="11"/>
      <c r="U865" s="11"/>
      <c r="V865" s="11"/>
      <c r="W865" s="11"/>
      <c r="X865" s="11"/>
      <c r="Y865" s="11"/>
    </row>
    <row r="866" spans="1:25">
      <c r="A866" s="11"/>
      <c r="B866" s="11"/>
      <c r="C866" s="11"/>
      <c r="D866" s="11"/>
      <c r="E866" s="32"/>
      <c r="F866" s="32"/>
      <c r="G866" s="32"/>
      <c r="H866" s="11"/>
      <c r="I866" s="11"/>
      <c r="J866" s="11"/>
      <c r="K866" s="1"/>
      <c r="M866" s="11"/>
      <c r="N866" s="11"/>
      <c r="O866" s="11"/>
      <c r="P866" s="11"/>
      <c r="Q866" s="11"/>
      <c r="R866" s="11"/>
      <c r="S866" s="11"/>
      <c r="T866" s="11"/>
      <c r="U866" s="11"/>
      <c r="V866" s="11"/>
      <c r="W866" s="11"/>
      <c r="X866" s="11"/>
      <c r="Y866" s="11"/>
    </row>
    <row r="867" spans="1:25">
      <c r="A867" s="11"/>
      <c r="B867" s="11"/>
      <c r="C867" s="11"/>
      <c r="D867" s="11"/>
      <c r="E867" s="32"/>
      <c r="F867" s="32"/>
      <c r="G867" s="32"/>
      <c r="H867" s="11"/>
      <c r="I867" s="11"/>
      <c r="J867" s="11"/>
      <c r="K867" s="1"/>
      <c r="M867" s="11"/>
      <c r="N867" s="11"/>
      <c r="O867" s="11"/>
      <c r="P867" s="11"/>
      <c r="Q867" s="11"/>
      <c r="R867" s="11"/>
      <c r="S867" s="11"/>
      <c r="T867" s="11"/>
      <c r="U867" s="11"/>
      <c r="V867" s="11"/>
      <c r="W867" s="11"/>
      <c r="X867" s="11"/>
      <c r="Y867" s="11"/>
    </row>
    <row r="868" spans="1:25">
      <c r="A868" s="11"/>
      <c r="B868" s="11"/>
      <c r="C868" s="11"/>
      <c r="D868" s="11"/>
      <c r="E868" s="32"/>
      <c r="F868" s="32"/>
      <c r="G868" s="32"/>
      <c r="H868" s="11"/>
      <c r="I868" s="11"/>
      <c r="J868" s="11"/>
      <c r="K868" s="1"/>
      <c r="M868" s="11"/>
      <c r="N868" s="11"/>
      <c r="O868" s="11"/>
      <c r="P868" s="11"/>
      <c r="Q868" s="11"/>
      <c r="R868" s="11"/>
      <c r="S868" s="11"/>
      <c r="T868" s="11"/>
      <c r="U868" s="11"/>
      <c r="V868" s="11"/>
      <c r="W868" s="11"/>
      <c r="X868" s="11"/>
      <c r="Y868" s="11"/>
    </row>
    <row r="869" spans="1:25">
      <c r="A869" s="11"/>
      <c r="B869" s="11"/>
      <c r="C869" s="11"/>
      <c r="D869" s="11"/>
      <c r="E869" s="32"/>
      <c r="F869" s="32"/>
      <c r="G869" s="32"/>
      <c r="H869" s="11"/>
      <c r="I869" s="11"/>
      <c r="J869" s="11"/>
      <c r="K869" s="1"/>
      <c r="M869" s="11"/>
      <c r="N869" s="11"/>
      <c r="O869" s="11"/>
      <c r="P869" s="11"/>
      <c r="Q869" s="11"/>
      <c r="R869" s="11"/>
      <c r="S869" s="11"/>
      <c r="T869" s="11"/>
      <c r="U869" s="11"/>
      <c r="V869" s="11"/>
      <c r="W869" s="11"/>
      <c r="X869" s="11"/>
      <c r="Y869" s="11"/>
    </row>
    <row r="870" spans="1:25">
      <c r="A870" s="11"/>
      <c r="B870" s="11"/>
      <c r="C870" s="11"/>
      <c r="D870" s="11"/>
      <c r="E870" s="32"/>
      <c r="F870" s="32"/>
      <c r="G870" s="32"/>
      <c r="H870" s="11"/>
      <c r="I870" s="11"/>
      <c r="J870" s="11"/>
      <c r="K870" s="1"/>
      <c r="M870" s="11"/>
      <c r="N870" s="11"/>
      <c r="O870" s="11"/>
      <c r="P870" s="11"/>
      <c r="Q870" s="11"/>
      <c r="R870" s="11"/>
      <c r="S870" s="11"/>
      <c r="T870" s="11"/>
      <c r="U870" s="11"/>
      <c r="V870" s="11"/>
      <c r="W870" s="11"/>
      <c r="X870" s="11"/>
      <c r="Y870" s="11"/>
    </row>
    <row r="871" spans="1:25">
      <c r="A871" s="11"/>
      <c r="B871" s="11"/>
      <c r="C871" s="11"/>
      <c r="D871" s="11"/>
      <c r="E871" s="32"/>
      <c r="F871" s="32"/>
      <c r="G871" s="32"/>
      <c r="H871" s="11"/>
      <c r="I871" s="11"/>
      <c r="J871" s="11"/>
      <c r="K871" s="1"/>
      <c r="M871" s="11"/>
      <c r="N871" s="11"/>
      <c r="O871" s="11"/>
      <c r="P871" s="11"/>
      <c r="Q871" s="11"/>
      <c r="R871" s="11"/>
      <c r="S871" s="11"/>
      <c r="T871" s="11"/>
      <c r="U871" s="11"/>
      <c r="V871" s="11"/>
      <c r="W871" s="11"/>
      <c r="X871" s="11"/>
      <c r="Y871" s="11"/>
    </row>
    <row r="872" spans="1:25">
      <c r="A872" s="11"/>
      <c r="B872" s="11"/>
      <c r="C872" s="11"/>
      <c r="D872" s="11"/>
      <c r="E872" s="32"/>
      <c r="F872" s="32"/>
      <c r="G872" s="32"/>
      <c r="H872" s="11"/>
      <c r="I872" s="11"/>
      <c r="J872" s="11"/>
      <c r="K872" s="1"/>
      <c r="M872" s="11"/>
      <c r="N872" s="11"/>
      <c r="O872" s="11"/>
      <c r="P872" s="11"/>
      <c r="Q872" s="11"/>
      <c r="R872" s="11"/>
      <c r="S872" s="11"/>
      <c r="T872" s="11"/>
      <c r="U872" s="11"/>
      <c r="V872" s="11"/>
      <c r="W872" s="11"/>
      <c r="X872" s="11"/>
      <c r="Y872" s="11"/>
    </row>
    <row r="873" spans="1:25">
      <c r="A873" s="11"/>
      <c r="B873" s="11"/>
      <c r="C873" s="11"/>
      <c r="D873" s="11"/>
      <c r="E873" s="32"/>
      <c r="F873" s="32"/>
      <c r="G873" s="32"/>
      <c r="H873" s="11"/>
      <c r="I873" s="11"/>
      <c r="J873" s="11"/>
      <c r="K873" s="1"/>
      <c r="M873" s="11"/>
      <c r="N873" s="11"/>
      <c r="O873" s="11"/>
      <c r="P873" s="11"/>
      <c r="Q873" s="11"/>
      <c r="R873" s="11"/>
      <c r="S873" s="11"/>
      <c r="T873" s="11"/>
      <c r="U873" s="11"/>
      <c r="V873" s="11"/>
      <c r="W873" s="11"/>
      <c r="X873" s="11"/>
      <c r="Y873" s="11"/>
    </row>
    <row r="874" spans="1:25">
      <c r="A874" s="11"/>
      <c r="B874" s="11"/>
      <c r="C874" s="11"/>
      <c r="D874" s="11"/>
      <c r="E874" s="32"/>
      <c r="F874" s="32"/>
      <c r="G874" s="32"/>
      <c r="H874" s="11"/>
      <c r="I874" s="11"/>
      <c r="J874" s="11"/>
      <c r="K874" s="1"/>
      <c r="M874" s="11"/>
      <c r="N874" s="11"/>
      <c r="O874" s="11"/>
      <c r="P874" s="11"/>
      <c r="Q874" s="11"/>
      <c r="R874" s="11"/>
      <c r="S874" s="11"/>
      <c r="T874" s="11"/>
      <c r="U874" s="11"/>
      <c r="V874" s="11"/>
      <c r="W874" s="11"/>
      <c r="X874" s="11"/>
      <c r="Y874" s="11"/>
    </row>
    <row r="875" spans="1:25">
      <c r="A875" s="11"/>
      <c r="B875" s="11"/>
      <c r="C875" s="11"/>
      <c r="D875" s="11"/>
      <c r="E875" s="32"/>
      <c r="F875" s="32"/>
      <c r="G875" s="32"/>
      <c r="H875" s="11"/>
      <c r="I875" s="11"/>
      <c r="J875" s="11"/>
      <c r="K875" s="1"/>
      <c r="M875" s="11"/>
      <c r="N875" s="11"/>
      <c r="O875" s="11"/>
      <c r="P875" s="11"/>
      <c r="Q875" s="11"/>
      <c r="R875" s="11"/>
      <c r="S875" s="11"/>
      <c r="T875" s="11"/>
      <c r="U875" s="11"/>
      <c r="V875" s="11"/>
      <c r="W875" s="11"/>
      <c r="X875" s="11"/>
      <c r="Y875" s="11"/>
    </row>
    <row r="876" spans="1:25">
      <c r="A876" s="11"/>
      <c r="B876" s="11"/>
      <c r="C876" s="11"/>
      <c r="D876" s="11"/>
      <c r="E876" s="32"/>
      <c r="F876" s="32"/>
      <c r="G876" s="32"/>
      <c r="H876" s="11"/>
      <c r="I876" s="11"/>
      <c r="J876" s="11"/>
      <c r="K876" s="1"/>
      <c r="M876" s="11"/>
      <c r="N876" s="11"/>
      <c r="O876" s="11"/>
      <c r="P876" s="11"/>
      <c r="Q876" s="11"/>
      <c r="R876" s="11"/>
      <c r="S876" s="11"/>
      <c r="T876" s="11"/>
      <c r="U876" s="11"/>
      <c r="V876" s="11"/>
      <c r="W876" s="11"/>
      <c r="X876" s="11"/>
      <c r="Y876" s="11"/>
    </row>
    <row r="877" spans="1:25">
      <c r="A877" s="11"/>
      <c r="B877" s="11"/>
      <c r="C877" s="11"/>
      <c r="D877" s="11"/>
      <c r="E877" s="32"/>
      <c r="F877" s="32"/>
      <c r="G877" s="32"/>
      <c r="H877" s="11"/>
      <c r="I877" s="11"/>
      <c r="J877" s="11"/>
      <c r="K877" s="1"/>
      <c r="M877" s="11"/>
      <c r="N877" s="11"/>
      <c r="O877" s="11"/>
      <c r="P877" s="11"/>
      <c r="Q877" s="11"/>
      <c r="R877" s="11"/>
      <c r="S877" s="11"/>
      <c r="T877" s="11"/>
      <c r="U877" s="11"/>
      <c r="V877" s="11"/>
      <c r="W877" s="11"/>
      <c r="X877" s="11"/>
      <c r="Y877" s="11"/>
    </row>
    <row r="878" spans="1:25">
      <c r="A878" s="11"/>
      <c r="B878" s="11"/>
      <c r="C878" s="11"/>
      <c r="D878" s="11"/>
      <c r="E878" s="32"/>
      <c r="F878" s="32"/>
      <c r="G878" s="32"/>
      <c r="H878" s="11"/>
      <c r="I878" s="11"/>
      <c r="J878" s="11"/>
      <c r="K878" s="1"/>
      <c r="M878" s="11"/>
      <c r="N878" s="11"/>
      <c r="O878" s="11"/>
      <c r="P878" s="11"/>
      <c r="Q878" s="11"/>
      <c r="R878" s="11"/>
      <c r="S878" s="11"/>
      <c r="T878" s="11"/>
      <c r="U878" s="11"/>
      <c r="V878" s="11"/>
      <c r="W878" s="11"/>
      <c r="X878" s="11"/>
      <c r="Y878" s="11"/>
    </row>
    <row r="879" spans="1:25">
      <c r="A879" s="11"/>
      <c r="B879" s="11"/>
      <c r="C879" s="11"/>
      <c r="D879" s="11"/>
      <c r="E879" s="32"/>
      <c r="F879" s="32"/>
      <c r="G879" s="32"/>
      <c r="H879" s="11"/>
      <c r="I879" s="11"/>
      <c r="J879" s="11"/>
      <c r="K879" s="1"/>
      <c r="M879" s="11"/>
      <c r="N879" s="11"/>
      <c r="O879" s="11"/>
      <c r="P879" s="11"/>
      <c r="Q879" s="11"/>
      <c r="R879" s="11"/>
      <c r="S879" s="11"/>
      <c r="T879" s="11"/>
      <c r="U879" s="11"/>
      <c r="V879" s="11"/>
      <c r="W879" s="11"/>
      <c r="X879" s="11"/>
      <c r="Y879" s="11"/>
    </row>
    <row r="880" spans="1:25">
      <c r="A880" s="11"/>
      <c r="B880" s="11"/>
      <c r="C880" s="11"/>
      <c r="D880" s="11"/>
      <c r="E880" s="32"/>
      <c r="F880" s="32"/>
      <c r="G880" s="32"/>
      <c r="H880" s="11"/>
      <c r="I880" s="11"/>
      <c r="J880" s="11"/>
      <c r="K880" s="1"/>
      <c r="M880" s="11"/>
      <c r="N880" s="11"/>
      <c r="O880" s="11"/>
      <c r="P880" s="11"/>
      <c r="Q880" s="11"/>
      <c r="R880" s="11"/>
      <c r="S880" s="11"/>
      <c r="T880" s="11"/>
      <c r="U880" s="11"/>
      <c r="V880" s="11"/>
      <c r="W880" s="11"/>
      <c r="X880" s="11"/>
      <c r="Y880" s="11"/>
    </row>
    <row r="881" spans="1:25">
      <c r="A881" s="11"/>
      <c r="B881" s="11"/>
      <c r="C881" s="11"/>
      <c r="D881" s="11"/>
      <c r="E881" s="32"/>
      <c r="F881" s="32"/>
      <c r="G881" s="32"/>
      <c r="H881" s="11"/>
      <c r="I881" s="11"/>
      <c r="J881" s="11"/>
      <c r="K881" s="1"/>
      <c r="M881" s="11"/>
      <c r="N881" s="11"/>
      <c r="O881" s="11"/>
      <c r="P881" s="11"/>
      <c r="Q881" s="11"/>
      <c r="R881" s="11"/>
      <c r="S881" s="11"/>
      <c r="T881" s="11"/>
      <c r="U881" s="11"/>
      <c r="V881" s="11"/>
      <c r="W881" s="11"/>
      <c r="X881" s="11"/>
      <c r="Y881" s="11"/>
    </row>
    <row r="882" spans="1:25">
      <c r="A882" s="11"/>
      <c r="B882" s="11"/>
      <c r="C882" s="11"/>
      <c r="D882" s="11"/>
      <c r="E882" s="32"/>
      <c r="F882" s="32"/>
      <c r="G882" s="32"/>
      <c r="H882" s="11"/>
      <c r="I882" s="11"/>
      <c r="J882" s="11"/>
      <c r="K882" s="1"/>
      <c r="M882" s="11"/>
      <c r="N882" s="11"/>
      <c r="O882" s="11"/>
      <c r="P882" s="11"/>
      <c r="Q882" s="11"/>
      <c r="R882" s="11"/>
      <c r="S882" s="11"/>
      <c r="T882" s="11"/>
      <c r="U882" s="11"/>
      <c r="V882" s="11"/>
      <c r="W882" s="11"/>
      <c r="X882" s="11"/>
      <c r="Y882" s="11"/>
    </row>
    <row r="883" spans="1:25">
      <c r="A883" s="11"/>
      <c r="B883" s="11"/>
      <c r="C883" s="11"/>
      <c r="D883" s="11"/>
      <c r="E883" s="32"/>
      <c r="F883" s="32"/>
      <c r="G883" s="32"/>
      <c r="H883" s="11"/>
      <c r="I883" s="11"/>
      <c r="J883" s="11"/>
      <c r="K883" s="1"/>
      <c r="M883" s="11"/>
      <c r="N883" s="11"/>
      <c r="O883" s="11"/>
      <c r="P883" s="11"/>
      <c r="Q883" s="11"/>
      <c r="R883" s="11"/>
      <c r="S883" s="11"/>
      <c r="T883" s="11"/>
      <c r="U883" s="11"/>
      <c r="V883" s="11"/>
      <c r="W883" s="11"/>
      <c r="X883" s="11"/>
      <c r="Y883" s="11"/>
    </row>
    <row r="884" spans="1:25">
      <c r="A884" s="11"/>
      <c r="B884" s="11"/>
      <c r="C884" s="11"/>
      <c r="D884" s="11"/>
      <c r="E884" s="32"/>
      <c r="F884" s="32"/>
      <c r="G884" s="32"/>
      <c r="H884" s="11"/>
      <c r="I884" s="11"/>
      <c r="J884" s="11"/>
      <c r="K884" s="1"/>
      <c r="M884" s="11"/>
      <c r="N884" s="11"/>
      <c r="O884" s="11"/>
      <c r="P884" s="11"/>
      <c r="Q884" s="11"/>
      <c r="R884" s="11"/>
      <c r="S884" s="11"/>
      <c r="T884" s="11"/>
      <c r="U884" s="11"/>
      <c r="V884" s="11"/>
      <c r="W884" s="11"/>
      <c r="X884" s="11"/>
      <c r="Y884" s="11"/>
    </row>
    <row r="885" spans="1:25">
      <c r="A885" s="11"/>
      <c r="B885" s="11"/>
      <c r="C885" s="11"/>
      <c r="D885" s="11"/>
      <c r="E885" s="32"/>
      <c r="F885" s="32"/>
      <c r="G885" s="32"/>
      <c r="H885" s="11"/>
      <c r="I885" s="11"/>
      <c r="J885" s="11"/>
      <c r="K885" s="1"/>
      <c r="M885" s="11"/>
      <c r="N885" s="11"/>
      <c r="O885" s="11"/>
      <c r="P885" s="11"/>
      <c r="Q885" s="11"/>
      <c r="R885" s="11"/>
      <c r="S885" s="11"/>
      <c r="T885" s="11"/>
      <c r="U885" s="11"/>
      <c r="V885" s="11"/>
      <c r="W885" s="11"/>
      <c r="X885" s="11"/>
      <c r="Y885" s="11"/>
    </row>
    <row r="886" spans="1:25">
      <c r="A886" s="11"/>
      <c r="B886" s="11"/>
      <c r="C886" s="11"/>
      <c r="D886" s="11"/>
      <c r="E886" s="32"/>
      <c r="F886" s="32"/>
      <c r="G886" s="32"/>
      <c r="H886" s="11"/>
      <c r="I886" s="11"/>
      <c r="J886" s="11"/>
      <c r="K886" s="1"/>
      <c r="M886" s="11"/>
      <c r="N886" s="11"/>
      <c r="O886" s="11"/>
      <c r="P886" s="11"/>
      <c r="Q886" s="11"/>
      <c r="R886" s="11"/>
      <c r="S886" s="11"/>
      <c r="T886" s="11"/>
      <c r="U886" s="11"/>
      <c r="V886" s="11"/>
      <c r="W886" s="11"/>
      <c r="X886" s="11"/>
      <c r="Y886" s="11"/>
    </row>
    <row r="887" spans="1:25">
      <c r="A887" s="11"/>
      <c r="B887" s="11"/>
      <c r="C887" s="11"/>
      <c r="D887" s="11"/>
      <c r="E887" s="32"/>
      <c r="F887" s="32"/>
      <c r="G887" s="32"/>
      <c r="H887" s="11"/>
      <c r="I887" s="11"/>
      <c r="J887" s="11"/>
      <c r="K887" s="1"/>
      <c r="M887" s="11"/>
      <c r="N887" s="11"/>
      <c r="O887" s="11"/>
      <c r="P887" s="11"/>
      <c r="Q887" s="11"/>
      <c r="R887" s="11"/>
      <c r="S887" s="11"/>
      <c r="T887" s="11"/>
      <c r="U887" s="11"/>
      <c r="V887" s="11"/>
      <c r="W887" s="11"/>
      <c r="X887" s="11"/>
      <c r="Y887" s="11"/>
    </row>
    <row r="888" spans="1:25">
      <c r="A888" s="11"/>
      <c r="B888" s="11"/>
      <c r="C888" s="11"/>
      <c r="D888" s="11"/>
      <c r="E888" s="32"/>
      <c r="F888" s="32"/>
      <c r="G888" s="32"/>
      <c r="H888" s="11"/>
      <c r="I888" s="11"/>
      <c r="J888" s="11"/>
      <c r="K888" s="1"/>
      <c r="M888" s="11"/>
      <c r="N888" s="11"/>
      <c r="O888" s="11"/>
      <c r="P888" s="11"/>
      <c r="Q888" s="11"/>
      <c r="R888" s="11"/>
      <c r="S888" s="11"/>
      <c r="T888" s="11"/>
      <c r="U888" s="11"/>
      <c r="V888" s="11"/>
      <c r="W888" s="11"/>
      <c r="X888" s="11"/>
      <c r="Y888" s="11"/>
    </row>
    <row r="889" spans="1:25">
      <c r="A889" s="11"/>
      <c r="B889" s="11"/>
      <c r="C889" s="11"/>
      <c r="D889" s="11"/>
      <c r="E889" s="32"/>
      <c r="F889" s="32"/>
      <c r="G889" s="32"/>
      <c r="H889" s="11"/>
      <c r="I889" s="11"/>
      <c r="J889" s="11"/>
      <c r="K889" s="1"/>
      <c r="M889" s="11"/>
      <c r="N889" s="11"/>
      <c r="O889" s="11"/>
      <c r="P889" s="11"/>
      <c r="Q889" s="11"/>
      <c r="R889" s="11"/>
      <c r="S889" s="11"/>
      <c r="T889" s="11"/>
      <c r="U889" s="11"/>
      <c r="V889" s="11"/>
      <c r="W889" s="11"/>
      <c r="X889" s="11"/>
      <c r="Y889" s="11"/>
    </row>
    <row r="890" spans="1:25">
      <c r="A890" s="11"/>
      <c r="B890" s="11"/>
      <c r="C890" s="11"/>
      <c r="D890" s="11"/>
      <c r="E890" s="32"/>
      <c r="F890" s="32"/>
      <c r="G890" s="32"/>
      <c r="H890" s="11"/>
      <c r="I890" s="11"/>
      <c r="J890" s="11"/>
      <c r="K890" s="1"/>
      <c r="M890" s="11"/>
      <c r="N890" s="11"/>
      <c r="O890" s="11"/>
      <c r="P890" s="11"/>
      <c r="Q890" s="11"/>
      <c r="R890" s="11"/>
      <c r="S890" s="11"/>
      <c r="T890" s="11"/>
      <c r="U890" s="11"/>
      <c r="V890" s="11"/>
      <c r="W890" s="11"/>
      <c r="X890" s="11"/>
      <c r="Y890" s="11"/>
    </row>
    <row r="891" spans="1:25">
      <c r="A891" s="11"/>
      <c r="B891" s="11"/>
      <c r="C891" s="11"/>
      <c r="D891" s="11"/>
      <c r="E891" s="32"/>
      <c r="F891" s="32"/>
      <c r="G891" s="32"/>
      <c r="H891" s="11"/>
      <c r="I891" s="11"/>
      <c r="J891" s="11"/>
      <c r="K891" s="1"/>
      <c r="M891" s="11"/>
      <c r="N891" s="11"/>
      <c r="O891" s="11"/>
      <c r="P891" s="11"/>
      <c r="Q891" s="11"/>
      <c r="R891" s="11"/>
      <c r="S891" s="11"/>
      <c r="T891" s="11"/>
      <c r="U891" s="11"/>
      <c r="V891" s="11"/>
      <c r="W891" s="11"/>
      <c r="X891" s="11"/>
      <c r="Y891" s="11"/>
    </row>
    <row r="892" spans="1:25">
      <c r="A892" s="11"/>
      <c r="B892" s="11"/>
      <c r="C892" s="11"/>
      <c r="D892" s="11"/>
      <c r="E892" s="32"/>
      <c r="F892" s="32"/>
      <c r="G892" s="32"/>
      <c r="H892" s="11"/>
      <c r="I892" s="11"/>
      <c r="J892" s="11"/>
      <c r="K892" s="1"/>
      <c r="M892" s="11"/>
      <c r="N892" s="11"/>
      <c r="O892" s="11"/>
      <c r="P892" s="11"/>
      <c r="Q892" s="11"/>
      <c r="R892" s="11"/>
      <c r="S892" s="11"/>
      <c r="T892" s="11"/>
      <c r="U892" s="11"/>
      <c r="V892" s="11"/>
      <c r="W892" s="11"/>
      <c r="X892" s="11"/>
      <c r="Y892" s="11"/>
    </row>
    <row r="893" spans="1:25">
      <c r="A893" s="11"/>
      <c r="B893" s="11"/>
      <c r="C893" s="11"/>
      <c r="D893" s="11"/>
      <c r="E893" s="32"/>
      <c r="F893" s="32"/>
      <c r="G893" s="32"/>
      <c r="H893" s="11"/>
      <c r="I893" s="11"/>
      <c r="J893" s="11"/>
      <c r="K893" s="1"/>
      <c r="M893" s="11"/>
      <c r="N893" s="11"/>
      <c r="O893" s="11"/>
      <c r="P893" s="11"/>
      <c r="Q893" s="11"/>
      <c r="R893" s="11"/>
      <c r="S893" s="11"/>
      <c r="T893" s="11"/>
      <c r="U893" s="11"/>
      <c r="V893" s="11"/>
      <c r="W893" s="11"/>
      <c r="X893" s="11"/>
      <c r="Y893" s="11"/>
    </row>
    <row r="894" spans="1:25">
      <c r="A894" s="11"/>
      <c r="B894" s="11"/>
      <c r="C894" s="11"/>
      <c r="D894" s="11"/>
      <c r="E894" s="32"/>
      <c r="F894" s="32"/>
      <c r="G894" s="32"/>
      <c r="H894" s="11"/>
      <c r="I894" s="11"/>
      <c r="J894" s="11"/>
      <c r="K894" s="1"/>
      <c r="M894" s="11"/>
      <c r="N894" s="11"/>
      <c r="O894" s="11"/>
      <c r="P894" s="11"/>
      <c r="Q894" s="11"/>
      <c r="R894" s="11"/>
      <c r="S894" s="11"/>
      <c r="T894" s="11"/>
      <c r="U894" s="11"/>
      <c r="V894" s="11"/>
      <c r="W894" s="11"/>
      <c r="X894" s="11"/>
      <c r="Y894" s="11"/>
    </row>
    <row r="895" spans="1:25">
      <c r="A895" s="11"/>
      <c r="B895" s="11"/>
      <c r="C895" s="11"/>
      <c r="D895" s="11"/>
      <c r="E895" s="32"/>
      <c r="F895" s="32"/>
      <c r="G895" s="32"/>
      <c r="H895" s="11"/>
      <c r="I895" s="11"/>
      <c r="J895" s="11"/>
      <c r="K895" s="1"/>
      <c r="M895" s="11"/>
      <c r="N895" s="11"/>
      <c r="O895" s="11"/>
      <c r="P895" s="11"/>
      <c r="Q895" s="11"/>
      <c r="R895" s="11"/>
      <c r="S895" s="11"/>
      <c r="T895" s="11"/>
      <c r="U895" s="11"/>
      <c r="V895" s="11"/>
      <c r="W895" s="11"/>
      <c r="X895" s="11"/>
      <c r="Y895" s="11"/>
    </row>
    <row r="896" spans="1:25">
      <c r="A896" s="11"/>
      <c r="B896" s="11"/>
      <c r="C896" s="11"/>
      <c r="D896" s="11"/>
      <c r="E896" s="32"/>
      <c r="F896" s="32"/>
      <c r="G896" s="32"/>
      <c r="H896" s="11"/>
      <c r="I896" s="11"/>
      <c r="J896" s="11"/>
      <c r="K896" s="1"/>
      <c r="M896" s="11"/>
      <c r="N896" s="11"/>
      <c r="O896" s="11"/>
      <c r="P896" s="11"/>
      <c r="Q896" s="11"/>
      <c r="R896" s="11"/>
      <c r="S896" s="11"/>
      <c r="T896" s="11"/>
      <c r="U896" s="11"/>
      <c r="V896" s="11"/>
      <c r="W896" s="11"/>
      <c r="X896" s="11"/>
      <c r="Y896" s="11"/>
    </row>
    <row r="897" spans="1:25">
      <c r="A897" s="11"/>
      <c r="B897" s="11"/>
      <c r="C897" s="11"/>
      <c r="D897" s="11"/>
      <c r="E897" s="32"/>
      <c r="F897" s="32"/>
      <c r="G897" s="32"/>
      <c r="H897" s="11"/>
      <c r="I897" s="11"/>
      <c r="J897" s="11"/>
      <c r="K897" s="1"/>
      <c r="M897" s="11"/>
      <c r="N897" s="11"/>
      <c r="O897" s="11"/>
      <c r="P897" s="11"/>
      <c r="Q897" s="11"/>
      <c r="R897" s="11"/>
      <c r="S897" s="11"/>
      <c r="T897" s="11"/>
      <c r="U897" s="11"/>
      <c r="V897" s="11"/>
      <c r="W897" s="11"/>
      <c r="X897" s="11"/>
      <c r="Y897" s="11"/>
    </row>
    <row r="898" spans="1:25">
      <c r="A898" s="11"/>
      <c r="B898" s="11"/>
      <c r="C898" s="11"/>
      <c r="D898" s="11"/>
      <c r="E898" s="32"/>
      <c r="F898" s="32"/>
      <c r="G898" s="32"/>
      <c r="H898" s="11"/>
      <c r="I898" s="11"/>
      <c r="J898" s="11"/>
      <c r="K898" s="1"/>
      <c r="M898" s="11"/>
      <c r="N898" s="11"/>
      <c r="O898" s="11"/>
      <c r="P898" s="11"/>
      <c r="Q898" s="11"/>
      <c r="R898" s="11"/>
      <c r="S898" s="11"/>
      <c r="T898" s="11"/>
      <c r="U898" s="11"/>
      <c r="V898" s="11"/>
      <c r="W898" s="11"/>
      <c r="X898" s="11"/>
      <c r="Y898" s="11"/>
    </row>
    <row r="899" spans="1:25">
      <c r="A899" s="11"/>
      <c r="B899" s="11"/>
      <c r="C899" s="11"/>
      <c r="D899" s="11"/>
      <c r="E899" s="32"/>
      <c r="F899" s="32"/>
      <c r="G899" s="32"/>
      <c r="H899" s="11"/>
      <c r="I899" s="11"/>
      <c r="J899" s="11"/>
      <c r="K899" s="1"/>
      <c r="M899" s="11"/>
      <c r="N899" s="11"/>
      <c r="O899" s="11"/>
      <c r="P899" s="11"/>
      <c r="Q899" s="11"/>
      <c r="R899" s="11"/>
      <c r="S899" s="11"/>
      <c r="T899" s="11"/>
      <c r="U899" s="11"/>
      <c r="V899" s="11"/>
      <c r="W899" s="11"/>
      <c r="X899" s="11"/>
      <c r="Y899" s="11"/>
    </row>
    <row r="900" spans="1:25">
      <c r="A900" s="11"/>
      <c r="B900" s="11"/>
      <c r="C900" s="11"/>
      <c r="D900" s="11"/>
      <c r="E900" s="32"/>
      <c r="F900" s="32"/>
      <c r="G900" s="32"/>
      <c r="H900" s="11"/>
      <c r="I900" s="11"/>
      <c r="J900" s="11"/>
      <c r="K900" s="1"/>
      <c r="M900" s="11"/>
      <c r="N900" s="11"/>
      <c r="O900" s="11"/>
      <c r="P900" s="11"/>
      <c r="Q900" s="11"/>
      <c r="R900" s="11"/>
      <c r="S900" s="11"/>
      <c r="T900" s="11"/>
      <c r="U900" s="11"/>
      <c r="V900" s="11"/>
      <c r="W900" s="11"/>
      <c r="X900" s="11"/>
      <c r="Y900" s="11"/>
    </row>
    <row r="901" spans="1:25">
      <c r="A901" s="11"/>
      <c r="B901" s="11"/>
      <c r="C901" s="11"/>
      <c r="D901" s="11"/>
      <c r="E901" s="32"/>
      <c r="F901" s="32"/>
      <c r="G901" s="32"/>
      <c r="H901" s="11"/>
      <c r="I901" s="11"/>
      <c r="J901" s="11"/>
      <c r="K901" s="1"/>
      <c r="M901" s="11"/>
      <c r="N901" s="11"/>
      <c r="O901" s="11"/>
      <c r="P901" s="11"/>
      <c r="Q901" s="11"/>
      <c r="R901" s="11"/>
      <c r="S901" s="11"/>
      <c r="T901" s="11"/>
      <c r="U901" s="11"/>
      <c r="V901" s="11"/>
      <c r="W901" s="11"/>
      <c r="X901" s="11"/>
      <c r="Y901" s="11"/>
    </row>
    <row r="902" spans="1:25">
      <c r="A902" s="11"/>
      <c r="B902" s="11"/>
      <c r="C902" s="11"/>
      <c r="D902" s="11"/>
      <c r="E902" s="32"/>
      <c r="F902" s="32"/>
      <c r="G902" s="32"/>
      <c r="H902" s="11"/>
      <c r="I902" s="11"/>
      <c r="J902" s="11"/>
      <c r="K902" s="1"/>
      <c r="M902" s="11"/>
      <c r="N902" s="11"/>
      <c r="O902" s="11"/>
      <c r="P902" s="11"/>
      <c r="Q902" s="11"/>
      <c r="R902" s="11"/>
      <c r="S902" s="11"/>
      <c r="T902" s="11"/>
      <c r="U902" s="11"/>
      <c r="V902" s="11"/>
      <c r="W902" s="11"/>
      <c r="X902" s="11"/>
      <c r="Y902" s="11"/>
    </row>
    <row r="903" spans="1:25">
      <c r="A903" s="11"/>
      <c r="B903" s="11"/>
      <c r="C903" s="11"/>
      <c r="D903" s="11"/>
      <c r="E903" s="32"/>
      <c r="F903" s="32"/>
      <c r="G903" s="32"/>
      <c r="H903" s="11"/>
      <c r="I903" s="11"/>
      <c r="J903" s="11"/>
      <c r="K903" s="1"/>
      <c r="M903" s="11"/>
      <c r="N903" s="11"/>
      <c r="O903" s="11"/>
      <c r="P903" s="11"/>
      <c r="Q903" s="11"/>
      <c r="R903" s="11"/>
      <c r="S903" s="11"/>
      <c r="T903" s="11"/>
      <c r="U903" s="11"/>
      <c r="V903" s="11"/>
      <c r="W903" s="11"/>
      <c r="X903" s="11"/>
      <c r="Y903" s="11"/>
    </row>
    <row r="904" spans="1:25">
      <c r="A904" s="11"/>
      <c r="B904" s="11"/>
      <c r="C904" s="11"/>
      <c r="D904" s="11"/>
      <c r="E904" s="32"/>
      <c r="F904" s="32"/>
      <c r="G904" s="32"/>
      <c r="H904" s="11"/>
      <c r="I904" s="11"/>
      <c r="J904" s="11"/>
      <c r="K904" s="1"/>
      <c r="M904" s="11"/>
      <c r="N904" s="11"/>
      <c r="O904" s="11"/>
      <c r="P904" s="11"/>
      <c r="Q904" s="11"/>
      <c r="R904" s="11"/>
      <c r="S904" s="11"/>
      <c r="T904" s="11"/>
      <c r="U904" s="11"/>
      <c r="V904" s="11"/>
      <c r="W904" s="11"/>
      <c r="X904" s="11"/>
      <c r="Y904" s="11"/>
    </row>
    <row r="905" spans="1:25">
      <c r="A905" s="11"/>
      <c r="B905" s="11"/>
      <c r="C905" s="11"/>
      <c r="D905" s="11"/>
      <c r="E905" s="32"/>
      <c r="F905" s="32"/>
      <c r="G905" s="32"/>
      <c r="H905" s="11"/>
      <c r="I905" s="11"/>
      <c r="J905" s="11"/>
      <c r="K905" s="1"/>
      <c r="M905" s="11"/>
      <c r="N905" s="11"/>
      <c r="O905" s="11"/>
      <c r="P905" s="11"/>
      <c r="Q905" s="11"/>
      <c r="R905" s="11"/>
      <c r="S905" s="11"/>
      <c r="T905" s="11"/>
      <c r="U905" s="11"/>
      <c r="V905" s="11"/>
      <c r="W905" s="11"/>
      <c r="X905" s="11"/>
      <c r="Y905" s="11"/>
    </row>
    <row r="906" spans="1:25">
      <c r="A906" s="11"/>
      <c r="B906" s="11"/>
      <c r="C906" s="11"/>
      <c r="D906" s="11"/>
      <c r="E906" s="32"/>
      <c r="F906" s="32"/>
      <c r="G906" s="32"/>
      <c r="H906" s="11"/>
      <c r="I906" s="11"/>
      <c r="J906" s="11"/>
      <c r="K906" s="1"/>
      <c r="M906" s="11"/>
      <c r="N906" s="11"/>
      <c r="O906" s="11"/>
      <c r="P906" s="11"/>
      <c r="Q906" s="11"/>
      <c r="R906" s="11"/>
      <c r="S906" s="11"/>
      <c r="T906" s="11"/>
      <c r="U906" s="11"/>
      <c r="V906" s="11"/>
      <c r="W906" s="11"/>
      <c r="X906" s="11"/>
      <c r="Y906" s="11"/>
    </row>
    <row r="907" spans="1:25">
      <c r="A907" s="11"/>
      <c r="B907" s="11"/>
      <c r="C907" s="11"/>
      <c r="D907" s="11"/>
      <c r="E907" s="32"/>
      <c r="F907" s="32"/>
      <c r="G907" s="32"/>
      <c r="H907" s="11"/>
      <c r="I907" s="11"/>
      <c r="J907" s="11"/>
      <c r="K907" s="1"/>
      <c r="M907" s="11"/>
      <c r="N907" s="11"/>
      <c r="O907" s="11"/>
      <c r="P907" s="11"/>
      <c r="Q907" s="11"/>
      <c r="R907" s="11"/>
      <c r="S907" s="11"/>
      <c r="T907" s="11"/>
      <c r="U907" s="11"/>
      <c r="V907" s="11"/>
      <c r="W907" s="11"/>
      <c r="X907" s="11"/>
      <c r="Y907" s="11"/>
    </row>
    <row r="908" spans="1:25">
      <c r="A908" s="11"/>
      <c r="B908" s="11"/>
      <c r="C908" s="11"/>
      <c r="D908" s="11"/>
      <c r="E908" s="32"/>
      <c r="F908" s="32"/>
      <c r="G908" s="32"/>
      <c r="H908" s="11"/>
      <c r="I908" s="11"/>
      <c r="J908" s="11"/>
      <c r="K908" s="1"/>
      <c r="M908" s="11"/>
      <c r="N908" s="11"/>
      <c r="O908" s="11"/>
      <c r="P908" s="11"/>
      <c r="Q908" s="11"/>
      <c r="R908" s="11"/>
      <c r="S908" s="11"/>
      <c r="T908" s="11"/>
      <c r="U908" s="11"/>
      <c r="V908" s="11"/>
      <c r="W908" s="11"/>
      <c r="X908" s="11"/>
      <c r="Y908" s="11"/>
    </row>
    <row r="909" spans="1:25">
      <c r="A909" s="11"/>
      <c r="B909" s="11"/>
      <c r="C909" s="11"/>
      <c r="D909" s="11"/>
      <c r="E909" s="32"/>
      <c r="F909" s="32"/>
      <c r="G909" s="32"/>
      <c r="H909" s="11"/>
      <c r="I909" s="11"/>
      <c r="J909" s="11"/>
      <c r="K909" s="1"/>
      <c r="M909" s="11"/>
      <c r="N909" s="11"/>
      <c r="O909" s="11"/>
      <c r="P909" s="11"/>
      <c r="Q909" s="11"/>
      <c r="R909" s="11"/>
      <c r="S909" s="11"/>
      <c r="T909" s="11"/>
      <c r="U909" s="11"/>
      <c r="V909" s="11"/>
      <c r="W909" s="11"/>
      <c r="X909" s="11"/>
      <c r="Y909" s="11"/>
    </row>
    <row r="910" spans="1:25">
      <c r="A910" s="11"/>
      <c r="B910" s="11"/>
      <c r="C910" s="11"/>
      <c r="D910" s="11"/>
      <c r="E910" s="32"/>
      <c r="F910" s="32"/>
      <c r="G910" s="32"/>
      <c r="H910" s="11"/>
      <c r="I910" s="11"/>
      <c r="J910" s="11"/>
      <c r="K910" s="1"/>
      <c r="M910" s="11"/>
      <c r="N910" s="11"/>
      <c r="O910" s="11"/>
      <c r="P910" s="11"/>
      <c r="Q910" s="11"/>
      <c r="R910" s="11"/>
      <c r="S910" s="11"/>
      <c r="T910" s="11"/>
      <c r="U910" s="11"/>
      <c r="V910" s="11"/>
      <c r="W910" s="11"/>
      <c r="X910" s="11"/>
      <c r="Y910" s="11"/>
    </row>
    <row r="911" spans="1:25">
      <c r="A911" s="11"/>
      <c r="B911" s="11"/>
      <c r="C911" s="11"/>
      <c r="D911" s="11"/>
      <c r="E911" s="32"/>
      <c r="F911" s="32"/>
      <c r="G911" s="32"/>
      <c r="H911" s="11"/>
      <c r="I911" s="11"/>
      <c r="J911" s="11"/>
      <c r="K911" s="1"/>
      <c r="M911" s="11"/>
      <c r="N911" s="11"/>
      <c r="O911" s="11"/>
      <c r="P911" s="11"/>
      <c r="Q911" s="11"/>
      <c r="R911" s="11"/>
      <c r="S911" s="11"/>
      <c r="T911" s="11"/>
      <c r="U911" s="11"/>
      <c r="V911" s="11"/>
      <c r="W911" s="11"/>
      <c r="X911" s="11"/>
      <c r="Y911" s="11"/>
    </row>
    <row r="912" spans="1:25">
      <c r="A912" s="11"/>
      <c r="B912" s="11"/>
      <c r="C912" s="11"/>
      <c r="D912" s="11"/>
      <c r="E912" s="32"/>
      <c r="F912" s="32"/>
      <c r="G912" s="32"/>
      <c r="H912" s="11"/>
      <c r="I912" s="11"/>
      <c r="J912" s="11"/>
      <c r="K912" s="1"/>
      <c r="M912" s="11"/>
      <c r="N912" s="11"/>
      <c r="O912" s="11"/>
      <c r="P912" s="11"/>
      <c r="Q912" s="11"/>
      <c r="R912" s="11"/>
      <c r="S912" s="11"/>
      <c r="T912" s="11"/>
      <c r="U912" s="11"/>
      <c r="V912" s="11"/>
      <c r="W912" s="11"/>
      <c r="X912" s="11"/>
      <c r="Y912" s="11"/>
    </row>
    <row r="913" spans="1:25">
      <c r="A913" s="11"/>
      <c r="B913" s="11"/>
      <c r="C913" s="11"/>
      <c r="D913" s="11"/>
      <c r="E913" s="32"/>
      <c r="F913" s="32"/>
      <c r="G913" s="32"/>
      <c r="H913" s="11"/>
      <c r="I913" s="11"/>
      <c r="J913" s="11"/>
      <c r="K913" s="1"/>
      <c r="M913" s="11"/>
      <c r="N913" s="11"/>
      <c r="O913" s="11"/>
      <c r="P913" s="11"/>
      <c r="Q913" s="11"/>
      <c r="R913" s="11"/>
      <c r="S913" s="11"/>
      <c r="T913" s="11"/>
      <c r="U913" s="11"/>
      <c r="V913" s="11"/>
      <c r="W913" s="11"/>
      <c r="X913" s="11"/>
      <c r="Y913" s="11"/>
    </row>
    <row r="914" spans="1:25">
      <c r="A914" s="11"/>
      <c r="B914" s="11"/>
      <c r="C914" s="11"/>
      <c r="D914" s="11"/>
      <c r="E914" s="32"/>
      <c r="F914" s="32"/>
      <c r="G914" s="32"/>
      <c r="H914" s="11"/>
      <c r="I914" s="11"/>
      <c r="J914" s="11"/>
      <c r="K914" s="1"/>
      <c r="M914" s="11"/>
      <c r="N914" s="11"/>
      <c r="O914" s="11"/>
      <c r="P914" s="11"/>
      <c r="Q914" s="11"/>
      <c r="R914" s="11"/>
      <c r="S914" s="11"/>
      <c r="T914" s="11"/>
      <c r="U914" s="11"/>
      <c r="V914" s="11"/>
      <c r="W914" s="11"/>
      <c r="X914" s="11"/>
      <c r="Y914" s="11"/>
    </row>
    <row r="915" spans="1:25">
      <c r="A915" s="11"/>
      <c r="B915" s="11"/>
      <c r="C915" s="11"/>
      <c r="D915" s="11"/>
      <c r="E915" s="32"/>
      <c r="F915" s="32"/>
      <c r="G915" s="32"/>
      <c r="H915" s="11"/>
      <c r="I915" s="11"/>
      <c r="J915" s="11"/>
      <c r="K915" s="1"/>
      <c r="M915" s="11"/>
      <c r="N915" s="11"/>
      <c r="O915" s="11"/>
      <c r="P915" s="11"/>
      <c r="Q915" s="11"/>
      <c r="R915" s="11"/>
      <c r="S915" s="11"/>
      <c r="T915" s="11"/>
      <c r="U915" s="11"/>
      <c r="V915" s="11"/>
      <c r="W915" s="11"/>
      <c r="X915" s="11"/>
      <c r="Y915" s="11"/>
    </row>
    <row r="916" spans="1:25">
      <c r="A916" s="11"/>
      <c r="B916" s="11"/>
      <c r="C916" s="11"/>
      <c r="D916" s="11"/>
      <c r="E916" s="32"/>
      <c r="F916" s="32"/>
      <c r="G916" s="32"/>
      <c r="H916" s="11"/>
      <c r="I916" s="11"/>
      <c r="J916" s="11"/>
      <c r="K916" s="1"/>
      <c r="M916" s="11"/>
      <c r="N916" s="11"/>
      <c r="O916" s="11"/>
      <c r="P916" s="11"/>
      <c r="Q916" s="11"/>
      <c r="R916" s="11"/>
      <c r="S916" s="11"/>
      <c r="T916" s="11"/>
      <c r="U916" s="11"/>
      <c r="V916" s="11"/>
      <c r="W916" s="11"/>
      <c r="X916" s="11"/>
      <c r="Y916" s="11"/>
    </row>
    <row r="917" spans="1:25">
      <c r="A917" s="11"/>
      <c r="B917" s="11"/>
      <c r="C917" s="11"/>
      <c r="D917" s="11"/>
      <c r="E917" s="32"/>
      <c r="F917" s="32"/>
      <c r="G917" s="32"/>
      <c r="H917" s="11"/>
      <c r="I917" s="11"/>
      <c r="J917" s="11"/>
      <c r="K917" s="1"/>
      <c r="M917" s="11"/>
      <c r="N917" s="11"/>
      <c r="O917" s="11"/>
      <c r="P917" s="11"/>
      <c r="Q917" s="11"/>
      <c r="R917" s="11"/>
      <c r="S917" s="11"/>
      <c r="T917" s="11"/>
      <c r="U917" s="11"/>
      <c r="V917" s="11"/>
      <c r="W917" s="11"/>
      <c r="X917" s="11"/>
      <c r="Y917" s="11"/>
    </row>
    <row r="918" spans="1:25">
      <c r="A918" s="11"/>
      <c r="B918" s="11"/>
      <c r="C918" s="11"/>
      <c r="D918" s="11"/>
      <c r="E918" s="32"/>
      <c r="F918" s="32"/>
      <c r="G918" s="32"/>
      <c r="H918" s="11"/>
      <c r="I918" s="11"/>
      <c r="J918" s="11"/>
      <c r="K918" s="1"/>
      <c r="M918" s="11"/>
      <c r="N918" s="11"/>
      <c r="O918" s="11"/>
      <c r="P918" s="11"/>
      <c r="Q918" s="11"/>
      <c r="R918" s="11"/>
      <c r="S918" s="11"/>
      <c r="T918" s="11"/>
      <c r="U918" s="11"/>
      <c r="V918" s="11"/>
      <c r="W918" s="11"/>
      <c r="X918" s="11"/>
      <c r="Y918" s="11"/>
    </row>
    <row r="919" spans="1:25">
      <c r="A919" s="11"/>
      <c r="B919" s="11"/>
      <c r="C919" s="11"/>
      <c r="D919" s="11"/>
      <c r="E919" s="32"/>
      <c r="F919" s="32"/>
      <c r="G919" s="32"/>
      <c r="H919" s="11"/>
      <c r="I919" s="11"/>
      <c r="J919" s="11"/>
      <c r="K919" s="1"/>
      <c r="M919" s="11"/>
      <c r="N919" s="11"/>
      <c r="O919" s="11"/>
      <c r="P919" s="11"/>
      <c r="Q919" s="11"/>
      <c r="R919" s="11"/>
      <c r="S919" s="11"/>
      <c r="T919" s="11"/>
      <c r="U919" s="11"/>
      <c r="V919" s="11"/>
      <c r="W919" s="11"/>
      <c r="X919" s="11"/>
      <c r="Y919" s="11"/>
    </row>
    <row r="920" spans="1:25">
      <c r="A920" s="11"/>
      <c r="B920" s="11"/>
      <c r="C920" s="11"/>
      <c r="D920" s="11"/>
      <c r="E920" s="32"/>
      <c r="F920" s="32"/>
      <c r="G920" s="32"/>
      <c r="H920" s="11"/>
      <c r="I920" s="11"/>
      <c r="J920" s="11"/>
      <c r="K920" s="1"/>
      <c r="M920" s="11"/>
      <c r="N920" s="11"/>
      <c r="O920" s="11"/>
      <c r="P920" s="11"/>
      <c r="Q920" s="11"/>
      <c r="R920" s="11"/>
      <c r="S920" s="11"/>
      <c r="T920" s="11"/>
      <c r="U920" s="11"/>
      <c r="V920" s="11"/>
      <c r="W920" s="11"/>
      <c r="X920" s="11"/>
      <c r="Y920" s="11"/>
    </row>
    <row r="921" spans="1:25">
      <c r="A921" s="11"/>
      <c r="B921" s="11"/>
      <c r="C921" s="11"/>
      <c r="D921" s="11"/>
      <c r="E921" s="32"/>
      <c r="F921" s="32"/>
      <c r="G921" s="32"/>
      <c r="H921" s="11"/>
      <c r="I921" s="11"/>
      <c r="J921" s="11"/>
      <c r="K921" s="1"/>
      <c r="M921" s="11"/>
      <c r="N921" s="11"/>
      <c r="O921" s="11"/>
      <c r="P921" s="11"/>
      <c r="Q921" s="11"/>
      <c r="R921" s="11"/>
      <c r="S921" s="11"/>
      <c r="T921" s="11"/>
      <c r="U921" s="11"/>
      <c r="V921" s="11"/>
      <c r="W921" s="11"/>
      <c r="X921" s="11"/>
      <c r="Y921" s="11"/>
    </row>
    <row r="922" spans="1:25">
      <c r="A922" s="11"/>
      <c r="B922" s="11"/>
      <c r="C922" s="11"/>
      <c r="D922" s="11"/>
      <c r="E922" s="32"/>
      <c r="F922" s="32"/>
      <c r="G922" s="32"/>
      <c r="H922" s="11"/>
      <c r="I922" s="11"/>
      <c r="J922" s="11"/>
      <c r="K922" s="1"/>
      <c r="M922" s="11"/>
      <c r="N922" s="11"/>
      <c r="O922" s="11"/>
      <c r="P922" s="11"/>
      <c r="Q922" s="11"/>
      <c r="R922" s="11"/>
      <c r="S922" s="11"/>
      <c r="T922" s="11"/>
      <c r="U922" s="11"/>
      <c r="V922" s="11"/>
      <c r="W922" s="11"/>
      <c r="X922" s="11"/>
      <c r="Y922" s="11"/>
    </row>
    <row r="923" spans="1:25">
      <c r="A923" s="11"/>
      <c r="B923" s="11"/>
      <c r="C923" s="11"/>
      <c r="D923" s="11"/>
      <c r="E923" s="32"/>
      <c r="F923" s="32"/>
      <c r="G923" s="32"/>
      <c r="H923" s="11"/>
      <c r="I923" s="11"/>
      <c r="J923" s="11"/>
      <c r="K923" s="1"/>
      <c r="M923" s="11"/>
      <c r="N923" s="11"/>
      <c r="O923" s="11"/>
      <c r="P923" s="11"/>
      <c r="Q923" s="11"/>
      <c r="R923" s="11"/>
      <c r="S923" s="11"/>
      <c r="T923" s="11"/>
      <c r="U923" s="11"/>
      <c r="V923" s="11"/>
      <c r="W923" s="11"/>
      <c r="X923" s="11"/>
      <c r="Y923" s="11"/>
    </row>
    <row r="924" spans="1:25">
      <c r="A924" s="11"/>
      <c r="B924" s="11"/>
      <c r="C924" s="11"/>
      <c r="D924" s="11"/>
      <c r="E924" s="32"/>
      <c r="F924" s="32"/>
      <c r="G924" s="32"/>
      <c r="H924" s="11"/>
      <c r="I924" s="11"/>
      <c r="J924" s="11"/>
      <c r="K924" s="1"/>
      <c r="M924" s="11"/>
      <c r="N924" s="11"/>
      <c r="O924" s="11"/>
      <c r="P924" s="11"/>
      <c r="Q924" s="11"/>
      <c r="R924" s="11"/>
      <c r="S924" s="11"/>
      <c r="T924" s="11"/>
      <c r="U924" s="11"/>
      <c r="V924" s="11"/>
      <c r="W924" s="11"/>
      <c r="X924" s="11"/>
      <c r="Y924" s="11"/>
    </row>
    <row r="925" spans="1:25">
      <c r="A925" s="11"/>
      <c r="B925" s="11"/>
      <c r="C925" s="11"/>
      <c r="D925" s="11"/>
      <c r="E925" s="32"/>
      <c r="F925" s="32"/>
      <c r="G925" s="32"/>
      <c r="H925" s="11"/>
      <c r="I925" s="11"/>
      <c r="J925" s="11"/>
      <c r="K925" s="1"/>
      <c r="M925" s="11"/>
      <c r="N925" s="11"/>
      <c r="O925" s="11"/>
      <c r="P925" s="11"/>
      <c r="Q925" s="11"/>
      <c r="R925" s="11"/>
      <c r="S925" s="11"/>
      <c r="T925" s="11"/>
      <c r="U925" s="11"/>
      <c r="V925" s="11"/>
      <c r="W925" s="11"/>
      <c r="X925" s="11"/>
      <c r="Y925" s="11"/>
    </row>
    <row r="926" spans="1:25">
      <c r="A926" s="11"/>
      <c r="B926" s="11"/>
      <c r="C926" s="11"/>
      <c r="D926" s="11"/>
      <c r="E926" s="32"/>
      <c r="F926" s="32"/>
      <c r="G926" s="32"/>
      <c r="H926" s="11"/>
      <c r="I926" s="11"/>
      <c r="J926" s="11"/>
      <c r="K926" s="1"/>
      <c r="M926" s="11"/>
      <c r="N926" s="11"/>
      <c r="O926" s="11"/>
      <c r="P926" s="11"/>
      <c r="Q926" s="11"/>
      <c r="R926" s="11"/>
      <c r="S926" s="11"/>
      <c r="T926" s="11"/>
      <c r="U926" s="11"/>
      <c r="V926" s="11"/>
      <c r="W926" s="11"/>
      <c r="X926" s="11"/>
      <c r="Y926" s="11"/>
    </row>
    <row r="927" spans="1:25">
      <c r="A927" s="11"/>
      <c r="B927" s="11"/>
      <c r="C927" s="11"/>
      <c r="D927" s="11"/>
      <c r="E927" s="32"/>
      <c r="F927" s="32"/>
      <c r="G927" s="32"/>
      <c r="H927" s="11"/>
      <c r="I927" s="11"/>
      <c r="J927" s="11"/>
      <c r="K927" s="1"/>
      <c r="M927" s="11"/>
      <c r="N927" s="11"/>
      <c r="O927" s="11"/>
      <c r="P927" s="11"/>
      <c r="Q927" s="11"/>
      <c r="R927" s="11"/>
      <c r="S927" s="11"/>
      <c r="T927" s="11"/>
      <c r="U927" s="11"/>
      <c r="V927" s="11"/>
      <c r="W927" s="11"/>
      <c r="X927" s="11"/>
      <c r="Y927" s="11"/>
    </row>
    <row r="928" spans="1:25">
      <c r="A928" s="11"/>
      <c r="B928" s="11"/>
      <c r="C928" s="11"/>
      <c r="D928" s="11"/>
      <c r="E928" s="32"/>
      <c r="F928" s="32"/>
      <c r="G928" s="32"/>
      <c r="H928" s="11"/>
      <c r="I928" s="11"/>
      <c r="J928" s="11"/>
      <c r="K928" s="1"/>
      <c r="M928" s="11"/>
      <c r="N928" s="11"/>
      <c r="O928" s="11"/>
      <c r="P928" s="11"/>
      <c r="Q928" s="11"/>
      <c r="R928" s="11"/>
      <c r="S928" s="11"/>
      <c r="T928" s="11"/>
      <c r="U928" s="11"/>
      <c r="V928" s="11"/>
      <c r="W928" s="11"/>
      <c r="X928" s="11"/>
      <c r="Y928" s="11"/>
    </row>
    <row r="929" spans="1:25">
      <c r="A929" s="11"/>
      <c r="B929" s="11"/>
      <c r="C929" s="11"/>
      <c r="D929" s="11"/>
      <c r="E929" s="32"/>
      <c r="F929" s="32"/>
      <c r="G929" s="32"/>
      <c r="H929" s="11"/>
      <c r="I929" s="11"/>
      <c r="J929" s="11"/>
      <c r="K929" s="1"/>
      <c r="M929" s="11"/>
      <c r="N929" s="11"/>
      <c r="O929" s="11"/>
      <c r="P929" s="11"/>
      <c r="Q929" s="11"/>
      <c r="R929" s="11"/>
      <c r="S929" s="11"/>
      <c r="T929" s="11"/>
      <c r="U929" s="11"/>
      <c r="V929" s="11"/>
      <c r="W929" s="11"/>
      <c r="X929" s="11"/>
      <c r="Y929" s="11"/>
    </row>
    <row r="930" spans="1:25">
      <c r="A930" s="11"/>
      <c r="B930" s="11"/>
      <c r="C930" s="11"/>
      <c r="D930" s="11"/>
      <c r="E930" s="32"/>
      <c r="F930" s="32"/>
      <c r="G930" s="32"/>
      <c r="H930" s="11"/>
      <c r="I930" s="11"/>
      <c r="J930" s="11"/>
      <c r="K930" s="1"/>
      <c r="M930" s="11"/>
      <c r="N930" s="11"/>
      <c r="O930" s="11"/>
      <c r="P930" s="11"/>
      <c r="Q930" s="11"/>
      <c r="R930" s="11"/>
      <c r="S930" s="11"/>
      <c r="T930" s="11"/>
      <c r="U930" s="11"/>
      <c r="V930" s="11"/>
      <c r="W930" s="11"/>
      <c r="X930" s="11"/>
      <c r="Y930" s="11"/>
    </row>
    <row r="931" spans="1:25">
      <c r="A931" s="11"/>
      <c r="B931" s="11"/>
      <c r="C931" s="11"/>
      <c r="D931" s="11"/>
      <c r="E931" s="32"/>
      <c r="F931" s="32"/>
      <c r="G931" s="32"/>
      <c r="H931" s="11"/>
      <c r="I931" s="11"/>
      <c r="J931" s="11"/>
      <c r="K931" s="1"/>
      <c r="M931" s="11"/>
      <c r="N931" s="11"/>
      <c r="O931" s="11"/>
      <c r="P931" s="11"/>
      <c r="Q931" s="11"/>
      <c r="R931" s="11"/>
      <c r="S931" s="11"/>
      <c r="T931" s="11"/>
      <c r="U931" s="11"/>
      <c r="V931" s="11"/>
      <c r="W931" s="11"/>
      <c r="X931" s="11"/>
      <c r="Y931" s="11"/>
    </row>
    <row r="932" spans="1:25">
      <c r="A932" s="11"/>
      <c r="B932" s="11"/>
      <c r="C932" s="11"/>
      <c r="D932" s="11"/>
      <c r="E932" s="32"/>
      <c r="F932" s="32"/>
      <c r="G932" s="32"/>
      <c r="H932" s="11"/>
      <c r="I932" s="11"/>
      <c r="J932" s="11"/>
      <c r="K932" s="1"/>
      <c r="M932" s="11"/>
      <c r="N932" s="11"/>
      <c r="O932" s="11"/>
      <c r="P932" s="11"/>
      <c r="Q932" s="11"/>
      <c r="R932" s="11"/>
      <c r="S932" s="11"/>
      <c r="T932" s="11"/>
      <c r="U932" s="11"/>
      <c r="V932" s="11"/>
      <c r="W932" s="11"/>
      <c r="X932" s="11"/>
      <c r="Y932" s="11"/>
    </row>
    <row r="933" spans="1:25">
      <c r="A933" s="11"/>
      <c r="B933" s="11"/>
      <c r="C933" s="11"/>
      <c r="D933" s="11"/>
      <c r="E933" s="32"/>
      <c r="F933" s="32"/>
      <c r="G933" s="32"/>
      <c r="H933" s="11"/>
      <c r="I933" s="11"/>
      <c r="J933" s="11"/>
      <c r="K933" s="1"/>
      <c r="M933" s="11"/>
      <c r="N933" s="11"/>
      <c r="O933" s="11"/>
      <c r="P933" s="11"/>
      <c r="Q933" s="11"/>
      <c r="R933" s="11"/>
      <c r="S933" s="11"/>
      <c r="T933" s="11"/>
      <c r="U933" s="11"/>
      <c r="V933" s="11"/>
      <c r="W933" s="11"/>
      <c r="X933" s="11"/>
      <c r="Y933" s="11"/>
    </row>
    <row r="934" spans="1:25">
      <c r="A934" s="11"/>
      <c r="B934" s="11"/>
      <c r="C934" s="11"/>
      <c r="D934" s="11"/>
      <c r="E934" s="32"/>
      <c r="F934" s="32"/>
      <c r="G934" s="32"/>
      <c r="H934" s="11"/>
      <c r="I934" s="11"/>
      <c r="J934" s="11"/>
      <c r="K934" s="1"/>
      <c r="M934" s="11"/>
      <c r="N934" s="11"/>
      <c r="O934" s="11"/>
      <c r="P934" s="11"/>
      <c r="Q934" s="11"/>
      <c r="R934" s="11"/>
      <c r="S934" s="11"/>
      <c r="T934" s="11"/>
      <c r="U934" s="11"/>
      <c r="V934" s="11"/>
      <c r="W934" s="11"/>
      <c r="X934" s="11"/>
      <c r="Y934" s="11"/>
    </row>
    <row r="935" spans="1:25">
      <c r="A935" s="11"/>
      <c r="B935" s="11"/>
      <c r="C935" s="11"/>
      <c r="D935" s="11"/>
      <c r="E935" s="32"/>
      <c r="F935" s="32"/>
      <c r="G935" s="32"/>
      <c r="H935" s="11"/>
      <c r="I935" s="11"/>
      <c r="J935" s="11"/>
      <c r="K935" s="1"/>
      <c r="M935" s="11"/>
      <c r="N935" s="11"/>
      <c r="O935" s="11"/>
      <c r="P935" s="11"/>
      <c r="Q935" s="11"/>
      <c r="R935" s="11"/>
      <c r="S935" s="11"/>
      <c r="T935" s="11"/>
      <c r="U935" s="11"/>
      <c r="V935" s="11"/>
      <c r="W935" s="11"/>
      <c r="X935" s="11"/>
      <c r="Y935" s="11"/>
    </row>
    <row r="936" spans="1:25">
      <c r="A936" s="11"/>
      <c r="B936" s="11"/>
      <c r="C936" s="11"/>
      <c r="D936" s="11"/>
      <c r="E936" s="32"/>
      <c r="F936" s="32"/>
      <c r="G936" s="32"/>
      <c r="H936" s="11"/>
      <c r="I936" s="11"/>
      <c r="J936" s="11"/>
      <c r="K936" s="1"/>
      <c r="M936" s="11"/>
      <c r="N936" s="11"/>
      <c r="O936" s="11"/>
      <c r="P936" s="11"/>
      <c r="Q936" s="11"/>
      <c r="R936" s="11"/>
      <c r="S936" s="11"/>
      <c r="T936" s="11"/>
      <c r="U936" s="11"/>
      <c r="V936" s="11"/>
      <c r="W936" s="11"/>
      <c r="X936" s="11"/>
      <c r="Y936" s="11"/>
    </row>
    <row r="937" spans="1:25">
      <c r="A937" s="11"/>
      <c r="B937" s="11"/>
      <c r="C937" s="11"/>
      <c r="D937" s="11"/>
      <c r="E937" s="32"/>
      <c r="F937" s="32"/>
      <c r="G937" s="32"/>
      <c r="H937" s="11"/>
      <c r="I937" s="11"/>
      <c r="J937" s="11"/>
      <c r="M937" s="11"/>
      <c r="N937" s="11"/>
      <c r="O937" s="11"/>
      <c r="P937" s="11"/>
      <c r="Q937" s="11"/>
      <c r="R937" s="11"/>
      <c r="S937" s="11"/>
      <c r="T937" s="11"/>
      <c r="U937" s="11"/>
      <c r="V937" s="11"/>
      <c r="W937" s="11"/>
      <c r="X937" s="11"/>
      <c r="Y937" s="11"/>
    </row>
    <row r="938" spans="1:25">
      <c r="A938" s="11"/>
      <c r="B938" s="11"/>
      <c r="C938" s="11"/>
      <c r="D938" s="11"/>
      <c r="E938" s="32"/>
      <c r="F938" s="32"/>
      <c r="G938" s="32"/>
      <c r="H938" s="11"/>
      <c r="I938" s="11"/>
      <c r="J938" s="11"/>
      <c r="M938" s="11"/>
      <c r="N938" s="11"/>
      <c r="O938" s="11"/>
      <c r="P938" s="11"/>
      <c r="Q938" s="11"/>
      <c r="R938" s="11"/>
      <c r="S938" s="11"/>
      <c r="T938" s="11"/>
      <c r="U938" s="11"/>
      <c r="V938" s="11"/>
      <c r="W938" s="11"/>
      <c r="X938" s="11"/>
      <c r="Y938" s="11"/>
    </row>
    <row r="939" spans="1:25">
      <c r="A939" s="11"/>
      <c r="B939" s="11"/>
      <c r="C939" s="11"/>
      <c r="D939" s="11"/>
      <c r="E939" s="32"/>
      <c r="F939" s="32"/>
      <c r="G939" s="32"/>
      <c r="H939" s="11"/>
      <c r="I939" s="11"/>
      <c r="J939" s="11"/>
      <c r="M939" s="11"/>
      <c r="N939" s="11"/>
      <c r="O939" s="11"/>
      <c r="P939" s="11"/>
      <c r="Q939" s="11"/>
      <c r="R939" s="11"/>
      <c r="S939" s="11"/>
      <c r="T939" s="11"/>
      <c r="U939" s="11"/>
      <c r="V939" s="11"/>
      <c r="W939" s="11"/>
      <c r="X939" s="11"/>
      <c r="Y939" s="11"/>
    </row>
  </sheetData>
  <sortState xmlns:xlrd2="http://schemas.microsoft.com/office/spreadsheetml/2017/richdata2" ref="R2:U89">
    <sortCondition ref="U2:U89"/>
  </sortState>
  <mergeCells count="81">
    <mergeCell ref="G77:G82"/>
    <mergeCell ref="H77:H82"/>
    <mergeCell ref="F83:F85"/>
    <mergeCell ref="F86:F89"/>
    <mergeCell ref="G83:G89"/>
    <mergeCell ref="H83:H89"/>
    <mergeCell ref="F77:F78"/>
    <mergeCell ref="F79:F82"/>
    <mergeCell ref="G69:G71"/>
    <mergeCell ref="F72:F73"/>
    <mergeCell ref="H69:H71"/>
    <mergeCell ref="F74:F76"/>
    <mergeCell ref="G72:G76"/>
    <mergeCell ref="H72:H76"/>
    <mergeCell ref="G57:G61"/>
    <mergeCell ref="H57:H61"/>
    <mergeCell ref="F63:F68"/>
    <mergeCell ref="G62:G68"/>
    <mergeCell ref="H62:H68"/>
    <mergeCell ref="G26:G35"/>
    <mergeCell ref="H26:H35"/>
    <mergeCell ref="F36:F41"/>
    <mergeCell ref="G36:G46"/>
    <mergeCell ref="H36:H46"/>
    <mergeCell ref="F42:F46"/>
    <mergeCell ref="F26:F31"/>
    <mergeCell ref="F34:F35"/>
    <mergeCell ref="G17:G18"/>
    <mergeCell ref="H17:H18"/>
    <mergeCell ref="F19:F23"/>
    <mergeCell ref="G19:G25"/>
    <mergeCell ref="H19:H25"/>
    <mergeCell ref="H2:H4"/>
    <mergeCell ref="H5:H9"/>
    <mergeCell ref="G2:G4"/>
    <mergeCell ref="G5:G9"/>
    <mergeCell ref="G10:G16"/>
    <mergeCell ref="H10:H16"/>
    <mergeCell ref="C34:C35"/>
    <mergeCell ref="F32:F33"/>
    <mergeCell ref="C26:C31"/>
    <mergeCell ref="C24:C25"/>
    <mergeCell ref="F24:F25"/>
    <mergeCell ref="F2:F3"/>
    <mergeCell ref="F6:F9"/>
    <mergeCell ref="F10:F14"/>
    <mergeCell ref="C2:C3"/>
    <mergeCell ref="C6:C9"/>
    <mergeCell ref="C10:C14"/>
    <mergeCell ref="C19:C23"/>
    <mergeCell ref="G47:G52"/>
    <mergeCell ref="H47:H52"/>
    <mergeCell ref="G53:G56"/>
    <mergeCell ref="H53:H56"/>
    <mergeCell ref="C49:C52"/>
    <mergeCell ref="F49:F52"/>
    <mergeCell ref="F53:F54"/>
    <mergeCell ref="F55:F56"/>
    <mergeCell ref="C47:C48"/>
    <mergeCell ref="F47:F48"/>
    <mergeCell ref="C36:C41"/>
    <mergeCell ref="C53:C54"/>
    <mergeCell ref="C55:C56"/>
    <mergeCell ref="C42:C46"/>
    <mergeCell ref="C32:C33"/>
    <mergeCell ref="C102:C103"/>
    <mergeCell ref="E102:E103"/>
    <mergeCell ref="F102:F103"/>
    <mergeCell ref="F60:F61"/>
    <mergeCell ref="F57:F59"/>
    <mergeCell ref="F70:F71"/>
    <mergeCell ref="C77:C78"/>
    <mergeCell ref="C79:C82"/>
    <mergeCell ref="C83:C85"/>
    <mergeCell ref="C86:C89"/>
    <mergeCell ref="C60:C61"/>
    <mergeCell ref="C63:C68"/>
    <mergeCell ref="C70:C71"/>
    <mergeCell ref="C72:C73"/>
    <mergeCell ref="C74:C76"/>
    <mergeCell ref="C57:C59"/>
  </mergeCells>
  <dataValidations count="1">
    <dataValidation type="list" allowBlank="1" showInputMessage="1" showErrorMessage="1" sqref="S1 S100:S101 L102:L1048576" xr:uid="{D7D02767-F45B-4639-877D-AA17159F86A1}">
      <formula1>$A$2:$A$106</formula1>
    </dataValidation>
  </dataValidations>
  <hyperlinks>
    <hyperlink ref="A2" location="'HU1'!A1" display="'HU1'!A1" xr:uid="{F21AE387-6015-4B3D-BDBF-1A9D58E9AD46}"/>
    <hyperlink ref="A3" location="'HU1'!A1" display="'HU1'!A1" xr:uid="{631FB2DD-F112-44CA-A19C-01F9A1F04BE6}"/>
    <hyperlink ref="A4:A5" location="'HU1'!A1" display="'HU1'!A1" xr:uid="{7DE79F7C-ED93-47FB-A3F1-2819D55337C1}"/>
    <hyperlink ref="A6:A8" location="'HU1'!A1" display="'HU1'!A1" xr:uid="{002716C9-5A13-435D-B439-236B3FF223D7}"/>
    <hyperlink ref="A12" location="'HU1'!A1" display="'HU1'!A1" xr:uid="{31D81FE4-F07A-456D-A554-F149BBE83879}"/>
    <hyperlink ref="A19" location="'HU1'!A1" display="'HU1'!A1" xr:uid="{7B7034D5-CDC4-4C48-8ACB-93F889BDB2FE}"/>
    <hyperlink ref="A8" location="'HU1'!A1" display="'HU1'!A1" xr:uid="{D28D60DB-BA8F-4766-978E-346AC0565951}"/>
    <hyperlink ref="A21" location="'HU1'!A1" display="'HU1'!A1" xr:uid="{C5A422B9-45C8-4233-B36D-C5ED9B63208C}"/>
    <hyperlink ref="A22" location="'HU1'!A1" display="'HU1'!A1" xr:uid="{A44850E8-9D1A-4027-87EB-288BA94A7838}"/>
    <hyperlink ref="A9" location="'HU1'!A1" display="'HU1'!A1" xr:uid="{EE2B8917-8D7E-4ED8-95F6-634F6BC1C97E}"/>
    <hyperlink ref="A24" location="'HU1'!A1" display="'HU1'!A1" xr:uid="{A5477FD4-D14E-4453-9680-4734D595A9EA}"/>
    <hyperlink ref="A13" location="'HU1'!A1" display="'HU1'!A1" xr:uid="{9B0084D0-D14B-4079-82F4-BF1FC63FD300}"/>
    <hyperlink ref="A23" location="'HU1'!A1" display="'HU1'!A1" xr:uid="{3651E126-159B-45C4-BE03-227BBB65BC62}"/>
    <hyperlink ref="A26" location="'HU1'!A1" display="'HU1'!A1" xr:uid="{4320C448-D2B9-4743-B5C3-1C6F66ADAA4A}"/>
    <hyperlink ref="A10" location="'HU1'!A1" display="'HU1'!A1" xr:uid="{2B9DBEE5-C308-4BC7-8006-69BB4C7E4D06}"/>
    <hyperlink ref="A11" location="'HU1'!A1" display="'HU1'!A1" xr:uid="{956D4B4A-3787-4B05-B299-2701373486E5}"/>
    <hyperlink ref="A20" location="'HU1'!A1" display="'HU1'!A1" xr:uid="{36339350-B67F-40FD-8659-FD3DC99E7304}"/>
    <hyperlink ref="A25" location="'HU1'!A1" display="'HU1'!A1" xr:uid="{3ED4E551-AC25-4A94-9818-A5FD0B156C2B}"/>
    <hyperlink ref="A27" location="'HU1'!A1" display="'HU1'!A1" xr:uid="{EAED045B-A08F-4A49-AD34-2B29B818E2D1}"/>
    <hyperlink ref="A28" location="'HU1'!A1" display="'HU1'!A1" xr:uid="{5BE8C09B-A6ED-48B4-9F2F-BFF48362745E}"/>
    <hyperlink ref="A15" location="'HU1'!A1" display="'HU1'!A1" xr:uid="{92BDF961-1C4C-404F-923B-06CB9AD514AB}"/>
    <hyperlink ref="A16" location="'HU1'!A1" display="'HU1'!A1" xr:uid="{AA952C0C-556F-4EF9-B055-DD512D183632}"/>
    <hyperlink ref="A17" location="'HU1'!A1" display="'HU1'!A1" xr:uid="{FCBCCBCE-A1B2-4381-9A9B-9B740775AA83}"/>
    <hyperlink ref="A29" location="'HU1'!A1" display="'HU1'!A1" xr:uid="{43B0636C-A605-4305-9AB6-CEF64CAAE3C7}"/>
    <hyperlink ref="A30" location="'HU1'!A1" display="'HU1'!A1" xr:uid="{C04282C0-7BCF-4F67-8BBA-5AC7EF6FE15A}"/>
    <hyperlink ref="A14" location="'HU1'!A1" display="'HU1'!A1" xr:uid="{0AC500D4-101B-409C-9CAB-8C2798912369}"/>
    <hyperlink ref="A31" location="'HU1'!A1" display="'HU1'!A1" xr:uid="{69F97AD0-9069-4E5A-AC68-ED16B10E05B2}"/>
    <hyperlink ref="A32" location="'HU1'!A1" display="'HU1'!A1" xr:uid="{55108D8E-A6C9-4B6D-8F0E-47B9C68ADC91}"/>
    <hyperlink ref="A33" location="'HU1'!A1" display="'HU1'!A1" xr:uid="{E4340776-530D-4E51-9093-F10A62318583}"/>
    <hyperlink ref="A34" location="'HU1'!A1" display="'HU1'!A1" xr:uid="{164319BD-D3E9-43B5-A50A-4D0122535043}"/>
    <hyperlink ref="A36" location="'HU1'!A1" display="'HU1'!A1" xr:uid="{11E1EB9E-FED9-48A3-868D-1663EAE76731}"/>
    <hyperlink ref="A37" location="'HU1'!A1" display="'HU1'!A1" xr:uid="{51D5DC53-FC74-4794-B29D-DF3DA3E9C794}"/>
    <hyperlink ref="A38" location="'HU1'!A1" display="'HU1'!A1" xr:uid="{85B977CD-999A-4199-AECC-4AE80E9A8580}"/>
    <hyperlink ref="A42" location="'HU1'!A1" display="'HU1'!A1" xr:uid="{AA4C4EA7-071B-4908-BEB2-FE8FCB0948F1}"/>
    <hyperlink ref="A47" location="'HU1'!A1" display="'HU1'!A1" xr:uid="{28EAB3F9-32F5-4629-A3E8-FEE9497526AE}"/>
    <hyperlink ref="A39" location="'HU1'!A1" display="'HU1'!A1" xr:uid="{7C889FA6-3B91-4CD3-9CBF-4B1BE7F1C950}"/>
    <hyperlink ref="A40" location="'HU1'!A1" display="'HU1'!A1" xr:uid="{17CC8E73-DCD8-4AE4-86E1-9E8D875108A4}"/>
    <hyperlink ref="A48" location="'HU1'!A1" display="'HU1'!A1" xr:uid="{A9810F7B-A2F0-4DE5-AFB0-2F1F1672F309}"/>
    <hyperlink ref="A49" location="'HU1'!A1" display="'HU1'!A1" xr:uid="{8B860246-D289-47DA-BDED-3BD1B1199C91}"/>
    <hyperlink ref="A50" location="'HU1'!A1" display="'HU1'!A1" xr:uid="{7F786CA5-E7CF-463D-81E8-DC0A87971BBC}"/>
    <hyperlink ref="A51" location="'HU1'!A1" display="'HU1'!A1" xr:uid="{00E3B708-0C1D-4C57-B057-3DC7D4FD819D}"/>
    <hyperlink ref="A53" location="'HU1'!A1" display="'HU1'!A1" xr:uid="{6F9C0F6E-05A6-40C4-94CE-FF8096B77083}"/>
    <hyperlink ref="A52" location="'HU1'!A1" display="'HU1'!A1" xr:uid="{A00A9A42-4FAD-4036-B4FD-E441DDED0038}"/>
    <hyperlink ref="A54" location="'HU1'!A1" display="'HU1'!A1" xr:uid="{90E4FD9F-F595-450F-9A1E-17522630A26C}"/>
    <hyperlink ref="A56" location="'HU1'!A1" display="'HU1'!A1" xr:uid="{A067D441-EEBF-4492-B47A-FD972BDE70B7}"/>
    <hyperlink ref="A57" location="'HU1'!A1" display="'HU1'!A1" xr:uid="{B300265B-B2D7-4021-A08F-6E981604BDEC}"/>
    <hyperlink ref="A55" location="'HU1'!A1" display="'HU1'!A1" xr:uid="{8C9B0F48-C314-48F2-BCC2-4F679E513817}"/>
    <hyperlink ref="A60" location="'HU1'!A1" display="'HU1'!A1" xr:uid="{9E00C0E9-5E2E-4CFF-9520-E8177AF688E3}"/>
    <hyperlink ref="A59" location="'HU1'!A1" display="'HU1'!A1" xr:uid="{801F6942-9290-4AD0-BAF6-FED4E3DA5D1F}"/>
    <hyperlink ref="A43" location="'HU1'!A1" display="'HU1'!A1" xr:uid="{DFD8C398-1351-44AF-B7AF-BE8406584DA9}"/>
    <hyperlink ref="A58" location="'HU1'!A1" display="'HU1'!A1" xr:uid="{2BED6503-E967-4FA5-B958-5B4F29D5B62A}"/>
    <hyperlink ref="A61" location="'HU1'!A1" display="'HU1'!A1" xr:uid="{A520813B-64E5-4215-A87C-5447B66ABF0B}"/>
    <hyperlink ref="A44" location="'HU1'!A1" display="'HU1'!A1" xr:uid="{C12F960A-8EAB-4393-822C-ACD6F89CF8BE}"/>
    <hyperlink ref="A41" location="'HU1'!A1" display="'HU1'!A1" xr:uid="{B90BA0F0-2F9E-4443-89AC-D27B6D1F2222}"/>
    <hyperlink ref="A45" location="'HU1'!A1" display="'HU1'!A1" xr:uid="{897F164E-9152-47B9-8E17-DE9A207D8EBC}"/>
    <hyperlink ref="A46" location="'HU1'!A1" display="'HU1'!A1" xr:uid="{6708921C-5DF8-4A34-B2E1-E2B078D0ABF1}"/>
    <hyperlink ref="A62" location="'HU1'!A1" display="'HU1'!A1" xr:uid="{6F7CF965-7C33-444A-A33D-7343BD20642F}"/>
    <hyperlink ref="A63" location="'HU1'!A1" display="'HU1'!A1" xr:uid="{14484706-B146-4553-8FBD-AA748355DAF1}"/>
    <hyperlink ref="A64" location="'HU1'!A1" display="'HU1'!A1" xr:uid="{38CAED36-5A98-4684-A795-442DF9BBDE4E}"/>
    <hyperlink ref="A67" location="'HU1'!A1" display="'HU1'!A1" xr:uid="{4EB42069-9269-4891-9E8B-996056E2BA83}"/>
    <hyperlink ref="A65" location="'HU1'!A1" display="'HU1'!A1" xr:uid="{433AF66F-B63C-4BCA-B175-8B4D024ED633}"/>
    <hyperlink ref="A66" location="'HU1'!A1" display="'HU1'!A1" xr:uid="{6AF08BE7-1D72-4CF6-B1FC-09FA4190F77B}"/>
    <hyperlink ref="A68" location="'HU1'!A1" display="'HU1'!A1" xr:uid="{46A77C54-DA83-44ED-86EB-D0D5F396814C}"/>
    <hyperlink ref="A69" location="'HU1'!A1" display="'HU1'!A1" xr:uid="{BE53AE77-42EB-4117-B96D-9BD2D289CAB2}"/>
    <hyperlink ref="A70" location="'HU1'!A1" display="'HU1'!A1" xr:uid="{0F9E7E04-6602-40CE-BBB7-A21E32D940DD}"/>
    <hyperlink ref="A73" location="'HU1'!A1" display="'HU1'!A1" xr:uid="{590D5349-FE84-4C26-BCFF-C8E9B6EFE590}"/>
    <hyperlink ref="A74" location="'HU1'!A1" display="'HU1'!A1" xr:uid="{82EE1FFB-75D9-4AF9-A831-B28E08B38897}"/>
    <hyperlink ref="A75" location="'HU1'!A1" display="'HU1'!A1" xr:uid="{691FF677-6290-401B-99F3-11F937E10F50}"/>
    <hyperlink ref="A78" location="'HU1'!A1" display="'HU1'!A1" xr:uid="{D74A39A9-258D-43D2-BE7E-1ED2180BDD7F}"/>
    <hyperlink ref="A79" location="'HU1'!A1" display="'HU1'!A1" xr:uid="{1A6453DA-3DA8-49D7-A67B-3AB72D231EDB}"/>
    <hyperlink ref="A71" location="'HU1'!A1" display="'HU1'!A1" xr:uid="{FE0C0C6D-3254-40A8-8A56-8CAD60D11CEE}"/>
    <hyperlink ref="A72" location="'HU1'!A1" display="'HU1'!A1" xr:uid="{1B1CF228-16E3-484C-ACA3-485A0CE268CF}"/>
    <hyperlink ref="A76" location="'HU1'!A1" display="'HU1'!A1" xr:uid="{38375A3E-F08D-4C3A-B383-1FC3700E2C34}"/>
    <hyperlink ref="A77" location="'HU1'!A1" display="'HU1'!A1" xr:uid="{6EDEC21B-8BD7-4775-95D6-6AFE156A0433}"/>
    <hyperlink ref="A81" location="'HU1'!A1" display="'HU1'!A1" xr:uid="{985EF3F8-B3B2-40CE-9E51-80FE0C2A9619}"/>
    <hyperlink ref="A82" location="'HU1'!A1" display="'HU1'!A1" xr:uid="{DD4A15EA-F288-46A2-BAE2-CDAD73D9C89E}"/>
    <hyperlink ref="A83" location="'HU1'!A1" display="'HU1'!A1" xr:uid="{B7934244-35EE-4C37-992D-DE8B2C6F89E4}"/>
    <hyperlink ref="A84" location="'HU1'!A1" display="'HU1'!A1" xr:uid="{E3324A22-187D-4BFF-91AA-23933737B50A}"/>
    <hyperlink ref="A85" location="'HU1'!A1" display="'HU1'!A1" xr:uid="{5E07227F-D973-4A5F-BC80-9841489AAAEC}"/>
    <hyperlink ref="A86" location="'HU1'!A1" display="'HU1'!A1" xr:uid="{F2A5951A-A5A0-4319-BFE4-99A9DF5E5480}"/>
    <hyperlink ref="A88" location="'HU1'!A1" display="'HU1'!A1" xr:uid="{D7C48AF5-8A72-4438-9D99-290EB884C111}"/>
    <hyperlink ref="A80" location="'HU1'!A1" display="'HU1'!A1" xr:uid="{C2B6E041-403B-4E36-8B8C-F3C66FD63171}"/>
    <hyperlink ref="A89" location="'HU1'!A1" display="'HU1'!A1" xr:uid="{3852151D-D857-47B0-8F44-78639A717D74}"/>
    <hyperlink ref="A87" location="'HU1'!A1" display="'HU1'!A1" xr:uid="{6E32B151-6833-46EF-A584-B19C9D60EF0A}"/>
    <hyperlink ref="A18" location="'HU1'!A1" display="'HU1'!A1" xr:uid="{C4D7E1A1-7AD0-45D0-8128-2A82EF5793A8}"/>
    <hyperlink ref="A35" location="'HU1'!A1" display="'HU1'!A1" xr:uid="{3D8385AB-4574-4149-B702-1ED9369B8978}"/>
  </hyperlinks>
  <pageMargins left="0.7" right="0.7" top="0.75" bottom="0.75" header="0" footer="0"/>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1F6863D-2FA7-4F2E-B686-19B664BE971A}">
          <x14:formula1>
            <xm:f>Tallas!$A$2:$A$8</xm:f>
          </x14:formula1>
          <xm:sqref>S2:S99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A455A-F85A-4FD2-9905-7FF1502293A1}">
  <dimension ref="A1:S936"/>
  <sheetViews>
    <sheetView workbookViewId="0">
      <pane xSplit="1" topLeftCell="E69" activePane="topRight" state="frozen"/>
      <selection pane="topRight" activeCell="E71" sqref="E71"/>
    </sheetView>
  </sheetViews>
  <sheetFormatPr defaultColWidth="14.42578125" defaultRowHeight="15" customHeight="1"/>
  <cols>
    <col min="1" max="1" width="17" style="13" bestFit="1" customWidth="1"/>
    <col min="2" max="2" width="39.140625" style="13" bestFit="1" customWidth="1"/>
    <col min="3" max="3" width="42.7109375" style="13" customWidth="1"/>
    <col min="4" max="4" width="47.140625" style="13" customWidth="1"/>
    <col min="5" max="5" width="38.28515625" style="13" bestFit="1" customWidth="1"/>
    <col min="6" max="6" width="47.85546875" style="13" bestFit="1" customWidth="1"/>
    <col min="7" max="7" width="60.42578125" style="13" bestFit="1" customWidth="1"/>
    <col min="8" max="8" width="65.7109375" style="13" customWidth="1"/>
    <col min="9" max="9" width="9.7109375" style="13" bestFit="1" customWidth="1"/>
    <col min="10" max="10" width="27.140625" style="13" bestFit="1" customWidth="1"/>
    <col min="11" max="11" width="20.28515625" style="13" bestFit="1" customWidth="1"/>
    <col min="12" max="12" width="19.5703125" style="13" bestFit="1" customWidth="1"/>
    <col min="13" max="13" width="9.140625" style="13" bestFit="1" customWidth="1"/>
    <col min="14" max="16" width="10.7109375" style="13" customWidth="1"/>
    <col min="17" max="17" width="69.42578125" style="13" customWidth="1"/>
    <col min="18" max="24" width="10.7109375" style="13" customWidth="1"/>
    <col min="25" max="16384" width="14.42578125" style="13"/>
  </cols>
  <sheetData>
    <row r="1" spans="1:19">
      <c r="A1" s="25" t="s">
        <v>61</v>
      </c>
      <c r="B1" s="26" t="s">
        <v>237</v>
      </c>
      <c r="C1" s="27" t="s">
        <v>238</v>
      </c>
      <c r="D1" s="27" t="s">
        <v>239</v>
      </c>
      <c r="E1" s="27" t="s">
        <v>240</v>
      </c>
      <c r="F1" s="27" t="s">
        <v>241</v>
      </c>
      <c r="G1" s="27" t="s">
        <v>242</v>
      </c>
      <c r="H1" s="27" t="s">
        <v>243</v>
      </c>
      <c r="I1" s="27" t="s">
        <v>62</v>
      </c>
      <c r="J1" s="26" t="s">
        <v>244</v>
      </c>
      <c r="K1" s="26" t="s">
        <v>245</v>
      </c>
      <c r="L1" s="26" t="s">
        <v>246</v>
      </c>
      <c r="M1" s="78" t="s">
        <v>247</v>
      </c>
      <c r="N1" s="59"/>
      <c r="O1" s="59"/>
      <c r="P1" s="60"/>
      <c r="Q1" s="61"/>
      <c r="R1" s="57"/>
    </row>
    <row r="2" spans="1:19" ht="96.75" customHeight="1">
      <c r="A2" s="24" t="s">
        <v>93</v>
      </c>
      <c r="B2" s="14" t="s">
        <v>248</v>
      </c>
      <c r="C2" s="15" t="str">
        <f>B2</f>
        <v>Consultar la Información de una Categoría Motocicleta</v>
      </c>
      <c r="D2" s="15" t="str">
        <f>A2&amp;"-"&amp;C2</f>
        <v>HU1-Consultar la Información de una Categoría Motocicleta</v>
      </c>
      <c r="E2" s="36" t="s">
        <v>249</v>
      </c>
      <c r="F2" s="16" t="str">
        <f>C2</f>
        <v>Consultar la Información de una Categoría Motocicleta</v>
      </c>
      <c r="G2" s="16" t="s">
        <v>250</v>
      </c>
      <c r="H2" s="15" t="str">
        <f>"Como "&amp;E2&amp;", necesito "&amp;F2&amp;", para "&amp;G2</f>
        <v>Como Administrador, necesito Consultar la Información de una Categoría Motocicleta, para Poder ofrecer información base sobre las caractisticas de las mototcicletas  para la gestion de los servicios ofrecidos por las  sedes y hacer recomendaciones mas personalizadas a los usuarios</v>
      </c>
      <c r="I2" s="28" t="s">
        <v>77</v>
      </c>
      <c r="J2" s="17"/>
      <c r="K2" s="18" t="s">
        <v>251</v>
      </c>
      <c r="L2" s="18" t="s">
        <v>251</v>
      </c>
      <c r="M2" s="79">
        <v>17</v>
      </c>
      <c r="N2" s="62"/>
      <c r="O2" s="62"/>
      <c r="P2" s="57"/>
      <c r="Q2" s="64" t="s">
        <v>250</v>
      </c>
      <c r="R2" s="57"/>
    </row>
    <row r="3" spans="1:19" ht="103.5" customHeight="1">
      <c r="A3" s="19" t="s">
        <v>132</v>
      </c>
      <c r="B3" s="120" t="s">
        <v>252</v>
      </c>
      <c r="C3" s="15" t="str">
        <f>B3</f>
        <v>Registrar Información de la Calificación</v>
      </c>
      <c r="D3" s="15" t="str">
        <f>A3&amp;"-"&amp;C3</f>
        <v>HU2-Registrar Información de la Calificación</v>
      </c>
      <c r="E3" s="15" t="s">
        <v>253</v>
      </c>
      <c r="F3" s="15" t="str">
        <f>C3</f>
        <v>Registrar Información de la Calificación</v>
      </c>
      <c r="G3" s="15" t="str">
        <f>Q3</f>
        <v>Poder calificar los servicios realizados  a los vehiculos registrados, con el fin de que pueda contribuir a la estadistica y visualizacion de otros usuarios que quieran hacer uso de los mismos</v>
      </c>
      <c r="H3" s="15" t="str">
        <f>"Como "&amp;E3&amp;", necesito "&amp;F3&amp;", para "&amp;G3</f>
        <v>Como Usuario, necesito Registrar Información de la Calificación, para Poder calificar los servicios realizados  a los vehiculos registrados, con el fin de que pueda contribuir a la estadistica y visualizacion de otros usuarios que quieran hacer uso de los mismos</v>
      </c>
      <c r="I3" s="28" t="s">
        <v>69</v>
      </c>
      <c r="J3" s="17"/>
      <c r="K3" s="18" t="s">
        <v>251</v>
      </c>
      <c r="L3" s="18" t="s">
        <v>251</v>
      </c>
      <c r="M3" s="79">
        <v>28</v>
      </c>
      <c r="N3" s="62"/>
      <c r="O3" s="62"/>
      <c r="P3" s="57"/>
      <c r="Q3" s="64" t="s">
        <v>254</v>
      </c>
      <c r="R3" s="57"/>
    </row>
    <row r="4" spans="1:19" ht="114.75" customHeight="1">
      <c r="A4" s="19" t="s">
        <v>134</v>
      </c>
      <c r="B4" s="14" t="s">
        <v>255</v>
      </c>
      <c r="C4" s="15" t="str">
        <f>B4</f>
        <v>Consultar Información de la Calificación</v>
      </c>
      <c r="D4" s="15" t="str">
        <f>A4&amp;"-"&amp;C4</f>
        <v>HU3-Consultar Información de la Calificación</v>
      </c>
      <c r="E4" s="15" t="s">
        <v>256</v>
      </c>
      <c r="F4" s="15" t="str">
        <f>C4</f>
        <v>Consultar Información de la Calificación</v>
      </c>
      <c r="G4" s="15"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4" s="15" t="str">
        <f>"Como "&amp;E4&amp;", necesito "&amp;F4&amp;", para "&amp;G4</f>
        <v>Como Usuario/Representante Sede, necesito Consultar Información de la Calificación,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4" s="28" t="s">
        <v>85</v>
      </c>
      <c r="J4" s="17"/>
      <c r="K4" s="18"/>
      <c r="L4" s="18" t="s">
        <v>251</v>
      </c>
      <c r="M4" s="79">
        <v>29</v>
      </c>
      <c r="N4" s="62"/>
      <c r="O4" s="62"/>
      <c r="P4" s="57"/>
      <c r="Q4" s="64" t="s">
        <v>257</v>
      </c>
      <c r="R4" s="57"/>
    </row>
    <row r="5" spans="1:19" ht="132" customHeight="1">
      <c r="A5" s="19" t="s">
        <v>110</v>
      </c>
      <c r="B5" s="14" t="s">
        <v>258</v>
      </c>
      <c r="C5" s="15" t="str">
        <f>B5</f>
        <v>Consultar Información de la Ciudad</v>
      </c>
      <c r="D5" s="15" t="str">
        <f>A5&amp;"-"&amp;C5</f>
        <v>HU4-Consultar Información de la Ciudad</v>
      </c>
      <c r="E5" s="15" t="s">
        <v>259</v>
      </c>
      <c r="F5" s="15" t="str">
        <f>C5</f>
        <v>Consultar Información de la Ciudad</v>
      </c>
      <c r="G5" s="15" t="str">
        <f>Q5</f>
        <v>Poder gestionar los datos relacionados con la ubicacion, los horarios y el contacto de las sedes que ofrecen los servicios,con el fin de que los usuarios  finales puedan tener informacion en tiempo real de manera confiable sobre las sedes</v>
      </c>
      <c r="H5" s="15" t="str">
        <f>"Como "&amp;E5&amp;", necesito "&amp;F5&amp;", para "&amp;G5</f>
        <v>Como Representante Sede, necesito Consultar Información de la Ciudad, para Poder gestionar los datos relacionados con la ubicacion, los horarios y el contacto de las sedes que ofrecen los servicios,con el fin de que los usuarios  finales puedan tener informacion en tiempo real de manera confiable sobre las sedes</v>
      </c>
      <c r="I5" s="28" t="s">
        <v>96</v>
      </c>
      <c r="J5" s="17"/>
      <c r="K5" s="18" t="s">
        <v>251</v>
      </c>
      <c r="L5" s="18" t="s">
        <v>251</v>
      </c>
      <c r="M5" s="79">
        <v>18</v>
      </c>
      <c r="N5" s="62"/>
      <c r="O5" s="62"/>
      <c r="P5" s="57"/>
      <c r="Q5" s="64" t="s">
        <v>260</v>
      </c>
      <c r="R5" s="57"/>
    </row>
    <row r="6" spans="1:19" ht="90.75" customHeight="1">
      <c r="A6" s="19" t="s">
        <v>111</v>
      </c>
      <c r="B6" s="14" t="s">
        <v>261</v>
      </c>
      <c r="C6" s="15" t="str">
        <f>B6</f>
        <v>Consultar Información del Departamento</v>
      </c>
      <c r="D6" s="15" t="str">
        <f>A6&amp;"-"&amp;C6</f>
        <v>HU5-Consultar Información del Departamento</v>
      </c>
      <c r="E6" s="15" t="s">
        <v>259</v>
      </c>
      <c r="F6" s="15" t="str">
        <f>C6</f>
        <v>Consultar Información del Departamento</v>
      </c>
      <c r="G6" s="15" t="str">
        <f>Q5</f>
        <v>Poder gestionar los datos relacionados con la ubicacion, los horarios y el contacto de las sedes que ofrecen los servicios,con el fin de que los usuarios  finales puedan tener informacion en tiempo real de manera confiable sobre las sedes</v>
      </c>
      <c r="H6" s="15" t="str">
        <f>"Como "&amp;E6&amp;", necesito "&amp;F6&amp;", para "&amp;G6</f>
        <v>Como Representante Sede, necesito Consultar Información del Departamento, para Poder gestionar los datos relacionados con la ubicacion, los horarios y el contacto de las sedes que ofrecen los servicios,con el fin de que los usuarios  finales puedan tener informacion en tiempo real de manera confiable sobre las sedes</v>
      </c>
      <c r="I6" s="28" t="s">
        <v>96</v>
      </c>
      <c r="J6" s="17"/>
      <c r="K6" s="18" t="s">
        <v>251</v>
      </c>
      <c r="L6" s="18" t="s">
        <v>251</v>
      </c>
      <c r="M6" s="79">
        <v>19</v>
      </c>
      <c r="N6" s="62"/>
      <c r="O6" s="62"/>
      <c r="P6" s="57"/>
      <c r="Q6" s="63"/>
      <c r="R6" s="57"/>
      <c r="S6" s="37"/>
    </row>
    <row r="7" spans="1:19" ht="106.5" customHeight="1">
      <c r="A7" s="19" t="s">
        <v>162</v>
      </c>
      <c r="B7" s="14" t="s">
        <v>262</v>
      </c>
      <c r="C7" s="15" t="str">
        <f>B7</f>
        <v>Registrar Información del Detalle Horario</v>
      </c>
      <c r="D7" s="15" t="str">
        <f>A7&amp;"-"&amp;C7</f>
        <v>HU6-Registrar Información del Detalle Horario</v>
      </c>
      <c r="E7" s="15" t="s">
        <v>259</v>
      </c>
      <c r="F7" s="15" t="str">
        <f>C7</f>
        <v>Registrar Información del Detalle Horario</v>
      </c>
      <c r="G7" s="15" t="str">
        <f>Q5</f>
        <v>Poder gestionar los datos relacionados con la ubicacion, los horarios y el contacto de las sedes que ofrecen los servicios,con el fin de que los usuarios  finales puedan tener informacion en tiempo real de manera confiable sobre las sedes</v>
      </c>
      <c r="H7" s="15" t="str">
        <f>"Como "&amp;E7&amp;", necesito "&amp;F7&amp;", para "&amp;G7</f>
        <v>Como Representante Sede, necesito Registrar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I7" s="28" t="s">
        <v>69</v>
      </c>
      <c r="J7" s="17"/>
      <c r="K7" s="18" t="s">
        <v>251</v>
      </c>
      <c r="L7" s="18" t="s">
        <v>251</v>
      </c>
      <c r="M7" s="99">
        <v>13</v>
      </c>
      <c r="N7" s="62"/>
      <c r="O7" s="62"/>
      <c r="P7" s="57"/>
      <c r="Q7" s="63"/>
      <c r="R7" s="57"/>
    </row>
    <row r="8" spans="1:19" ht="118.5" customHeight="1">
      <c r="A8" s="19" t="s">
        <v>169</v>
      </c>
      <c r="B8" s="14" t="s">
        <v>263</v>
      </c>
      <c r="C8" s="15" t="str">
        <f>B8</f>
        <v>Modificar Información del Detalle Horario</v>
      </c>
      <c r="D8" s="15" t="str">
        <f>A8&amp;"-"&amp;C8</f>
        <v>HU7-Modificar Información del Detalle Horario</v>
      </c>
      <c r="E8" s="15" t="s">
        <v>259</v>
      </c>
      <c r="F8" s="15" t="str">
        <f>C8</f>
        <v>Modificar Información del Detalle Horario</v>
      </c>
      <c r="G8" s="15" t="str">
        <f>Q5</f>
        <v>Poder gestionar los datos relacionados con la ubicacion, los horarios y el contacto de las sedes que ofrecen los servicios,con el fin de que los usuarios  finales puedan tener informacion en tiempo real de manera confiable sobre las sedes</v>
      </c>
      <c r="H8" s="15" t="str">
        <f>"Como "&amp;E8&amp;", necesito "&amp;F8&amp;", para "&amp;G8</f>
        <v>Como Representante Sede, necesito Modificar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I8" s="28" t="s">
        <v>67</v>
      </c>
      <c r="J8" s="17"/>
      <c r="K8" s="18" t="s">
        <v>251</v>
      </c>
      <c r="L8" s="18" t="s">
        <v>251</v>
      </c>
      <c r="M8" s="79">
        <v>43</v>
      </c>
      <c r="N8" s="62"/>
      <c r="O8" s="62"/>
      <c r="P8" s="57"/>
      <c r="Q8" s="63"/>
      <c r="R8" s="57"/>
    </row>
    <row r="9" spans="1:19" ht="94.5" customHeight="1">
      <c r="A9" s="20" t="s">
        <v>192</v>
      </c>
      <c r="B9" s="21" t="s">
        <v>264</v>
      </c>
      <c r="C9" s="15" t="str">
        <f>B9</f>
        <v>Eliminar Información del Detalle Horario</v>
      </c>
      <c r="D9" s="15" t="str">
        <f>A9&amp;"-"&amp;C9</f>
        <v>HU8-Eliminar Información del Detalle Horario</v>
      </c>
      <c r="E9" s="15" t="s">
        <v>259</v>
      </c>
      <c r="F9" s="15" t="str">
        <f>C9</f>
        <v>Eliminar Información del Detalle Horario</v>
      </c>
      <c r="G9" s="15" t="str">
        <f>Q5</f>
        <v>Poder gestionar los datos relacionados con la ubicacion, los horarios y el contacto de las sedes que ofrecen los servicios,con el fin de que los usuarios  finales puedan tener informacion en tiempo real de manera confiable sobre las sedes</v>
      </c>
      <c r="H9" s="15" t="str">
        <f>"Como "&amp;E9&amp;", necesito "&amp;F9&amp;", para "&amp;G9</f>
        <v>Como Representante Sede, necesito Eliminar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I9" s="28" t="s">
        <v>67</v>
      </c>
      <c r="J9" s="17"/>
      <c r="K9" s="23" t="s">
        <v>251</v>
      </c>
      <c r="L9" s="23" t="s">
        <v>251</v>
      </c>
      <c r="M9" s="68">
        <v>45</v>
      </c>
      <c r="N9" s="62"/>
      <c r="O9" s="62"/>
      <c r="P9" s="57"/>
      <c r="Q9" s="63"/>
      <c r="R9" s="57"/>
    </row>
    <row r="10" spans="1:19" ht="120" customHeight="1">
      <c r="A10" s="20" t="s">
        <v>164</v>
      </c>
      <c r="B10" s="21" t="s">
        <v>265</v>
      </c>
      <c r="C10" s="15" t="str">
        <f>B10</f>
        <v>Consultar Información del Detalle Horario</v>
      </c>
      <c r="D10" s="15" t="str">
        <f>A10&amp;"-"&amp;C10</f>
        <v>HU9-Consultar Información del Detalle Horario</v>
      </c>
      <c r="E10" s="22" t="s">
        <v>256</v>
      </c>
      <c r="F10" s="15" t="str">
        <f>C10</f>
        <v>Consultar Información del Detalle Horario</v>
      </c>
      <c r="G10" s="15" t="str">
        <f>Q5</f>
        <v>Poder gestionar los datos relacionados con la ubicacion, los horarios y el contacto de las sedes que ofrecen los servicios,con el fin de que los usuarios  finales puedan tener informacion en tiempo real de manera confiable sobre las sedes</v>
      </c>
      <c r="H10" s="15" t="str">
        <f>"Como "&amp;E10&amp;", necesito "&amp;F10&amp;", para "&amp;G10</f>
        <v>Como Usuario/Representante Sede, necesito Consultar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I10" s="28" t="s">
        <v>77</v>
      </c>
      <c r="J10" s="17"/>
      <c r="K10" s="23" t="s">
        <v>251</v>
      </c>
      <c r="L10" s="23" t="s">
        <v>251</v>
      </c>
      <c r="M10" s="100">
        <v>46</v>
      </c>
      <c r="N10" s="62"/>
      <c r="O10" s="62"/>
      <c r="P10" s="57"/>
      <c r="Q10" s="63"/>
      <c r="R10" s="57"/>
    </row>
    <row r="11" spans="1:19" ht="96.75" customHeight="1">
      <c r="A11" s="20" t="s">
        <v>112</v>
      </c>
      <c r="B11" s="38" t="s">
        <v>266</v>
      </c>
      <c r="C11" s="15" t="str">
        <f>B11</f>
        <v>Consultar Información del  Día</v>
      </c>
      <c r="D11" s="15" t="str">
        <f>A11&amp;"-"&amp;C11</f>
        <v>HU10-Consultar Información del  Día</v>
      </c>
      <c r="E11" s="22" t="s">
        <v>256</v>
      </c>
      <c r="F11" s="15" t="str">
        <f>C11</f>
        <v>Consultar Información del  Día</v>
      </c>
      <c r="G11" s="22" t="str">
        <f>Q5</f>
        <v>Poder gestionar los datos relacionados con la ubicacion, los horarios y el contacto de las sedes que ofrecen los servicios,con el fin de que los usuarios  finales puedan tener informacion en tiempo real de manera confiable sobre las sedes</v>
      </c>
      <c r="H11" s="15" t="str">
        <f>"Como "&amp;E11&amp;", necesito "&amp;F11&amp;", para "&amp;G11</f>
        <v>Como Usuario/Representante Sede, necesito Consultar Información del  Día, para Poder gestionar los datos relacionados con la ubicacion, los horarios y el contacto de las sedes que ofrecen los servicios,con el fin de que los usuarios  finales puedan tener informacion en tiempo real de manera confiable sobre las sedes</v>
      </c>
      <c r="I11" s="28" t="s">
        <v>96</v>
      </c>
      <c r="J11" s="17"/>
      <c r="K11" s="23" t="s">
        <v>251</v>
      </c>
      <c r="L11" s="23" t="s">
        <v>251</v>
      </c>
      <c r="M11" s="68">
        <v>20</v>
      </c>
      <c r="N11" s="62"/>
      <c r="O11" s="62"/>
      <c r="P11" s="57"/>
      <c r="Q11" s="63"/>
      <c r="R11" s="57"/>
    </row>
    <row r="12" spans="1:19" ht="112.5" customHeight="1">
      <c r="A12" s="40" t="s">
        <v>130</v>
      </c>
      <c r="B12" s="41" t="s">
        <v>267</v>
      </c>
      <c r="C12" s="42" t="str">
        <f>B12</f>
        <v>Registrar Información  del Diagnóstico</v>
      </c>
      <c r="D12" s="15" t="str">
        <f>A12&amp;"-"&amp;C12</f>
        <v>HU11-Registrar Información  del Diagnóstico</v>
      </c>
      <c r="E12" s="22" t="s">
        <v>253</v>
      </c>
      <c r="F12" s="15" t="str">
        <f>C12</f>
        <v>Registrar Información  del Diagnóstico</v>
      </c>
      <c r="G12" s="22" t="str">
        <f>Q12</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H12" s="15" t="str">
        <f>"Como "&amp;E12&amp;", necesito "&amp;F12&amp;", para "&amp;G12</f>
        <v xml:space="preserve">Como Usuario, necesito Registrar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I12" s="28" t="s">
        <v>67</v>
      </c>
      <c r="J12" s="17"/>
      <c r="K12" s="23" t="s">
        <v>251</v>
      </c>
      <c r="L12" s="23" t="s">
        <v>251</v>
      </c>
      <c r="M12" s="68">
        <v>39</v>
      </c>
      <c r="N12" s="62"/>
      <c r="O12" s="62"/>
      <c r="P12" s="57"/>
      <c r="Q12" s="64" t="s">
        <v>268</v>
      </c>
      <c r="R12" s="57"/>
    </row>
    <row r="13" spans="1:19" ht="117" customHeight="1">
      <c r="A13" s="40" t="s">
        <v>148</v>
      </c>
      <c r="B13" s="41" t="s">
        <v>269</v>
      </c>
      <c r="C13" s="42" t="str">
        <f>B13</f>
        <v>Modificar Información del Diagnóstico</v>
      </c>
      <c r="D13" s="15" t="str">
        <f>A13&amp;"-"&amp;C13</f>
        <v>HU12-Modificar Información del Diagnóstico</v>
      </c>
      <c r="E13" s="22" t="s">
        <v>253</v>
      </c>
      <c r="F13" s="15" t="str">
        <f>C13</f>
        <v>Modificar Información del Diagnóstico</v>
      </c>
      <c r="G13" s="22" t="str">
        <f>Q12</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H13" s="15" t="str">
        <f>"Como "&amp;E13&amp;", necesito "&amp;F13&amp;", para "&amp;G13</f>
        <v xml:space="preserve">Como Usuario, necesito Modificar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I13" s="28" t="s">
        <v>67</v>
      </c>
      <c r="J13" s="17"/>
      <c r="K13" s="23" t="s">
        <v>251</v>
      </c>
      <c r="L13" s="23" t="s">
        <v>251</v>
      </c>
      <c r="M13" s="68">
        <v>47</v>
      </c>
      <c r="N13" s="65"/>
      <c r="O13" s="62"/>
      <c r="P13" s="57"/>
      <c r="Q13" s="63"/>
      <c r="R13" s="57"/>
    </row>
    <row r="14" spans="1:19" ht="120.75" customHeight="1">
      <c r="A14" s="40" t="s">
        <v>190</v>
      </c>
      <c r="B14" s="41" t="s">
        <v>270</v>
      </c>
      <c r="C14" s="42" t="str">
        <f>B14</f>
        <v>Eliminar Información del Diagnóstico</v>
      </c>
      <c r="D14" s="15" t="str">
        <f>A14&amp;"-"&amp;C14</f>
        <v>HU13-Eliminar Información del Diagnóstico</v>
      </c>
      <c r="E14" s="22" t="s">
        <v>253</v>
      </c>
      <c r="F14" s="15" t="str">
        <f>C14</f>
        <v>Eliminar Información del Diagnóstico</v>
      </c>
      <c r="G14" s="22" t="str">
        <f>Q12</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H14" s="15" t="str">
        <f>"Como "&amp;E14&amp;", necesito "&amp;F14&amp;", para "&amp;G14</f>
        <v xml:space="preserve">Como Usuario, necesito Eliminar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I14" s="28" t="s">
        <v>85</v>
      </c>
      <c r="J14" s="17"/>
      <c r="K14" s="23" t="s">
        <v>251</v>
      </c>
      <c r="L14" s="23" t="s">
        <v>251</v>
      </c>
      <c r="M14" s="68">
        <v>48</v>
      </c>
      <c r="N14" s="62"/>
      <c r="O14" s="62"/>
      <c r="P14" s="57"/>
      <c r="Q14" s="63"/>
      <c r="R14" s="57"/>
    </row>
    <row r="15" spans="1:19" ht="109.5" customHeight="1">
      <c r="A15" s="40" t="s">
        <v>131</v>
      </c>
      <c r="B15" s="41" t="s">
        <v>271</v>
      </c>
      <c r="C15" s="42" t="str">
        <f>B15</f>
        <v>Consultar Información del Diagnóstico</v>
      </c>
      <c r="D15" s="15" t="str">
        <f>A15&amp;"-"&amp;C15</f>
        <v>HU14-Consultar Información del Diagnóstico</v>
      </c>
      <c r="E15" s="22" t="s">
        <v>272</v>
      </c>
      <c r="F15" s="15" t="str">
        <f>C15</f>
        <v>Consultar Información del Diagnóstico</v>
      </c>
      <c r="G15" s="22" t="str">
        <f>Q12</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H15" s="15" t="str">
        <f>"Como "&amp;E15&amp;", necesito "&amp;F15&amp;", para "&amp;G15</f>
        <v xml:space="preserve">Como Representante sede, necesito Consultar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I15" s="28" t="s">
        <v>77</v>
      </c>
      <c r="J15" s="17"/>
      <c r="K15" s="23" t="s">
        <v>251</v>
      </c>
      <c r="L15" s="23" t="s">
        <v>251</v>
      </c>
      <c r="M15" s="68">
        <v>40</v>
      </c>
      <c r="N15" s="62"/>
      <c r="O15" s="62"/>
      <c r="P15" s="57"/>
      <c r="Q15" s="63"/>
      <c r="R15" s="57"/>
    </row>
    <row r="16" spans="1:19" ht="108.75" customHeight="1">
      <c r="A16" s="20" t="s">
        <v>115</v>
      </c>
      <c r="B16" s="39" t="s">
        <v>273</v>
      </c>
      <c r="C16" s="15" t="str">
        <f>B16</f>
        <v>Consultar Información del  Estado del Servicio Realizado</v>
      </c>
      <c r="D16" s="15" t="str">
        <f>A16&amp;"-"&amp;C16</f>
        <v>HU15-Consultar Información del  Estado del Servicio Realizado</v>
      </c>
      <c r="E16" s="22" t="s">
        <v>259</v>
      </c>
      <c r="F16" s="15" t="str">
        <f>C16</f>
        <v>Consultar Información del  Estado del Servicio Realizado</v>
      </c>
      <c r="G16" s="22" t="str">
        <f>Q16</f>
        <v>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H16" s="15" t="str">
        <f>"Como "&amp;E16&amp;", necesito "&amp;F16&amp;", para "&amp;G16</f>
        <v>Como Representante Sede, necesito Consultar Información del  Estado del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I16" s="28" t="s">
        <v>69</v>
      </c>
      <c r="J16" s="17"/>
      <c r="K16" s="23" t="s">
        <v>251</v>
      </c>
      <c r="L16" s="23" t="s">
        <v>251</v>
      </c>
      <c r="M16" s="68">
        <v>21</v>
      </c>
      <c r="N16" s="62"/>
      <c r="O16" s="62"/>
      <c r="P16" s="57"/>
      <c r="Q16" s="64" t="s">
        <v>274</v>
      </c>
      <c r="R16" s="57"/>
    </row>
    <row r="17" spans="1:18" ht="93.75" customHeight="1">
      <c r="A17" s="20" t="s">
        <v>128</v>
      </c>
      <c r="B17" s="44" t="s">
        <v>275</v>
      </c>
      <c r="C17" s="15" t="str">
        <f>B17</f>
        <v>Cargar Evidencia Fotográfica de la Motocicleta</v>
      </c>
      <c r="D17" s="15" t="str">
        <f>A17&amp;"-"&amp;C17</f>
        <v>HU16-Cargar Evidencia Fotográfica de la Motocicleta</v>
      </c>
      <c r="E17" s="22" t="s">
        <v>253</v>
      </c>
      <c r="F17" s="15" t="str">
        <f>C17</f>
        <v>Cargar Evidencia Fotográfica de la Motocicleta</v>
      </c>
      <c r="G17" s="22" t="str">
        <f>Q17</f>
        <v>Poder administrar el perfil con los datos de la motocicleta facilitando la comunicacion entre el representante sede y el usuario, de esta forma pueder obtener una respuesta o diagnostico con mayor precision</v>
      </c>
      <c r="H17" s="15" t="str">
        <f>"Como "&amp;E17&amp;", necesito "&amp;F17&amp;", para "&amp;G17</f>
        <v>Como Usuario, necesito Cargar Evidencia Fotográfica de la Motocicleta, para Poder administrar el perfil con los datos de la motocicleta facilitando la comunicacion entre el representante sede y el usuario, de esta forma pueder obtener una respuesta o diagnostico con mayor precision</v>
      </c>
      <c r="I17" s="28" t="s">
        <v>85</v>
      </c>
      <c r="J17" s="17"/>
      <c r="K17" s="23" t="s">
        <v>251</v>
      </c>
      <c r="L17" s="23" t="s">
        <v>251</v>
      </c>
      <c r="M17" s="68">
        <v>41</v>
      </c>
      <c r="N17" s="62"/>
      <c r="O17" s="62"/>
      <c r="P17" s="57"/>
      <c r="Q17" s="64" t="s">
        <v>276</v>
      </c>
      <c r="R17" s="57"/>
    </row>
    <row r="18" spans="1:18" ht="94.5" customHeight="1">
      <c r="A18" s="40" t="s">
        <v>146</v>
      </c>
      <c r="B18" s="41" t="s">
        <v>277</v>
      </c>
      <c r="C18" s="42" t="str">
        <f>B18</f>
        <v>Actualizar Evidencia Fotográfica de la Motocicleta</v>
      </c>
      <c r="D18" s="15" t="str">
        <f>A18&amp;"-"&amp;C18</f>
        <v>HU17-Actualizar Evidencia Fotográfica de la Motocicleta</v>
      </c>
      <c r="E18" s="22" t="s">
        <v>253</v>
      </c>
      <c r="F18" s="15" t="str">
        <f>C18</f>
        <v>Actualizar Evidencia Fotográfica de la Motocicleta</v>
      </c>
      <c r="G18" s="22" t="str">
        <f>Q17</f>
        <v>Poder administrar el perfil con los datos de la motocicleta facilitando la comunicacion entre el representante sede y el usuario, de esta forma pueder obtener una respuesta o diagnostico con mayor precision</v>
      </c>
      <c r="H18" s="15" t="str">
        <f>"Como "&amp;E18&amp;", necesito "&amp;F18&amp;", para "&amp;G18</f>
        <v>Como Usuario, necesito Actualizar Evidencia Fotográfica de la Motocicleta, para Poder administrar el perfil con los datos de la motocicleta facilitando la comunicacion entre el representante sede y el usuario, de esta forma pueder obtener una respuesta o diagnostico con mayor precision</v>
      </c>
      <c r="I18" s="28" t="s">
        <v>85</v>
      </c>
      <c r="J18" s="17"/>
      <c r="K18" s="23" t="s">
        <v>251</v>
      </c>
      <c r="L18" s="23" t="s">
        <v>251</v>
      </c>
      <c r="M18" s="68">
        <v>49</v>
      </c>
      <c r="N18" s="62"/>
      <c r="O18" s="62"/>
      <c r="P18" s="57"/>
      <c r="Q18" s="64"/>
      <c r="R18" s="57"/>
    </row>
    <row r="19" spans="1:18" ht="90.75" customHeight="1">
      <c r="A19" s="40" t="s">
        <v>129</v>
      </c>
      <c r="B19" s="45" t="s">
        <v>278</v>
      </c>
      <c r="C19" s="42" t="str">
        <f>B19</f>
        <v>Consultar Evidencia Fotográfica de la Motocicleta</v>
      </c>
      <c r="D19" s="15" t="str">
        <f>A19&amp;"-"&amp;C19</f>
        <v>HU18-Consultar Evidencia Fotográfica de la Motocicleta</v>
      </c>
      <c r="E19" s="22" t="s">
        <v>256</v>
      </c>
      <c r="F19" s="15" t="str">
        <f>C19</f>
        <v>Consultar Evidencia Fotográfica de la Motocicleta</v>
      </c>
      <c r="G19" s="22" t="str">
        <f>Q86</f>
        <v>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H19" s="15" t="str">
        <f>"Como "&amp;E19&amp;", necesito "&amp;F19&amp;", para "&amp;G19</f>
        <v>Como Usuario/Representante Sede, necesito Consultar Evidencia Fotográfica de la Motocicleta,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I19" s="28" t="s">
        <v>77</v>
      </c>
      <c r="J19" s="17"/>
      <c r="K19" s="23" t="s">
        <v>251</v>
      </c>
      <c r="L19" s="23" t="s">
        <v>251</v>
      </c>
      <c r="M19" s="68">
        <v>50</v>
      </c>
      <c r="N19" s="62"/>
      <c r="O19" s="62"/>
      <c r="P19" s="57"/>
      <c r="Q19" s="63"/>
      <c r="R19" s="57"/>
    </row>
    <row r="20" spans="1:18" ht="81.75" customHeight="1">
      <c r="A20" s="20" t="s">
        <v>189</v>
      </c>
      <c r="B20" s="44" t="s">
        <v>279</v>
      </c>
      <c r="C20" s="15" t="str">
        <f>B20</f>
        <v>Eliminar Evidencia Fotográfica de la Motocicleta</v>
      </c>
      <c r="D20" s="15" t="str">
        <f>A20&amp;"-"&amp;C20</f>
        <v>HU19-Eliminar Evidencia Fotográfica de la Motocicleta</v>
      </c>
      <c r="E20" s="22" t="s">
        <v>253</v>
      </c>
      <c r="F20" s="15" t="str">
        <f>C20</f>
        <v>Eliminar Evidencia Fotográfica de la Motocicleta</v>
      </c>
      <c r="G20" s="22" t="str">
        <f>Q17</f>
        <v>Poder administrar el perfil con los datos de la motocicleta facilitando la comunicacion entre el representante sede y el usuario, de esta forma pueder obtener una respuesta o diagnostico con mayor precision</v>
      </c>
      <c r="H20" s="15" t="str">
        <f>"Como "&amp;E20&amp;", necesito "&amp;F20&amp;", para "&amp;G20</f>
        <v>Como Usuario, necesito Eliminar Evidencia Fotográfica de la Motocicleta, para Poder administrar el perfil con los datos de la motocicleta facilitando la comunicacion entre el representante sede y el usuario, de esta forma pueder obtener una respuesta o diagnostico con mayor precision</v>
      </c>
      <c r="I20" s="28" t="s">
        <v>85</v>
      </c>
      <c r="J20" s="17"/>
      <c r="K20" s="23" t="s">
        <v>251</v>
      </c>
      <c r="L20" s="23" t="s">
        <v>251</v>
      </c>
      <c r="M20" s="68">
        <v>42</v>
      </c>
      <c r="N20" s="62"/>
      <c r="O20" s="62"/>
      <c r="P20" s="57"/>
      <c r="Q20" s="63"/>
      <c r="R20" s="57"/>
    </row>
    <row r="21" spans="1:18" ht="106.5" customHeight="1">
      <c r="A21" s="40" t="s">
        <v>166</v>
      </c>
      <c r="B21" s="43" t="s">
        <v>280</v>
      </c>
      <c r="C21" s="42" t="str">
        <f>B21</f>
        <v>Registrar Información de la Excepción de Horario</v>
      </c>
      <c r="D21" s="15" t="str">
        <f>A21&amp;"-"&amp;C21</f>
        <v>HU20-Registrar Información de la Excepción de Horario</v>
      </c>
      <c r="E21" s="22" t="s">
        <v>259</v>
      </c>
      <c r="F21" s="15" t="str">
        <f>C21</f>
        <v>Registrar Información de la Excepción de Horario</v>
      </c>
      <c r="G21" s="22" t="str">
        <f>Q5</f>
        <v>Poder gestionar los datos relacionados con la ubicacion, los horarios y el contacto de las sedes que ofrecen los servicios,con el fin de que los usuarios  finales puedan tener informacion en tiempo real de manera confiable sobre las sedes</v>
      </c>
      <c r="H21" s="15" t="str">
        <f>"Como "&amp;E21&amp;", necesito "&amp;F21&amp;", para "&amp;G21</f>
        <v>Como Representante Sede, necesito Registrar Información de la Excepción de Horario, para Poder gestionar los datos relacionados con la ubicacion, los horarios y el contacto de las sedes que ofrecen los servicios,con el fin de que los usuarios  finales puedan tener informacion en tiempo real de manera confiable sobre las sedes</v>
      </c>
      <c r="I21" s="28" t="s">
        <v>69</v>
      </c>
      <c r="J21" s="17"/>
      <c r="K21" s="23" t="s">
        <v>251</v>
      </c>
      <c r="L21" s="23" t="s">
        <v>251</v>
      </c>
      <c r="M21" s="68">
        <v>51</v>
      </c>
      <c r="N21" s="62"/>
      <c r="O21" s="62"/>
      <c r="P21" s="57"/>
      <c r="Q21" s="63"/>
      <c r="R21" s="57"/>
    </row>
    <row r="22" spans="1:18" ht="90" customHeight="1">
      <c r="A22" s="40" t="s">
        <v>170</v>
      </c>
      <c r="B22" s="43" t="s">
        <v>281</v>
      </c>
      <c r="C22" s="42" t="str">
        <f>B22</f>
        <v>Modificar Información de la Excepción Horario</v>
      </c>
      <c r="D22" s="15" t="str">
        <f>A22&amp;"-"&amp;C22</f>
        <v>HU21-Modificar Información de la Excepción Horario</v>
      </c>
      <c r="E22" s="22" t="s">
        <v>259</v>
      </c>
      <c r="F22" s="15" t="str">
        <f>C22</f>
        <v>Modificar Información de la Excepción Horario</v>
      </c>
      <c r="G22" s="22" t="str">
        <f>Q5</f>
        <v>Poder gestionar los datos relacionados con la ubicacion, los horarios y el contacto de las sedes que ofrecen los servicios,con el fin de que los usuarios  finales puedan tener informacion en tiempo real de manera confiable sobre las sedes</v>
      </c>
      <c r="H22" s="15" t="str">
        <f>"Como "&amp;E22&amp;", necesito "&amp;F22&amp;", para "&amp;G22</f>
        <v>Como Representante Sede, necesito Modificar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v>
      </c>
      <c r="I22" s="28" t="s">
        <v>67</v>
      </c>
      <c r="J22" s="17"/>
      <c r="K22" s="23" t="s">
        <v>251</v>
      </c>
      <c r="L22" s="23" t="s">
        <v>251</v>
      </c>
      <c r="M22" s="68">
        <v>52</v>
      </c>
      <c r="N22" s="62"/>
      <c r="O22" s="62"/>
      <c r="P22" s="57"/>
      <c r="Q22" s="63"/>
      <c r="R22" s="57"/>
    </row>
    <row r="23" spans="1:18" ht="79.5" customHeight="1">
      <c r="A23" s="40" t="s">
        <v>193</v>
      </c>
      <c r="B23" s="43" t="s">
        <v>282</v>
      </c>
      <c r="C23" s="42" t="str">
        <f>B23</f>
        <v>Eliminar Información de la Excepción Horario</v>
      </c>
      <c r="D23" s="15" t="str">
        <f>A23&amp;"-"&amp;C23</f>
        <v>HU22-Eliminar Información de la Excepción Horario</v>
      </c>
      <c r="E23" s="22" t="s">
        <v>259</v>
      </c>
      <c r="F23" s="15" t="str">
        <f>C23</f>
        <v>Eliminar Información de la Excepción Horario</v>
      </c>
      <c r="G23" s="22" t="str">
        <f>Q5</f>
        <v>Poder gestionar los datos relacionados con la ubicacion, los horarios y el contacto de las sedes que ofrecen los servicios,con el fin de que los usuarios  finales puedan tener informacion en tiempo real de manera confiable sobre las sedes</v>
      </c>
      <c r="H23" s="15" t="str">
        <f>"Como "&amp;E23&amp;", necesito "&amp;F23&amp;", para "&amp;G23</f>
        <v>Como Representante Sede, necesito Eliminar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v>
      </c>
      <c r="I23" s="28" t="s">
        <v>85</v>
      </c>
      <c r="J23" s="17"/>
      <c r="K23" s="23" t="s">
        <v>251</v>
      </c>
      <c r="L23" s="23" t="s">
        <v>251</v>
      </c>
      <c r="M23" s="68">
        <v>53</v>
      </c>
      <c r="N23" s="62"/>
      <c r="O23" s="62"/>
      <c r="P23" s="57"/>
      <c r="Q23" s="63"/>
      <c r="R23" s="57"/>
    </row>
    <row r="24" spans="1:18" ht="74.25" customHeight="1">
      <c r="A24" s="40" t="s">
        <v>167</v>
      </c>
      <c r="B24" s="43" t="s">
        <v>283</v>
      </c>
      <c r="C24" s="42" t="str">
        <f>B24</f>
        <v>Consultar Información  de la Excepción Horario</v>
      </c>
      <c r="D24" s="15" t="str">
        <f>A24&amp;"-"&amp;C24</f>
        <v>HU23-Consultar Información  de la Excepción Horario</v>
      </c>
      <c r="E24" s="22" t="s">
        <v>256</v>
      </c>
      <c r="F24" s="15" t="str">
        <f>C24</f>
        <v>Consultar Información  de la Excepción Horario</v>
      </c>
      <c r="G24" s="22" t="str">
        <f>Q5</f>
        <v>Poder gestionar los datos relacionados con la ubicacion, los horarios y el contacto de las sedes que ofrecen los servicios,con el fin de que los usuarios  finales puedan tener informacion en tiempo real de manera confiable sobre las sedes</v>
      </c>
      <c r="H24" s="15" t="str">
        <f>"Como "&amp;E24&amp;", necesito "&amp;F24&amp;", para "&amp;G24</f>
        <v>Como Usuario/Representante Sede, necesito Consultar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v>
      </c>
      <c r="I24" s="28" t="s">
        <v>77</v>
      </c>
      <c r="J24" s="17"/>
      <c r="K24" s="23" t="s">
        <v>251</v>
      </c>
      <c r="L24" s="23" t="s">
        <v>251</v>
      </c>
      <c r="M24" s="68">
        <v>54</v>
      </c>
      <c r="N24" s="62"/>
      <c r="O24" s="62"/>
      <c r="P24" s="57"/>
      <c r="Q24" s="63"/>
      <c r="R24" s="57"/>
    </row>
    <row r="25" spans="1:18" ht="78.75" customHeight="1">
      <c r="A25" s="40" t="s">
        <v>160</v>
      </c>
      <c r="B25" s="46" t="s">
        <v>284</v>
      </c>
      <c r="C25" s="42" t="str">
        <f>B25</f>
        <v>Activar la Excepción Horario</v>
      </c>
      <c r="D25" s="15" t="str">
        <f>A25&amp;"-"&amp;C25</f>
        <v>HU24-Activar la Excepción Horario</v>
      </c>
      <c r="E25" s="22" t="s">
        <v>259</v>
      </c>
      <c r="F25" s="15" t="str">
        <f>C25</f>
        <v>Activar la Excepción Horario</v>
      </c>
      <c r="G25" s="22" t="str">
        <f>Q5</f>
        <v>Poder gestionar los datos relacionados con la ubicacion, los horarios y el contacto de las sedes que ofrecen los servicios,con el fin de que los usuarios  finales puedan tener informacion en tiempo real de manera confiable sobre las sedes</v>
      </c>
      <c r="H25" s="15" t="str">
        <f>"Como "&amp;E25&amp;", necesito "&amp;F25&amp;", para "&amp;G25</f>
        <v>Como Representante Sede, necesito Activar la Excepción Horario, para Poder gestionar los datos relacionados con la ubicacion, los horarios y el contacto de las sedes que ofrecen los servicios,con el fin de que los usuarios  finales puedan tener informacion en tiempo real de manera confiable sobre las sedes</v>
      </c>
      <c r="I25" s="28" t="s">
        <v>77</v>
      </c>
      <c r="J25" s="17"/>
      <c r="K25" s="23" t="s">
        <v>251</v>
      </c>
      <c r="L25" s="23" t="s">
        <v>251</v>
      </c>
      <c r="M25" s="68">
        <v>55</v>
      </c>
      <c r="N25" s="62"/>
      <c r="O25" s="62"/>
      <c r="P25" s="57"/>
      <c r="Q25" s="63"/>
      <c r="R25" s="57"/>
    </row>
    <row r="26" spans="1:18" ht="90" customHeight="1">
      <c r="A26" s="40" t="s">
        <v>161</v>
      </c>
      <c r="B26" s="47" t="s">
        <v>285</v>
      </c>
      <c r="C26" s="42" t="str">
        <f>B26</f>
        <v>Desactivar la Excepción Horario</v>
      </c>
      <c r="D26" s="15" t="str">
        <f>A26&amp;"-"&amp;C26</f>
        <v>HU25-Desactivar la Excepción Horario</v>
      </c>
      <c r="E26" s="22" t="s">
        <v>259</v>
      </c>
      <c r="F26" s="15" t="str">
        <f>C26</f>
        <v>Desactivar la Excepción Horario</v>
      </c>
      <c r="G26" s="22" t="str">
        <f>Q5</f>
        <v>Poder gestionar los datos relacionados con la ubicacion, los horarios y el contacto de las sedes que ofrecen los servicios,con el fin de que los usuarios  finales puedan tener informacion en tiempo real de manera confiable sobre las sedes</v>
      </c>
      <c r="H26" s="15" t="str">
        <f>"Como "&amp;E26&amp;", necesito "&amp;F26&amp;", para "&amp;G26</f>
        <v>Como Representante Sede, necesito Desactivar la Excepción Horario, para Poder gestionar los datos relacionados con la ubicacion, los horarios y el contacto de las sedes que ofrecen los servicios,con el fin de que los usuarios  finales puedan tener informacion en tiempo real de manera confiable sobre las sedes</v>
      </c>
      <c r="I26" s="28" t="s">
        <v>77</v>
      </c>
      <c r="J26" s="17"/>
      <c r="K26" s="23" t="s">
        <v>251</v>
      </c>
      <c r="L26" s="23" t="s">
        <v>251</v>
      </c>
      <c r="M26" s="68">
        <v>14</v>
      </c>
      <c r="N26" s="62"/>
      <c r="O26" s="62"/>
      <c r="P26" s="57"/>
      <c r="Q26" s="63"/>
      <c r="R26" s="57"/>
    </row>
    <row r="27" spans="1:18" ht="104.25" customHeight="1">
      <c r="A27" s="40" t="s">
        <v>91</v>
      </c>
      <c r="B27" s="43" t="s">
        <v>286</v>
      </c>
      <c r="C27" s="42" t="str">
        <f>B27</f>
        <v>Registrar Información de la Franquicia</v>
      </c>
      <c r="D27" s="15" t="str">
        <f>A27&amp;"-"&amp;C27</f>
        <v>HU26-Registrar Información de la Franquicia</v>
      </c>
      <c r="E27" s="22" t="s">
        <v>259</v>
      </c>
      <c r="F27" s="15" t="str">
        <f>C27</f>
        <v>Registrar Información de la Franquicia</v>
      </c>
      <c r="G27"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27" s="15" t="str">
        <f>"Como "&amp;E27&amp;", necesito "&amp;F27&amp;", para "&amp;G27</f>
        <v>Como Representante Sede, necesito Registrar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27" s="28" t="s">
        <v>85</v>
      </c>
      <c r="J27" s="17"/>
      <c r="K27" s="23" t="s">
        <v>251</v>
      </c>
      <c r="L27" s="23" t="s">
        <v>251</v>
      </c>
      <c r="M27" s="68">
        <v>4</v>
      </c>
      <c r="N27" s="62"/>
      <c r="O27" s="62"/>
      <c r="P27" s="57"/>
      <c r="Q27" s="63"/>
      <c r="R27" s="57"/>
    </row>
    <row r="28" spans="1:18" ht="105.75" customHeight="1">
      <c r="A28" s="40" t="s">
        <v>142</v>
      </c>
      <c r="B28" s="43" t="s">
        <v>287</v>
      </c>
      <c r="C28" s="42" t="str">
        <f>B28</f>
        <v>Modificar Información de la Franquicia</v>
      </c>
      <c r="D28" s="15" t="str">
        <f>A28&amp;"-"&amp;C28</f>
        <v>HU27-Modificar Información de la Franquicia</v>
      </c>
      <c r="E28" s="22" t="s">
        <v>259</v>
      </c>
      <c r="F28" s="15" t="str">
        <f>C28</f>
        <v>Modificar Información de la Franquicia</v>
      </c>
      <c r="G28"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28" s="15" t="str">
        <f>"Como "&amp;E28&amp;", necesito "&amp;F28&amp;", para "&amp;G28</f>
        <v>Como Representante Sede, necesito Modificar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28" s="28" t="s">
        <v>85</v>
      </c>
      <c r="J28" s="17"/>
      <c r="K28" s="23" t="s">
        <v>251</v>
      </c>
      <c r="L28" s="23" t="s">
        <v>251</v>
      </c>
      <c r="M28" s="68">
        <v>87</v>
      </c>
      <c r="N28" s="69"/>
      <c r="O28" s="62"/>
      <c r="P28" s="57"/>
      <c r="Q28" s="63"/>
      <c r="R28" s="57"/>
    </row>
    <row r="29" spans="1:18" ht="123" customHeight="1">
      <c r="A29" s="40" t="s">
        <v>185</v>
      </c>
      <c r="B29" s="43" t="s">
        <v>288</v>
      </c>
      <c r="C29" s="42" t="str">
        <f>B29</f>
        <v>Eliminar Información de la Franquicia</v>
      </c>
      <c r="D29" s="15" t="str">
        <f>A29&amp;"-"&amp;C29</f>
        <v>HU28-Eliminar Información de la Franquicia</v>
      </c>
      <c r="E29" s="22" t="s">
        <v>259</v>
      </c>
      <c r="F29" s="15" t="str">
        <f>C29</f>
        <v>Eliminar Información de la Franquicia</v>
      </c>
      <c r="G29"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29" s="15" t="str">
        <f>"Como "&amp;E29&amp;", necesito "&amp;F29&amp;", para "&amp;G29</f>
        <v>Como Representante Sede, necesito Eliminar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29" s="28" t="s">
        <v>67</v>
      </c>
      <c r="J29" s="17"/>
      <c r="K29" s="23" t="s">
        <v>251</v>
      </c>
      <c r="L29" s="23" t="s">
        <v>251</v>
      </c>
      <c r="M29" s="68">
        <v>86</v>
      </c>
      <c r="N29" s="62"/>
      <c r="O29" s="62"/>
      <c r="P29" s="57"/>
      <c r="Q29" s="63"/>
      <c r="R29" s="57"/>
    </row>
    <row r="30" spans="1:18" ht="110.25" customHeight="1">
      <c r="A30" s="40" t="s">
        <v>122</v>
      </c>
      <c r="B30" s="47" t="s">
        <v>289</v>
      </c>
      <c r="C30" s="42" t="str">
        <f>B30</f>
        <v>Consultar Información de la Franquicia</v>
      </c>
      <c r="D30" s="15" t="str">
        <f>A30&amp;"-"&amp;C30</f>
        <v>HU29-Consultar Información de la Franquicia</v>
      </c>
      <c r="E30" s="22" t="s">
        <v>259</v>
      </c>
      <c r="F30" s="50" t="str">
        <f>C30</f>
        <v>Consultar Información de la Franquicia</v>
      </c>
      <c r="G30" s="22" t="str">
        <f>Q30</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H30" s="15" t="str">
        <f>"Como "&amp;E30&amp;", necesito "&amp;F30&amp;", para "&amp;G30</f>
        <v>Como Representante Sede, necesito Consultar Información de la Franquicia,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I30" s="28" t="s">
        <v>96</v>
      </c>
      <c r="J30" s="17"/>
      <c r="K30" s="23" t="s">
        <v>251</v>
      </c>
      <c r="L30" s="23" t="s">
        <v>251</v>
      </c>
      <c r="M30" s="68">
        <v>85</v>
      </c>
      <c r="N30" s="62"/>
      <c r="O30" s="62"/>
      <c r="P30" s="57"/>
      <c r="Q30" s="64" t="s">
        <v>290</v>
      </c>
      <c r="R30" s="57"/>
    </row>
    <row r="31" spans="1:18" ht="92.25" customHeight="1">
      <c r="A31" s="40" t="s">
        <v>108</v>
      </c>
      <c r="B31" s="43" t="s">
        <v>291</v>
      </c>
      <c r="C31" s="42" t="str">
        <f>B31</f>
        <v>Registrar Información  del Horario Sede</v>
      </c>
      <c r="D31" s="15" t="str">
        <f>A31&amp;"-"&amp;C31</f>
        <v>HU30-Registrar Información  del Horario Sede</v>
      </c>
      <c r="E31" s="48" t="s">
        <v>259</v>
      </c>
      <c r="F31" s="43" t="s">
        <v>291</v>
      </c>
      <c r="G31" s="49" t="str">
        <f>Q5</f>
        <v>Poder gestionar los datos relacionados con la ubicacion, los horarios y el contacto de las sedes que ofrecen los servicios,con el fin de que los usuarios  finales puedan tener informacion en tiempo real de manera confiable sobre las sedes</v>
      </c>
      <c r="H31" s="15" t="str">
        <f>"Como "&amp;E31&amp;", necesito "&amp;F31&amp;", para "&amp;G31</f>
        <v>Como Representante Sede, necesito Registrar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I31" s="28" t="s">
        <v>69</v>
      </c>
      <c r="J31" s="17"/>
      <c r="K31" s="23" t="s">
        <v>251</v>
      </c>
      <c r="L31" s="23" t="s">
        <v>251</v>
      </c>
      <c r="M31" s="68">
        <v>15</v>
      </c>
      <c r="N31" s="62"/>
      <c r="O31" s="62"/>
      <c r="P31" s="57"/>
      <c r="Q31" s="63"/>
      <c r="R31" s="57"/>
    </row>
    <row r="32" spans="1:18" ht="97.5" customHeight="1">
      <c r="A32" s="40" t="s">
        <v>143</v>
      </c>
      <c r="B32" s="43" t="s">
        <v>292</v>
      </c>
      <c r="C32" s="42" t="str">
        <f>B32</f>
        <v>Modificar Información del Horario Sede</v>
      </c>
      <c r="D32" s="15" t="str">
        <f>A32&amp;"-"&amp;C32</f>
        <v>HU31-Modificar Información del Horario Sede</v>
      </c>
      <c r="E32" s="48" t="s">
        <v>259</v>
      </c>
      <c r="F32" s="43" t="s">
        <v>292</v>
      </c>
      <c r="G32" s="49" t="str">
        <f>Q5</f>
        <v>Poder gestionar los datos relacionados con la ubicacion, los horarios y el contacto de las sedes que ofrecen los servicios,con el fin de que los usuarios  finales puedan tener informacion en tiempo real de manera confiable sobre las sedes</v>
      </c>
      <c r="H32" s="15" t="str">
        <f>"Como "&amp;E32&amp;", necesito "&amp;F32&amp;", para "&amp;G32</f>
        <v>Como Representante Sede, necesito Modificar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I32" s="28" t="s">
        <v>85</v>
      </c>
      <c r="J32" s="17"/>
      <c r="K32" s="23" t="s">
        <v>251</v>
      </c>
      <c r="L32" s="23" t="s">
        <v>251</v>
      </c>
      <c r="M32" s="68">
        <v>56</v>
      </c>
      <c r="N32" s="62"/>
      <c r="O32" s="62"/>
      <c r="P32" s="57"/>
      <c r="Q32" s="63"/>
      <c r="R32" s="57"/>
    </row>
    <row r="33" spans="1:18" ht="89.25" customHeight="1">
      <c r="A33" s="40" t="s">
        <v>109</v>
      </c>
      <c r="B33" s="43" t="s">
        <v>293</v>
      </c>
      <c r="C33" s="42" t="str">
        <f>B33</f>
        <v>Consultar Información del  Horario Sede</v>
      </c>
      <c r="D33" s="15" t="str">
        <f>A33&amp;"-"&amp;C33</f>
        <v>HU32-Consultar Información del  Horario Sede</v>
      </c>
      <c r="E33" s="48" t="s">
        <v>253</v>
      </c>
      <c r="F33" s="43" t="s">
        <v>293</v>
      </c>
      <c r="G33" s="49" t="str">
        <f>Q5</f>
        <v>Poder gestionar los datos relacionados con la ubicacion, los horarios y el contacto de las sedes que ofrecen los servicios,con el fin de que los usuarios  finales puedan tener informacion en tiempo real de manera confiable sobre las sedes</v>
      </c>
      <c r="H33" s="15" t="str">
        <f>"Como "&amp;E33&amp;", necesito "&amp;F33&amp;", para "&amp;G33</f>
        <v>Como Usuario, necesito Consultar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I33" s="28" t="s">
        <v>96</v>
      </c>
      <c r="J33" s="17"/>
      <c r="K33" s="23" t="s">
        <v>251</v>
      </c>
      <c r="L33" s="23" t="s">
        <v>251</v>
      </c>
      <c r="M33" s="68">
        <v>57</v>
      </c>
      <c r="N33" s="62"/>
      <c r="O33" s="62"/>
      <c r="P33" s="57"/>
      <c r="Q33" s="63"/>
      <c r="R33" s="57"/>
    </row>
    <row r="34" spans="1:18" ht="87.75" customHeight="1">
      <c r="A34" s="40" t="s">
        <v>186</v>
      </c>
      <c r="B34" s="43" t="s">
        <v>294</v>
      </c>
      <c r="C34" s="42" t="str">
        <f>B34</f>
        <v>Eliminar Información del Horario Sede</v>
      </c>
      <c r="D34" s="15" t="str">
        <f>A34&amp;"-"&amp;C34</f>
        <v>HU33-Eliminar Información del Horario Sede</v>
      </c>
      <c r="E34" s="48" t="s">
        <v>259</v>
      </c>
      <c r="F34" s="43" t="s">
        <v>294</v>
      </c>
      <c r="G34" s="49" t="str">
        <f>Q5</f>
        <v>Poder gestionar los datos relacionados con la ubicacion, los horarios y el contacto de las sedes que ofrecen los servicios,con el fin de que los usuarios  finales puedan tener informacion en tiempo real de manera confiable sobre las sedes</v>
      </c>
      <c r="H34" s="15" t="str">
        <f>"Como "&amp;E34&amp;", necesito "&amp;F34&amp;", para "&amp;G34</f>
        <v>Como Representante Sede, necesito Eliminar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I34" s="28" t="s">
        <v>85</v>
      </c>
      <c r="J34" s="17"/>
      <c r="K34" s="23" t="s">
        <v>251</v>
      </c>
      <c r="L34" s="23" t="s">
        <v>251</v>
      </c>
      <c r="M34" s="68">
        <v>58</v>
      </c>
      <c r="N34" s="62"/>
      <c r="O34" s="62"/>
      <c r="P34" s="57"/>
      <c r="Q34" s="63"/>
      <c r="R34" s="57"/>
    </row>
    <row r="35" spans="1:18" ht="89.25" customHeight="1">
      <c r="A35" s="40" t="s">
        <v>158</v>
      </c>
      <c r="B35" s="43" t="s">
        <v>295</v>
      </c>
      <c r="C35" s="42" t="str">
        <f>B35</f>
        <v>Activar  el Horario Sede</v>
      </c>
      <c r="D35" s="15" t="str">
        <f>A35&amp;"-"&amp;C35</f>
        <v>HU34-Activar  el Horario Sede</v>
      </c>
      <c r="E35" s="48" t="s">
        <v>259</v>
      </c>
      <c r="F35" s="43" t="s">
        <v>295</v>
      </c>
      <c r="G35" s="49" t="str">
        <f>Q5</f>
        <v>Poder gestionar los datos relacionados con la ubicacion, los horarios y el contacto de las sedes que ofrecen los servicios,con el fin de que los usuarios  finales puedan tener informacion en tiempo real de manera confiable sobre las sedes</v>
      </c>
      <c r="H35" s="15" t="str">
        <f>"Como "&amp;E35&amp;", necesito "&amp;F35&amp;", para "&amp;G35</f>
        <v>Como Representante Sede, necesito Activar  el Horario Sede, para Poder gestionar los datos relacionados con la ubicacion, los horarios y el contacto de las sedes que ofrecen los servicios,con el fin de que los usuarios  finales puedan tener informacion en tiempo real de manera confiable sobre las sedes</v>
      </c>
      <c r="I35" s="28" t="s">
        <v>77</v>
      </c>
      <c r="J35" s="17"/>
      <c r="K35" s="23" t="s">
        <v>251</v>
      </c>
      <c r="L35" s="23" t="s">
        <v>251</v>
      </c>
      <c r="M35" s="68">
        <v>59</v>
      </c>
      <c r="N35" s="62"/>
      <c r="O35" s="62"/>
      <c r="P35" s="57"/>
      <c r="Q35" s="63"/>
      <c r="R35" s="57"/>
    </row>
    <row r="36" spans="1:18" ht="109.5" customHeight="1">
      <c r="A36" s="40" t="s">
        <v>159</v>
      </c>
      <c r="B36" s="47" t="s">
        <v>296</v>
      </c>
      <c r="C36" s="42" t="str">
        <f>B36</f>
        <v>Desactivar  el Horario Sede</v>
      </c>
      <c r="D36" s="15" t="str">
        <f>A36&amp;"-"&amp;C36</f>
        <v>HU35-Desactivar  el Horario Sede</v>
      </c>
      <c r="E36" s="48" t="s">
        <v>259</v>
      </c>
      <c r="F36" s="43" t="s">
        <v>296</v>
      </c>
      <c r="G36" s="49" t="str">
        <f>Q5</f>
        <v>Poder gestionar los datos relacionados con la ubicacion, los horarios y el contacto de las sedes que ofrecen los servicios,con el fin de que los usuarios  finales puedan tener informacion en tiempo real de manera confiable sobre las sedes</v>
      </c>
      <c r="H36" s="15" t="str">
        <f>"Como "&amp;E36&amp;", necesito "&amp;F36&amp;", para "&amp;G36</f>
        <v>Como Representante Sede, necesito Desactivar  el Horario Sede, para Poder gestionar los datos relacionados con la ubicacion, los horarios y el contacto de las sedes que ofrecen los servicios,con el fin de que los usuarios  finales puedan tener informacion en tiempo real de manera confiable sobre las sedes</v>
      </c>
      <c r="I36" s="28" t="s">
        <v>77</v>
      </c>
      <c r="J36" s="17"/>
      <c r="K36" s="23" t="s">
        <v>251</v>
      </c>
      <c r="L36" s="23" t="s">
        <v>251</v>
      </c>
      <c r="M36" s="68">
        <v>16</v>
      </c>
      <c r="N36" s="62"/>
      <c r="O36" s="62"/>
      <c r="P36" s="57"/>
      <c r="Q36" s="63"/>
      <c r="R36" s="57"/>
    </row>
    <row r="37" spans="1:18" ht="76.5" customHeight="1">
      <c r="A37" s="40" t="s">
        <v>125</v>
      </c>
      <c r="B37" s="43" t="s">
        <v>297</v>
      </c>
      <c r="C37" s="42" t="str">
        <f>B37</f>
        <v>Agregar la  imagen de la Motocicleta</v>
      </c>
      <c r="D37" s="15" t="str">
        <f>A37&amp;"-"&amp;C37</f>
        <v>HU36-Agregar la  imagen de la Motocicleta</v>
      </c>
      <c r="E37" s="22" t="s">
        <v>253</v>
      </c>
      <c r="F37" s="51" t="str">
        <f>C37</f>
        <v>Agregar la  imagen de la Motocicleta</v>
      </c>
      <c r="G37" s="22" t="str">
        <f>Q17</f>
        <v>Poder administrar el perfil con los datos de la motocicleta facilitando la comunicacion entre el representante sede y el usuario, de esta forma pueder obtener una respuesta o diagnostico con mayor precision</v>
      </c>
      <c r="H37" s="15" t="str">
        <f>"Como "&amp;E37&amp;", necesito "&amp;F37&amp;", para "&amp;G37</f>
        <v>Como Usuario, necesito Agregar la  imagen de la Motocicleta, para Poder administrar el perfil con los datos de la motocicleta facilitando la comunicacion entre el representante sede y el usuario, de esta forma pueder obtener una respuesta o diagnostico con mayor precision</v>
      </c>
      <c r="I37" s="28" t="s">
        <v>85</v>
      </c>
      <c r="J37" s="17"/>
      <c r="K37" s="23" t="s">
        <v>251</v>
      </c>
      <c r="L37" s="23" t="s">
        <v>251</v>
      </c>
      <c r="M37" s="68">
        <v>36</v>
      </c>
      <c r="N37" s="62"/>
      <c r="O37" s="62"/>
      <c r="P37" s="57"/>
      <c r="Q37" s="64"/>
      <c r="R37" s="57"/>
    </row>
    <row r="38" spans="1:18" ht="75.75" customHeight="1">
      <c r="A38" s="40" t="s">
        <v>145</v>
      </c>
      <c r="B38" s="43" t="s">
        <v>298</v>
      </c>
      <c r="C38" s="42" t="str">
        <f>B38</f>
        <v>Actualizar la Imagen de la Motocicleta</v>
      </c>
      <c r="D38" s="15" t="str">
        <f>A38&amp;"-"&amp;C38</f>
        <v>HU37-Actualizar la Imagen de la Motocicleta</v>
      </c>
      <c r="E38" s="22" t="s">
        <v>253</v>
      </c>
      <c r="F38" s="15" t="str">
        <f>C38</f>
        <v>Actualizar la Imagen de la Motocicleta</v>
      </c>
      <c r="G38" s="22" t="str">
        <f>Q17</f>
        <v>Poder administrar el perfil con los datos de la motocicleta facilitando la comunicacion entre el representante sede y el usuario, de esta forma pueder obtener una respuesta o diagnostico con mayor precision</v>
      </c>
      <c r="H38" s="15" t="str">
        <f>"Como "&amp;E38&amp;", necesito "&amp;F38&amp;", para "&amp;G38</f>
        <v>Como Usuario, necesito Actualizar la Imagen de la Motocicleta, para Poder administrar el perfil con los datos de la motocicleta facilitando la comunicacion entre el representante sede y el usuario, de esta forma pueder obtener una respuesta o diagnostico con mayor precision</v>
      </c>
      <c r="I38" s="28" t="s">
        <v>85</v>
      </c>
      <c r="J38" s="17"/>
      <c r="K38" s="23" t="s">
        <v>251</v>
      </c>
      <c r="L38" s="23" t="s">
        <v>251</v>
      </c>
      <c r="M38" s="68">
        <v>60</v>
      </c>
      <c r="N38" s="62"/>
      <c r="O38" s="62"/>
      <c r="P38" s="57"/>
      <c r="Q38" s="63"/>
      <c r="R38" s="57"/>
    </row>
    <row r="39" spans="1:18" ht="82.5" customHeight="1">
      <c r="A39" s="40" t="s">
        <v>126</v>
      </c>
      <c r="B39" s="43" t="s">
        <v>299</v>
      </c>
      <c r="C39" s="42" t="str">
        <f>B39</f>
        <v>Consultar la Imagen de la Motocicleta</v>
      </c>
      <c r="D39" s="15" t="str">
        <f>A39&amp;"-"&amp;C39</f>
        <v>HU38-Consultar la Imagen de la Motocicleta</v>
      </c>
      <c r="E39" s="22" t="s">
        <v>253</v>
      </c>
      <c r="F39" s="15" t="str">
        <f>C39</f>
        <v>Consultar la Imagen de la Motocicleta</v>
      </c>
      <c r="G39" s="22" t="str">
        <f>Q17</f>
        <v>Poder administrar el perfil con los datos de la motocicleta facilitando la comunicacion entre el representante sede y el usuario, de esta forma pueder obtener una respuesta o diagnostico con mayor precision</v>
      </c>
      <c r="H39" s="15" t="str">
        <f>"Como "&amp;E39&amp;", necesito "&amp;F39&amp;", para "&amp;G39</f>
        <v>Como Usuario, necesito Consultar la Imagen de la Motocicleta, para Poder administrar el perfil con los datos de la motocicleta facilitando la comunicacion entre el representante sede y el usuario, de esta forma pueder obtener una respuesta o diagnostico con mayor precision</v>
      </c>
      <c r="I39" s="28" t="s">
        <v>77</v>
      </c>
      <c r="J39" s="17"/>
      <c r="K39" s="23" t="s">
        <v>251</v>
      </c>
      <c r="L39" s="23" t="s">
        <v>251</v>
      </c>
      <c r="M39" s="68">
        <v>61</v>
      </c>
      <c r="N39" s="62"/>
      <c r="O39" s="62"/>
      <c r="P39" s="57"/>
      <c r="Q39" s="63"/>
      <c r="R39" s="57"/>
    </row>
    <row r="40" spans="1:18" ht="81" customHeight="1">
      <c r="A40" s="40" t="s">
        <v>187</v>
      </c>
      <c r="B40" s="43" t="s">
        <v>300</v>
      </c>
      <c r="C40" s="42" t="str">
        <f>B40</f>
        <v>Eliminar la Imagen de la Motocicleta</v>
      </c>
      <c r="D40" s="15" t="str">
        <f>A40&amp;"-"&amp;C40</f>
        <v>HU39-Eliminar la Imagen de la Motocicleta</v>
      </c>
      <c r="E40" s="22" t="s">
        <v>253</v>
      </c>
      <c r="F40" s="15" t="str">
        <f>C40</f>
        <v>Eliminar la Imagen de la Motocicleta</v>
      </c>
      <c r="G40" s="22" t="str">
        <f>Q17</f>
        <v>Poder administrar el perfil con los datos de la motocicleta facilitando la comunicacion entre el representante sede y el usuario, de esta forma pueder obtener una respuesta o diagnostico con mayor precision</v>
      </c>
      <c r="H40" s="15" t="str">
        <f>"Como "&amp;E40&amp;", necesito "&amp;F40&amp;", para "&amp;G40</f>
        <v>Como Usuario, necesito Eliminar la Imagen de la Motocicleta, para Poder administrar el perfil con los datos de la motocicleta facilitando la comunicacion entre el representante sede y el usuario, de esta forma pueder obtener una respuesta o diagnostico con mayor precision</v>
      </c>
      <c r="I40" s="28" t="s">
        <v>96</v>
      </c>
      <c r="J40" s="17"/>
      <c r="K40" s="23" t="s">
        <v>251</v>
      </c>
      <c r="L40" s="23" t="s">
        <v>251</v>
      </c>
      <c r="M40" s="68">
        <v>62</v>
      </c>
      <c r="N40" s="62"/>
      <c r="O40" s="62"/>
      <c r="P40" s="57"/>
      <c r="Q40" s="63"/>
      <c r="R40" s="57"/>
    </row>
    <row r="41" spans="1:18" ht="112.5" customHeight="1">
      <c r="A41" s="20" t="s">
        <v>98</v>
      </c>
      <c r="B41" s="39" t="s">
        <v>301</v>
      </c>
      <c r="C41" s="15" t="str">
        <f>B41</f>
        <v>Consultar Información de las líneas de una marca de motocicletas</v>
      </c>
      <c r="D41" s="15" t="str">
        <f>A41&amp;"-"&amp;C41</f>
        <v>HU40-Consultar Información de las líneas de una marca de motocicletas</v>
      </c>
      <c r="E41" s="22" t="s">
        <v>249</v>
      </c>
      <c r="F41" s="15" t="str">
        <f>C41</f>
        <v>Consultar Información de las líneas de una marca de motocicletas</v>
      </c>
      <c r="G41" s="22" t="str">
        <f>Q41</f>
        <v>Poder gestionar los datos de los servicios y los tipos de servicio que la sede puede ofrecerle a los usuarios, categorías o referencias de motos, específicamente para facilitar que los usuarios encuentren la oferta más cercana y alineada a sus necesidades reales.</v>
      </c>
      <c r="H41" s="15" t="str">
        <f>"Como "&amp;E41&amp;", necesito "&amp;F41&amp;", para "&amp;G41</f>
        <v>Como Administrador, necesito Consultar Información de las líneas de una marca de motocicletas, para Poder gestionar los datos de los servicios y los tipos de servicio que la sede puede ofrecerle a los usuarios, categorías o referencias de motos, específicamente para facilitar que los usuarios encuentren la oferta más cercana y alineada a sus necesidades reales.</v>
      </c>
      <c r="I41" s="28" t="s">
        <v>96</v>
      </c>
      <c r="J41" s="17"/>
      <c r="K41" s="23" t="s">
        <v>251</v>
      </c>
      <c r="L41" s="23" t="s">
        <v>251</v>
      </c>
      <c r="M41" s="100">
        <v>22</v>
      </c>
      <c r="N41" s="62"/>
      <c r="O41" s="62"/>
      <c r="P41" s="57"/>
      <c r="Q41" s="64" t="s">
        <v>302</v>
      </c>
      <c r="R41" s="57"/>
    </row>
    <row r="42" spans="1:18" ht="92.25" customHeight="1">
      <c r="A42" s="20" t="s">
        <v>101</v>
      </c>
      <c r="B42" s="21" t="s">
        <v>303</v>
      </c>
      <c r="C42" s="15" t="str">
        <f>B42</f>
        <v>Consultar Información de la Línea Categoría</v>
      </c>
      <c r="D42" s="15" t="str">
        <f>A42&amp;"-"&amp;C42</f>
        <v>HU41-Consultar Información de la Línea Categoría</v>
      </c>
      <c r="E42" s="22" t="s">
        <v>249</v>
      </c>
      <c r="F42" s="15" t="str">
        <f>C42</f>
        <v>Consultar Información de la Línea Categoría</v>
      </c>
      <c r="G42" s="22" t="str">
        <f>Q41</f>
        <v>Poder gestionar los datos de los servicios y los tipos de servicio que la sede puede ofrecerle a los usuarios, categorías o referencias de motos, específicamente para facilitar que los usuarios encuentren la oferta más cercana y alineada a sus necesidades reales.</v>
      </c>
      <c r="H42" s="15" t="str">
        <f>"Como "&amp;E42&amp;", necesito "&amp;F42&amp;", para "&amp;G42</f>
        <v>Como Administrador, necesito Consultar Información de la Línea Categoría, para Poder gestionar los datos de los servicios y los tipos de servicio que la sede puede ofrecerle a los usuarios, categorías o referencias de motos, específicamente para facilitar que los usuarios encuentren la oferta más cercana y alineada a sus necesidades reales.</v>
      </c>
      <c r="I42" s="28" t="s">
        <v>96</v>
      </c>
      <c r="J42" s="17"/>
      <c r="K42" s="23" t="s">
        <v>251</v>
      </c>
      <c r="L42" s="23" t="s">
        <v>251</v>
      </c>
      <c r="M42" s="68">
        <v>14</v>
      </c>
      <c r="N42" s="62"/>
      <c r="O42" s="62"/>
      <c r="P42" s="57"/>
      <c r="Q42" s="63"/>
      <c r="R42" s="57"/>
    </row>
    <row r="43" spans="1:18" ht="105" customHeight="1">
      <c r="A43" s="20" t="s">
        <v>95</v>
      </c>
      <c r="B43" s="38" t="s">
        <v>304</v>
      </c>
      <c r="C43" s="15" t="str">
        <f>B43</f>
        <v>Consultar Información de las Marcas de Motocicletas</v>
      </c>
      <c r="D43" s="15" t="str">
        <f>A43&amp;"-"&amp;C43</f>
        <v>HU42-Consultar Información de las Marcas de Motocicletas</v>
      </c>
      <c r="E43" s="22" t="s">
        <v>249</v>
      </c>
      <c r="F43" s="15" t="str">
        <f>C43</f>
        <v>Consultar Información de las Marcas de Motocicletas</v>
      </c>
      <c r="G43" s="22" t="str">
        <f>Q41</f>
        <v>Poder gestionar los datos de los servicios y los tipos de servicio que la sede puede ofrecerle a los usuarios, categorías o referencias de motos, específicamente para facilitar que los usuarios encuentren la oferta más cercana y alineada a sus necesidades reales.</v>
      </c>
      <c r="H43" s="15" t="str">
        <f>"Como "&amp;E43&amp;", necesito "&amp;F43&amp;", para "&amp;G43</f>
        <v>Como Administrador, necesito Consultar Información de las Marcas de Motocicletas, para Poder gestionar los datos de los servicios y los tipos de servicio que la sede puede ofrecerle a los usuarios, categorías o referencias de motos, específicamente para facilitar que los usuarios encuentren la oferta más cercana y alineada a sus necesidades reales.</v>
      </c>
      <c r="I43" s="28" t="s">
        <v>96</v>
      </c>
      <c r="J43" s="17"/>
      <c r="K43" s="23" t="s">
        <v>251</v>
      </c>
      <c r="L43" s="23" t="s">
        <v>251</v>
      </c>
      <c r="M43" s="68">
        <v>23</v>
      </c>
      <c r="N43" s="62"/>
      <c r="O43" s="62"/>
      <c r="P43" s="57"/>
      <c r="Q43" s="63"/>
      <c r="R43" s="57"/>
    </row>
    <row r="44" spans="1:18" ht="69.75" customHeight="1">
      <c r="A44" s="40" t="s">
        <v>71</v>
      </c>
      <c r="B44" s="43" t="s">
        <v>305</v>
      </c>
      <c r="C44" s="42" t="str">
        <f>B44</f>
        <v>Registrar Información de la Motocicleta</v>
      </c>
      <c r="D44" s="15" t="str">
        <f>A44&amp;"-"&amp;C44</f>
        <v>HU43-Registrar Información de la Motocicleta</v>
      </c>
      <c r="E44" s="22" t="s">
        <v>253</v>
      </c>
      <c r="F44" s="15" t="str">
        <f>C44</f>
        <v>Registrar Información de la Motocicleta</v>
      </c>
      <c r="G44" s="22" t="str">
        <f>Q17</f>
        <v>Poder administrar el perfil con los datos de la motocicleta facilitando la comunicacion entre el representante sede y el usuario, de esta forma pueder obtener una respuesta o diagnostico con mayor precision</v>
      </c>
      <c r="H44" s="15" t="str">
        <f>"Como "&amp;E44&amp;", necesito "&amp;F44&amp;", para "&amp;G44</f>
        <v>Como Usuario, necesito Registrar Información de la Motocicleta, para Poder administrar el perfil con los datos de la motocicleta facilitando la comunicacion entre el representante sede y el usuario, de esta forma pueder obtener una respuesta o diagnostico con mayor precision</v>
      </c>
      <c r="I44" s="28" t="s">
        <v>69</v>
      </c>
      <c r="J44" s="17"/>
      <c r="K44" s="23" t="s">
        <v>251</v>
      </c>
      <c r="L44" s="23" t="s">
        <v>251</v>
      </c>
      <c r="M44" s="68">
        <v>37</v>
      </c>
      <c r="N44" s="62"/>
      <c r="O44" s="62"/>
      <c r="P44" s="57"/>
      <c r="Q44" s="63"/>
      <c r="R44" s="57"/>
    </row>
    <row r="45" spans="1:18" ht="90.75" customHeight="1">
      <c r="A45" s="40" t="s">
        <v>124</v>
      </c>
      <c r="B45" s="43" t="s">
        <v>306</v>
      </c>
      <c r="C45" s="42" t="str">
        <f>B45</f>
        <v>Modificar Información de la Motocicleta</v>
      </c>
      <c r="D45" s="15" t="str">
        <f>A45&amp;"-"&amp;C45</f>
        <v>HU44-Modificar Información de la Motocicleta</v>
      </c>
      <c r="E45" s="22" t="s">
        <v>253</v>
      </c>
      <c r="F45" s="15" t="str">
        <f>C45</f>
        <v>Modificar Información de la Motocicleta</v>
      </c>
      <c r="G45" s="22" t="str">
        <f>Q17</f>
        <v>Poder administrar el perfil con los datos de la motocicleta facilitando la comunicacion entre el representante sede y el usuario, de esta forma pueder obtener una respuesta o diagnostico con mayor precision</v>
      </c>
      <c r="H45" s="15" t="str">
        <f>"Como "&amp;E45&amp;", necesito "&amp;F45&amp;", para "&amp;G45</f>
        <v>Como Usuario, necesito Modificar Información de la Motocicleta, para Poder administrar el perfil con los datos de la motocicleta facilitando la comunicacion entre el representante sede y el usuario, de esta forma pueder obtener una respuesta o diagnostico con mayor precision</v>
      </c>
      <c r="I45" s="28" t="s">
        <v>69</v>
      </c>
      <c r="J45" s="17"/>
      <c r="K45" s="23" t="s">
        <v>251</v>
      </c>
      <c r="L45" s="23" t="s">
        <v>251</v>
      </c>
      <c r="M45" s="68">
        <v>63</v>
      </c>
      <c r="N45" s="62"/>
      <c r="O45" s="62"/>
      <c r="P45" s="57"/>
      <c r="Q45" s="63"/>
      <c r="R45" s="57"/>
    </row>
    <row r="46" spans="1:18" ht="99.75" customHeight="1">
      <c r="A46" s="40" t="s">
        <v>177</v>
      </c>
      <c r="B46" s="43" t="s">
        <v>307</v>
      </c>
      <c r="C46" s="42" t="str">
        <f>B46</f>
        <v>Eliminar Información de la Motocicleta</v>
      </c>
      <c r="D46" s="15" t="str">
        <f>A46&amp;"-"&amp;C46</f>
        <v>HU45-Eliminar Información de la Motocicleta</v>
      </c>
      <c r="E46" s="22" t="s">
        <v>253</v>
      </c>
      <c r="F46" s="15" t="str">
        <f>C46</f>
        <v>Eliminar Información de la Motocicleta</v>
      </c>
      <c r="G46" s="22" t="str">
        <f>Q17</f>
        <v>Poder administrar el perfil con los datos de la motocicleta facilitando la comunicacion entre el representante sede y el usuario, de esta forma pueder obtener una respuesta o diagnostico con mayor precision</v>
      </c>
      <c r="H46" s="15" t="str">
        <f>"Como "&amp;E46&amp;", necesito "&amp;F46&amp;", para "&amp;G46</f>
        <v>Como Usuario, necesito Eliminar Información de la Motocicleta, para Poder administrar el perfil con los datos de la motocicleta facilitando la comunicacion entre el representante sede y el usuario, de esta forma pueder obtener una respuesta o diagnostico con mayor precision</v>
      </c>
      <c r="I46" s="28" t="s">
        <v>67</v>
      </c>
      <c r="J46" s="17"/>
      <c r="K46" s="23" t="s">
        <v>251</v>
      </c>
      <c r="L46" s="23" t="s">
        <v>251</v>
      </c>
      <c r="M46" s="68">
        <v>64</v>
      </c>
      <c r="N46" s="62"/>
      <c r="O46" s="62"/>
      <c r="P46" s="57"/>
      <c r="Q46" s="63"/>
      <c r="R46" s="57"/>
    </row>
    <row r="47" spans="1:18" ht="99" customHeight="1">
      <c r="A47" s="40" t="s">
        <v>86</v>
      </c>
      <c r="B47" s="41" t="s">
        <v>308</v>
      </c>
      <c r="C47" s="42" t="str">
        <f>B47</f>
        <v>Consultar Información de la Motocicleta</v>
      </c>
      <c r="D47" s="15" t="str">
        <f>A47&amp;"-"&amp;C47</f>
        <v>HU46-Consultar Información de la Motocicleta</v>
      </c>
      <c r="E47" s="22" t="s">
        <v>253</v>
      </c>
      <c r="F47" s="15" t="str">
        <f>C47</f>
        <v>Consultar Información de la Motocicleta</v>
      </c>
      <c r="G47" s="22" t="str">
        <f>Q17</f>
        <v>Poder administrar el perfil con los datos de la motocicleta facilitando la comunicacion entre el representante sede y el usuario, de esta forma pueder obtener una respuesta o diagnostico con mayor precision</v>
      </c>
      <c r="H47" s="15" t="str">
        <f>"Como "&amp;E47&amp;", necesito "&amp;F47&amp;", para "&amp;G47</f>
        <v>Como Usuario, necesito Consultar Información de la Motocicleta, para Poder administrar el perfil con los datos de la motocicleta facilitando la comunicacion entre el representante sede y el usuario, de esta forma pueder obtener una respuesta o diagnostico con mayor precision</v>
      </c>
      <c r="I47" s="28" t="s">
        <v>77</v>
      </c>
      <c r="J47" s="17"/>
      <c r="K47" s="23" t="s">
        <v>251</v>
      </c>
      <c r="L47" s="23" t="s">
        <v>251</v>
      </c>
      <c r="M47" s="68">
        <v>65</v>
      </c>
      <c r="N47" s="62"/>
      <c r="O47" s="62"/>
      <c r="P47" s="57"/>
      <c r="Q47" s="63"/>
      <c r="R47" s="57"/>
    </row>
    <row r="48" spans="1:18" ht="88.5" customHeight="1">
      <c r="A48" s="40" t="s">
        <v>84</v>
      </c>
      <c r="B48" s="43" t="s">
        <v>309</v>
      </c>
      <c r="C48" s="42" t="str">
        <f>B48</f>
        <v>Consultar Información General de la Motocicleta</v>
      </c>
      <c r="D48" s="15" t="str">
        <f>A48&amp;"-"&amp;C48</f>
        <v>HU47-Consultar Información General de la Motocicleta</v>
      </c>
      <c r="E48" s="22" t="s">
        <v>259</v>
      </c>
      <c r="F48" s="15" t="str">
        <f>C48</f>
        <v>Consultar Información General de la Motocicleta</v>
      </c>
      <c r="G48" s="22" t="str">
        <f>Q41</f>
        <v>Poder gestionar los datos de los servicios y los tipos de servicio que la sede puede ofrecerle a los usuarios, categorías o referencias de motos, específicamente para facilitar que los usuarios encuentren la oferta más cercana y alineada a sus necesidades reales.</v>
      </c>
      <c r="H48" s="15" t="str">
        <f>"Como "&amp;E48&amp;", necesito "&amp;F48&amp;", para "&amp;G48</f>
        <v>Como Representante Sede, necesito Consultar Información General de la Motocicleta, para Poder gestionar los datos de los servicios y los tipos de servicio que la sede puede ofrecerle a los usuarios, categorías o referencias de motos, específicamente para facilitar que los usuarios encuentren la oferta más cercana y alineada a sus necesidades reales.</v>
      </c>
      <c r="I48" s="28" t="s">
        <v>85</v>
      </c>
      <c r="J48" s="17"/>
      <c r="K48" s="23" t="s">
        <v>251</v>
      </c>
      <c r="L48" s="23" t="s">
        <v>251</v>
      </c>
      <c r="M48" s="68">
        <v>38</v>
      </c>
      <c r="N48" s="62"/>
      <c r="O48" s="62"/>
      <c r="P48" s="57"/>
      <c r="Q48" s="63"/>
      <c r="R48" s="57"/>
    </row>
    <row r="49" spans="1:18" ht="70.5" customHeight="1">
      <c r="A49" s="20" t="s">
        <v>135</v>
      </c>
      <c r="B49" s="39" t="s">
        <v>310</v>
      </c>
      <c r="C49" s="15" t="str">
        <f>B49</f>
        <v>Consultar Información del Rango Calificación</v>
      </c>
      <c r="D49" s="15" t="str">
        <f>A49&amp;"-"&amp;C49</f>
        <v>HU48-Consultar Información del Rango Calificación</v>
      </c>
      <c r="E49" s="22" t="s">
        <v>253</v>
      </c>
      <c r="F49" s="15" t="str">
        <f>C49</f>
        <v>Consultar Información del Rango Calificación</v>
      </c>
      <c r="G49" s="22" t="str">
        <f>Q3</f>
        <v>Poder calificar los servicios realizados  a los vehiculos registrados, con el fin de que pueda contribuir a la estadistica y visualizacion de otros usuarios que quieran hacer uso de los mismos</v>
      </c>
      <c r="H49" s="15" t="str">
        <f>"Como "&amp;E49&amp;", necesito "&amp;F49&amp;", para "&amp;G49</f>
        <v>Como Usuario, necesito Consultar Información del Rango Calificación, para Poder calificar los servicios realizados  a los vehiculos registrados, con el fin de que pueda contribuir a la estadistica y visualizacion de otros usuarios que quieran hacer uso de los mismos</v>
      </c>
      <c r="I49" s="28" t="s">
        <v>96</v>
      </c>
      <c r="J49" s="17"/>
      <c r="K49" s="23" t="s">
        <v>251</v>
      </c>
      <c r="L49" s="23" t="s">
        <v>251</v>
      </c>
      <c r="M49" s="68">
        <v>24</v>
      </c>
      <c r="N49" s="62"/>
      <c r="O49" s="62"/>
      <c r="P49" s="57"/>
      <c r="Q49" s="64"/>
      <c r="R49" s="57"/>
    </row>
    <row r="50" spans="1:18" ht="83.25" customHeight="1">
      <c r="A50" s="20" t="s">
        <v>100</v>
      </c>
      <c r="B50" s="21" t="s">
        <v>311</v>
      </c>
      <c r="C50" s="15" t="str">
        <f>B50</f>
        <v>Consultar Información del Rango Cilindraje</v>
      </c>
      <c r="D50" s="15" t="str">
        <f>A50&amp;"-"&amp;C50</f>
        <v>HU49-Consultar Información del Rango Cilindraje</v>
      </c>
      <c r="E50" s="22" t="s">
        <v>256</v>
      </c>
      <c r="F50" s="15" t="str">
        <f>C50</f>
        <v>Consultar Información del Rango Cilindraje</v>
      </c>
      <c r="G50" s="22" t="str">
        <f>Q41</f>
        <v>Poder gestionar los datos de los servicios y los tipos de servicio que la sede puede ofrecerle a los usuarios, categorías o referencias de motos, específicamente para facilitar que los usuarios encuentren la oferta más cercana y alineada a sus necesidades reales.</v>
      </c>
      <c r="H50" s="15" t="str">
        <f>"Como "&amp;E50&amp;", necesito "&amp;F50&amp;", para "&amp;G50</f>
        <v>Como Usuario/Representante Sede, necesito Consultar Información del Rango Cilindraje, para Poder gestionar los datos de los servicios y los tipos de servicio que la sede puede ofrecerle a los usuarios, categorías o referencias de motos, específicamente para facilitar que los usuarios encuentren la oferta más cercana y alineada a sus necesidades reales.</v>
      </c>
      <c r="I50" s="28" t="s">
        <v>96</v>
      </c>
      <c r="J50" s="17"/>
      <c r="K50" s="23" t="s">
        <v>251</v>
      </c>
      <c r="L50" s="23" t="s">
        <v>251</v>
      </c>
      <c r="M50" s="68">
        <v>10</v>
      </c>
      <c r="N50" s="62"/>
      <c r="O50" s="62"/>
      <c r="P50" s="57"/>
      <c r="Q50" s="63"/>
      <c r="R50" s="57"/>
    </row>
    <row r="51" spans="1:18" ht="93.75" customHeight="1">
      <c r="A51" s="20" t="s">
        <v>99</v>
      </c>
      <c r="B51" s="38" t="s">
        <v>312</v>
      </c>
      <c r="C51" s="15" t="str">
        <f>B51</f>
        <v>Consultar Información de la Referencia Motocicleta</v>
      </c>
      <c r="D51" s="15" t="str">
        <f>A51&amp;"-"&amp;C51</f>
        <v>HU50-Consultar Información de la Referencia Motocicleta</v>
      </c>
      <c r="E51" s="22" t="s">
        <v>253</v>
      </c>
      <c r="F51" s="15" t="str">
        <f>C51</f>
        <v>Consultar Información de la Referencia Motocicleta</v>
      </c>
      <c r="G51" s="22" t="str">
        <f>Q41</f>
        <v>Poder gestionar los datos de los servicios y los tipos de servicio que la sede puede ofrecerle a los usuarios, categorías o referencias de motos, específicamente para facilitar que los usuarios encuentren la oferta más cercana y alineada a sus necesidades reales.</v>
      </c>
      <c r="H51" s="15" t="str">
        <f>"Como "&amp;E51&amp;", necesito "&amp;F51&amp;", para "&amp;G51</f>
        <v>Como Usuario, necesito Consultar Información de la Referencia Motocicleta, para Poder gestionar los datos de los servicios y los tipos de servicio que la sede puede ofrecerle a los usuarios, categorías o referencias de motos, específicamente para facilitar que los usuarios encuentren la oferta más cercana y alineada a sus necesidades reales.</v>
      </c>
      <c r="I51" s="28" t="s">
        <v>96</v>
      </c>
      <c r="J51" s="17"/>
      <c r="K51" s="23" t="s">
        <v>251</v>
      </c>
      <c r="L51" s="23" t="s">
        <v>251</v>
      </c>
      <c r="M51" s="68">
        <v>25</v>
      </c>
      <c r="N51" s="62"/>
      <c r="O51" s="62"/>
      <c r="P51" s="57"/>
      <c r="Q51" s="63"/>
      <c r="R51" s="57"/>
    </row>
    <row r="52" spans="1:18" ht="100.5" customHeight="1">
      <c r="A52" s="40" t="s">
        <v>105</v>
      </c>
      <c r="B52" s="41" t="s">
        <v>313</v>
      </c>
      <c r="C52" s="42" t="str">
        <f>B52</f>
        <v>Registrar Información del Representante Sede</v>
      </c>
      <c r="D52" s="15" t="str">
        <f>A52&amp;"-"&amp;C52</f>
        <v>HU51-Registrar Información del Representante Sede</v>
      </c>
      <c r="E52" s="22" t="s">
        <v>259</v>
      </c>
      <c r="F52" s="15" t="str">
        <f>C52</f>
        <v>Registrar Información del Representante Sede</v>
      </c>
      <c r="G52" s="22" t="str">
        <f>Q5</f>
        <v>Poder gestionar los datos relacionados con la ubicacion, los horarios y el contacto de las sedes que ofrecen los servicios,con el fin de que los usuarios  finales puedan tener informacion en tiempo real de manera confiable sobre las sedes</v>
      </c>
      <c r="H52" s="15" t="str">
        <f>"Como "&amp;E52&amp;", necesito "&amp;F52&amp;", para "&amp;G52</f>
        <v>Como Representante Sede, necesito Registrar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I52" s="28" t="s">
        <v>69</v>
      </c>
      <c r="J52" s="17"/>
      <c r="K52" s="23" t="s">
        <v>251</v>
      </c>
      <c r="L52" s="23" t="s">
        <v>251</v>
      </c>
      <c r="M52" s="68">
        <v>11</v>
      </c>
      <c r="N52" s="62"/>
      <c r="O52" s="62"/>
      <c r="P52" s="57"/>
      <c r="Q52" s="63"/>
      <c r="R52" s="57"/>
    </row>
    <row r="53" spans="1:18" ht="98.25" customHeight="1">
      <c r="A53" s="40" t="s">
        <v>140</v>
      </c>
      <c r="B53" s="41" t="s">
        <v>314</v>
      </c>
      <c r="C53" s="42" t="str">
        <f>B53</f>
        <v>Modificar Información del Representante Sede</v>
      </c>
      <c r="D53" s="15" t="str">
        <f>A53&amp;"-"&amp;C53</f>
        <v>HU52-Modificar Información del Representante Sede</v>
      </c>
      <c r="E53" s="22" t="s">
        <v>259</v>
      </c>
      <c r="F53" s="15" t="str">
        <f>C53</f>
        <v>Modificar Información del Representante Sede</v>
      </c>
      <c r="G53" s="22" t="str">
        <f>Q5</f>
        <v>Poder gestionar los datos relacionados con la ubicacion, los horarios y el contacto de las sedes que ofrecen los servicios,con el fin de que los usuarios  finales puedan tener informacion en tiempo real de manera confiable sobre las sedes</v>
      </c>
      <c r="H53" s="15" t="str">
        <f>"Como "&amp;E53&amp;", necesito "&amp;F53&amp;", para "&amp;G53</f>
        <v>Como Representante Sede, necesito Modificar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I53" s="28" t="s">
        <v>69</v>
      </c>
      <c r="J53" s="17"/>
      <c r="K53" s="23" t="s">
        <v>251</v>
      </c>
      <c r="L53" s="23" t="s">
        <v>251</v>
      </c>
      <c r="M53" s="68">
        <v>66</v>
      </c>
      <c r="N53" s="62"/>
      <c r="O53" s="62"/>
      <c r="P53" s="57"/>
      <c r="Q53" s="63"/>
      <c r="R53" s="57"/>
    </row>
    <row r="54" spans="1:18" ht="87.75" customHeight="1">
      <c r="A54" s="40" t="s">
        <v>183</v>
      </c>
      <c r="B54" s="41" t="s">
        <v>315</v>
      </c>
      <c r="C54" s="42" t="str">
        <f>B54</f>
        <v>Eliminar Información del Representante Sede</v>
      </c>
      <c r="D54" s="15" t="str">
        <f>A54&amp;"-"&amp;C54</f>
        <v>HU53-Eliminar Información del Representante Sede</v>
      </c>
      <c r="E54" s="22" t="s">
        <v>259</v>
      </c>
      <c r="F54" s="15" t="str">
        <f>C54</f>
        <v>Eliminar Información del Representante Sede</v>
      </c>
      <c r="G54" s="22" t="str">
        <f>Q5</f>
        <v>Poder gestionar los datos relacionados con la ubicacion, los horarios y el contacto de las sedes que ofrecen los servicios,con el fin de que los usuarios  finales puedan tener informacion en tiempo real de manera confiable sobre las sedes</v>
      </c>
      <c r="H54" s="15" t="str">
        <f>"Como "&amp;E54&amp;", necesito "&amp;F54&amp;", para "&amp;G54</f>
        <v>Como Representante Sede, necesito Eliminar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I54" s="28" t="s">
        <v>67</v>
      </c>
      <c r="J54" s="17"/>
      <c r="K54" s="23" t="s">
        <v>251</v>
      </c>
      <c r="L54" s="23" t="s">
        <v>251</v>
      </c>
      <c r="M54" s="68">
        <v>67</v>
      </c>
      <c r="N54" s="62"/>
      <c r="O54" s="62"/>
      <c r="P54" s="57"/>
      <c r="Q54" s="63"/>
      <c r="R54" s="57"/>
    </row>
    <row r="55" spans="1:18" ht="101.25" customHeight="1">
      <c r="A55" s="40" t="s">
        <v>119</v>
      </c>
      <c r="B55" s="41" t="s">
        <v>316</v>
      </c>
      <c r="C55" s="42" t="str">
        <f>B55</f>
        <v>Consultar Información detallada del Representante Sede</v>
      </c>
      <c r="D55" s="15" t="str">
        <f>A55&amp;"-"&amp;C55</f>
        <v>HU54-Consultar Información detallada del Representante Sede</v>
      </c>
      <c r="E55" s="22" t="s">
        <v>259</v>
      </c>
      <c r="F55" s="15" t="str">
        <f>C55</f>
        <v>Consultar Información detallada del Representante Sede</v>
      </c>
      <c r="G55" s="22" t="str">
        <f>Q5</f>
        <v>Poder gestionar los datos relacionados con la ubicacion, los horarios y el contacto de las sedes que ofrecen los servicios,con el fin de que los usuarios  finales puedan tener informacion en tiempo real de manera confiable sobre las sedes</v>
      </c>
      <c r="H55" s="15" t="str">
        <f>"Como "&amp;E55&amp;", necesito "&amp;F55&amp;", para "&amp;G55</f>
        <v>Como Representante Sede, necesito Consultar Información detallada del Representante Sede, para Poder gestionar los datos relacionados con la ubicacion, los horarios y el contacto de las sedes que ofrecen los servicios,con el fin de que los usuarios  finales puedan tener informacion en tiempo real de manera confiable sobre las sedes</v>
      </c>
      <c r="I55" s="28" t="s">
        <v>85</v>
      </c>
      <c r="J55" s="17"/>
      <c r="K55" s="23" t="s">
        <v>251</v>
      </c>
      <c r="L55" s="23" t="s">
        <v>251</v>
      </c>
      <c r="M55" s="68">
        <v>68</v>
      </c>
      <c r="N55" s="62"/>
      <c r="O55" s="62"/>
      <c r="P55" s="57"/>
      <c r="Q55" s="63"/>
      <c r="R55" s="57"/>
    </row>
    <row r="56" spans="1:18" ht="120" customHeight="1">
      <c r="A56" s="40" t="s">
        <v>121</v>
      </c>
      <c r="B56" s="41" t="s">
        <v>317</v>
      </c>
      <c r="C56" s="42" t="str">
        <f>B56</f>
        <v>Consultar Información General del Representante Sede</v>
      </c>
      <c r="D56" s="15" t="str">
        <f>A56&amp;"-"&amp;C56</f>
        <v>HU55-Consultar Información General del Representante Sede</v>
      </c>
      <c r="E56" s="22" t="s">
        <v>253</v>
      </c>
      <c r="F56" s="15" t="str">
        <f>C56</f>
        <v>Consultar Información General del Representante Sede</v>
      </c>
      <c r="G56" s="22" t="str">
        <f>Q30</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H56" s="15" t="str">
        <f>"Como "&amp;E56&amp;", necesito "&amp;F56&amp;", para "&amp;G56</f>
        <v>Como Usuario, necesito Consultar Información General del Representante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I56" s="28" t="s">
        <v>96</v>
      </c>
      <c r="J56" s="17"/>
      <c r="K56" s="23" t="s">
        <v>251</v>
      </c>
      <c r="L56" s="23" t="s">
        <v>251</v>
      </c>
      <c r="M56" s="68">
        <v>69</v>
      </c>
      <c r="N56" s="62"/>
      <c r="O56" s="62"/>
      <c r="P56" s="57"/>
      <c r="Q56" s="63"/>
      <c r="R56" s="57"/>
    </row>
    <row r="57" spans="1:18" ht="110.25" customHeight="1">
      <c r="A57" s="40" t="s">
        <v>153</v>
      </c>
      <c r="B57" s="41" t="s">
        <v>318</v>
      </c>
      <c r="C57" s="42" t="str">
        <f>B57</f>
        <v>Restablecer la Clave del Representante Sede</v>
      </c>
      <c r="D57" s="15" t="str">
        <f>A57&amp;"-"&amp;C57</f>
        <v>HU56-Restablecer la Clave del Representante Sede</v>
      </c>
      <c r="E57" s="22" t="s">
        <v>259</v>
      </c>
      <c r="F57" s="15" t="str">
        <f>C57</f>
        <v>Restablecer la Clave del Representante Sede</v>
      </c>
      <c r="G57" s="22" t="str">
        <f>Q5</f>
        <v>Poder gestionar los datos relacionados con la ubicacion, los horarios y el contacto de las sedes que ofrecen los servicios,con el fin de que los usuarios  finales puedan tener informacion en tiempo real de manera confiable sobre las sedes</v>
      </c>
      <c r="H57" s="15" t="str">
        <f>"Como "&amp;E57&amp;", necesito "&amp;F57&amp;", para "&amp;G57</f>
        <v>Como Representante Sede, necesito Restablecer la Clave del Representante Sede, para Poder gestionar los datos relacionados con la ubicacion, los horarios y el contacto de las sedes que ofrecen los servicios,con el fin de que los usuarios  finales puedan tener informacion en tiempo real de manera confiable sobre las sedes</v>
      </c>
      <c r="I57" s="28" t="s">
        <v>69</v>
      </c>
      <c r="J57" s="17"/>
      <c r="K57" s="23" t="s">
        <v>251</v>
      </c>
      <c r="L57" s="23" t="s">
        <v>251</v>
      </c>
      <c r="M57" s="68">
        <v>70</v>
      </c>
      <c r="N57" s="62"/>
      <c r="O57" s="62"/>
      <c r="P57" s="57"/>
      <c r="Q57" s="63"/>
      <c r="R57" s="57"/>
    </row>
    <row r="58" spans="1:18" ht="79.5" customHeight="1">
      <c r="A58" s="40" t="s">
        <v>152</v>
      </c>
      <c r="B58" s="41" t="s">
        <v>319</v>
      </c>
      <c r="C58" s="42" t="str">
        <f>B58</f>
        <v>Modificar la Clave del Representante Sede</v>
      </c>
      <c r="D58" s="15" t="str">
        <f>A58&amp;"-"&amp;C58</f>
        <v>HU57-Modificar la Clave del Representante Sede</v>
      </c>
      <c r="E58" s="22" t="s">
        <v>259</v>
      </c>
      <c r="F58" s="15" t="str">
        <f>C58</f>
        <v>Modificar la Clave del Representante Sede</v>
      </c>
      <c r="G58" s="22" t="str">
        <f>Q5</f>
        <v>Poder gestionar los datos relacionados con la ubicacion, los horarios y el contacto de las sedes que ofrecen los servicios,con el fin de que los usuarios  finales puedan tener informacion en tiempo real de manera confiable sobre las sedes</v>
      </c>
      <c r="H58" s="15" t="str">
        <f>"Como "&amp;E58&amp;", necesito "&amp;F58&amp;", para "&amp;G58</f>
        <v>Como Representante Sede, necesito Modificar la Clave del Representante Sede, para Poder gestionar los datos relacionados con la ubicacion, los horarios y el contacto de las sedes que ofrecen los servicios,con el fin de que los usuarios  finales puedan tener informacion en tiempo real de manera confiable sobre las sedes</v>
      </c>
      <c r="I58" s="28" t="s">
        <v>67</v>
      </c>
      <c r="J58" s="17"/>
      <c r="K58" s="23" t="s">
        <v>251</v>
      </c>
      <c r="L58" s="23" t="s">
        <v>251</v>
      </c>
      <c r="M58" s="68">
        <v>71</v>
      </c>
      <c r="N58" s="62"/>
      <c r="O58" s="62"/>
      <c r="P58" s="57"/>
      <c r="Q58" s="63"/>
      <c r="R58" s="57"/>
    </row>
    <row r="59" spans="1:18" ht="108.75" customHeight="1">
      <c r="A59" s="40" t="s">
        <v>107</v>
      </c>
      <c r="B59" s="52" t="s">
        <v>320</v>
      </c>
      <c r="C59" s="42" t="str">
        <f>B59</f>
        <v>Autenticar Información del Representante Sede</v>
      </c>
      <c r="D59" s="15" t="str">
        <f>A59&amp;"-"&amp;C59</f>
        <v>HU58-Autenticar Información del Representante Sede</v>
      </c>
      <c r="E59" s="22" t="s">
        <v>259</v>
      </c>
      <c r="F59" s="15" t="str">
        <f>C59</f>
        <v>Autenticar Información del Representante Sede</v>
      </c>
      <c r="G59" s="22" t="str">
        <f>Q5</f>
        <v>Poder gestionar los datos relacionados con la ubicacion, los horarios y el contacto de las sedes que ofrecen los servicios,con el fin de que los usuarios  finales puedan tener informacion en tiempo real de manera confiable sobre las sedes</v>
      </c>
      <c r="H59" s="15" t="str">
        <f>"Como "&amp;E59&amp;", necesito "&amp;F59&amp;", para "&amp;G59</f>
        <v>Como Representante Sede, necesito Autenticar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I59" s="28" t="s">
        <v>67</v>
      </c>
      <c r="J59" s="17"/>
      <c r="K59" s="23" t="s">
        <v>251</v>
      </c>
      <c r="L59" s="23" t="s">
        <v>251</v>
      </c>
      <c r="M59" s="68">
        <v>12</v>
      </c>
      <c r="N59" s="62"/>
      <c r="O59" s="62"/>
      <c r="P59" s="57"/>
      <c r="Q59" s="63"/>
      <c r="R59" s="57"/>
    </row>
    <row r="60" spans="1:18" ht="116.25" customHeight="1">
      <c r="A60" s="40" t="s">
        <v>82</v>
      </c>
      <c r="B60" s="41" t="s">
        <v>321</v>
      </c>
      <c r="C60" s="42" t="str">
        <f>B60</f>
        <v>Registrar Información de una nueva Sede</v>
      </c>
      <c r="D60" s="15" t="str">
        <f>A60&amp;"-"&amp;C60</f>
        <v>HU59-Registrar Información de una nueva Sede</v>
      </c>
      <c r="E60" s="22" t="s">
        <v>259</v>
      </c>
      <c r="F60" s="15" t="str">
        <f>C60</f>
        <v>Registrar Información de una nueva Sede</v>
      </c>
      <c r="G60"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0" s="15" t="str">
        <f>"Como "&amp;E60&amp;", necesito "&amp;F60&amp;", para "&amp;G60</f>
        <v>Como Representante Sede, necesito Registrar Información de una nueva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0" s="28" t="s">
        <v>67</v>
      </c>
      <c r="J60" s="17"/>
      <c r="K60" s="23" t="s">
        <v>251</v>
      </c>
      <c r="L60" s="23" t="s">
        <v>251</v>
      </c>
      <c r="M60" s="68">
        <v>6</v>
      </c>
      <c r="N60" s="62"/>
      <c r="O60" s="62"/>
      <c r="P60" s="57"/>
      <c r="Q60" s="63"/>
      <c r="R60" s="57"/>
    </row>
    <row r="61" spans="1:18" ht="122.25" customHeight="1">
      <c r="A61" s="40" t="s">
        <v>138</v>
      </c>
      <c r="B61" s="41" t="s">
        <v>322</v>
      </c>
      <c r="C61" s="42" t="str">
        <f>B61</f>
        <v>Modificar la Información de la Sede</v>
      </c>
      <c r="D61" s="15" t="str">
        <f>A61&amp;"-"&amp;C61</f>
        <v>HU60-Modificar la Información de la Sede</v>
      </c>
      <c r="E61" s="22" t="s">
        <v>259</v>
      </c>
      <c r="F61" s="15" t="str">
        <f>C61</f>
        <v>Modificar la Información de la Sede</v>
      </c>
      <c r="G61"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1" s="15" t="str">
        <f>"Como "&amp;E61&amp;", necesito "&amp;F61&amp;", para "&amp;G61</f>
        <v>Como Representante Sede, necesito Modificar la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1" s="28" t="s">
        <v>67</v>
      </c>
      <c r="J61" s="17"/>
      <c r="K61" s="23" t="s">
        <v>251</v>
      </c>
      <c r="L61" s="23" t="s">
        <v>251</v>
      </c>
      <c r="M61" s="68">
        <v>72</v>
      </c>
      <c r="N61" s="62"/>
      <c r="O61" s="62"/>
      <c r="P61" s="57"/>
      <c r="Q61" s="63"/>
      <c r="R61" s="57"/>
    </row>
    <row r="62" spans="1:18" ht="106.5" customHeight="1">
      <c r="A62" s="40" t="s">
        <v>179</v>
      </c>
      <c r="B62" s="41" t="s">
        <v>323</v>
      </c>
      <c r="C62" s="42" t="str">
        <f>B62</f>
        <v>Eliminar Información de la Sede</v>
      </c>
      <c r="D62" s="15" t="str">
        <f>A62&amp;"-"&amp;C62</f>
        <v>HU61-Eliminar Información de la Sede</v>
      </c>
      <c r="E62" s="22" t="s">
        <v>259</v>
      </c>
      <c r="F62" s="15" t="str">
        <f>C62</f>
        <v>Eliminar Información de la Sede</v>
      </c>
      <c r="G62"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2" s="15" t="str">
        <f>"Como "&amp;E62&amp;", necesito "&amp;F62&amp;", para "&amp;G62</f>
        <v>Como Representante Sede, necesito Eliminar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2" s="28" t="s">
        <v>85</v>
      </c>
      <c r="J62" s="17"/>
      <c r="K62" s="23" t="s">
        <v>251</v>
      </c>
      <c r="L62" s="23" t="s">
        <v>251</v>
      </c>
      <c r="M62" s="68">
        <v>7</v>
      </c>
      <c r="N62" s="62"/>
      <c r="O62" s="62"/>
      <c r="P62" s="57"/>
      <c r="Q62" s="63"/>
      <c r="R62" s="57"/>
    </row>
    <row r="63" spans="1:18" ht="111" customHeight="1">
      <c r="A63" s="40" t="s">
        <v>76</v>
      </c>
      <c r="B63" s="41" t="s">
        <v>324</v>
      </c>
      <c r="C63" s="42" t="str">
        <f>B63</f>
        <v>Consultar Información de la Sede</v>
      </c>
      <c r="D63" s="15" t="str">
        <f>A63&amp;"-"&amp;C63</f>
        <v>HU62-Consultar Información de la Sede</v>
      </c>
      <c r="E63" s="22" t="s">
        <v>259</v>
      </c>
      <c r="F63" s="15" t="str">
        <f>C63</f>
        <v>Consultar Información de la Sede</v>
      </c>
      <c r="G63"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3" s="15" t="str">
        <f>"Como "&amp;E63&amp;", necesito "&amp;F63&amp;", para "&amp;G63</f>
        <v>Como Representante Sede, necesito Consultar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3" s="28" t="s">
        <v>77</v>
      </c>
      <c r="J63" s="17"/>
      <c r="K63" s="23" t="s">
        <v>251</v>
      </c>
      <c r="L63" s="23" t="s">
        <v>251</v>
      </c>
      <c r="M63" s="68">
        <v>3</v>
      </c>
      <c r="N63" s="62"/>
      <c r="O63" s="62"/>
      <c r="P63" s="57"/>
      <c r="Q63" s="63"/>
      <c r="R63" s="57"/>
    </row>
    <row r="64" spans="1:18" ht="111" customHeight="1">
      <c r="A64" s="20" t="s">
        <v>78</v>
      </c>
      <c r="B64" s="53" t="s">
        <v>325</v>
      </c>
      <c r="C64" s="15" t="str">
        <f>B64</f>
        <v>Consultar Información del Servicio</v>
      </c>
      <c r="D64" s="15" t="str">
        <f>A64&amp;"-"&amp;C64</f>
        <v>HU63-Consultar Información del Servicio</v>
      </c>
      <c r="E64" s="22" t="s">
        <v>259</v>
      </c>
      <c r="F64" s="15" t="str">
        <f>C64</f>
        <v>Consultar Información del Servicio</v>
      </c>
      <c r="G64"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4" s="15" t="str">
        <f>"Como "&amp;E64&amp;", necesito "&amp;F64&amp;", para "&amp;G64</f>
        <v>Como Representante Sede, necesito Consultar Información del Servicio,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4" s="28" t="s">
        <v>77</v>
      </c>
      <c r="J64" s="17"/>
      <c r="K64" s="23" t="s">
        <v>251</v>
      </c>
      <c r="L64" s="23" t="s">
        <v>251</v>
      </c>
      <c r="M64" s="68">
        <v>1</v>
      </c>
      <c r="N64" s="62"/>
      <c r="O64" s="62"/>
      <c r="P64" s="57"/>
      <c r="Q64" s="63"/>
      <c r="R64" s="57"/>
    </row>
    <row r="65" spans="1:18" ht="101.25" customHeight="1">
      <c r="A65" s="40" t="s">
        <v>89</v>
      </c>
      <c r="B65" s="43" t="s">
        <v>326</v>
      </c>
      <c r="C65" s="42" t="str">
        <f>B65</f>
        <v>Registrar Información del Servicio Realizado</v>
      </c>
      <c r="D65" s="15" t="str">
        <f>A65&amp;"-"&amp;C65</f>
        <v>HU64-Registrar Información del Servicio Realizado</v>
      </c>
      <c r="E65" s="22" t="s">
        <v>259</v>
      </c>
      <c r="F65" s="15" t="str">
        <f>C65</f>
        <v>Registrar Información del Servicio Realizado</v>
      </c>
      <c r="G65"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5" s="15" t="str">
        <f>"Como "&amp;E65&amp;", necesito "&amp;F65&amp;", para "&amp;G65</f>
        <v>Como Representante Sede, necesito Registrar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5" s="28" t="s">
        <v>69</v>
      </c>
      <c r="J65" s="17"/>
      <c r="K65" s="23" t="s">
        <v>251</v>
      </c>
      <c r="L65" s="23" t="s">
        <v>251</v>
      </c>
      <c r="M65" s="68">
        <v>32</v>
      </c>
      <c r="N65" s="62"/>
      <c r="O65" s="62"/>
      <c r="P65" s="57"/>
      <c r="Q65" s="63"/>
      <c r="R65" s="57"/>
    </row>
    <row r="66" spans="1:18" ht="81.75" customHeight="1">
      <c r="A66" s="40" t="s">
        <v>174</v>
      </c>
      <c r="B66" s="43" t="s">
        <v>327</v>
      </c>
      <c r="C66" s="42" t="str">
        <f>B66</f>
        <v>Eliminar Información del Servicio Realizado</v>
      </c>
      <c r="D66" s="15" t="str">
        <f>A66&amp;"-"&amp;C66</f>
        <v>HU65-Eliminar Información del Servicio Realizado</v>
      </c>
      <c r="E66" s="22" t="s">
        <v>259</v>
      </c>
      <c r="F66" s="15" t="str">
        <f>C66</f>
        <v>Eliminar Información del Servicio Realizado</v>
      </c>
      <c r="G66" s="22" t="s">
        <v>328</v>
      </c>
      <c r="H66" s="15" t="str">
        <f>"Como "&amp;E66&amp;", necesito "&amp;F66&amp;", para "&amp;G66</f>
        <v>Como Representante Sede, necesito Eliminar Información del Servicio Realizado, para Poder ofrecer información de base confiable sobre las caractisticas de las motocicletas y la gestión de los servicios ofrecidos por las  sedes con el fin de  hacer recomendaciones más personalizadas a los usuarios</v>
      </c>
      <c r="I66" s="28" t="s">
        <v>67</v>
      </c>
      <c r="J66" s="17"/>
      <c r="K66" s="23" t="s">
        <v>251</v>
      </c>
      <c r="L66" s="23" t="s">
        <v>251</v>
      </c>
      <c r="M66" s="68">
        <v>73</v>
      </c>
      <c r="N66" s="62"/>
      <c r="O66" s="62"/>
      <c r="P66" s="57"/>
      <c r="Q66" s="63"/>
      <c r="R66" s="57"/>
    </row>
    <row r="67" spans="1:18" ht="127.5" customHeight="1">
      <c r="A67" s="40" t="s">
        <v>87</v>
      </c>
      <c r="B67" s="47" t="s">
        <v>329</v>
      </c>
      <c r="C67" s="42" t="str">
        <f>B67</f>
        <v>Consultar Información  del Servicio Realizado</v>
      </c>
      <c r="D67" s="15" t="str">
        <f>A67&amp;"-"&amp;C67</f>
        <v>HU66-Consultar Información  del Servicio Realizado</v>
      </c>
      <c r="E67" s="22" t="s">
        <v>259</v>
      </c>
      <c r="F67" s="15" t="str">
        <f>C67</f>
        <v>Consultar Información  del Servicio Realizado</v>
      </c>
      <c r="G67"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7" s="15" t="str">
        <f>"Como "&amp;E67&amp;", necesito "&amp;F67&amp;", para "&amp;G67</f>
        <v>Como Representante Sede, necesito Consultar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7" s="28" t="s">
        <v>77</v>
      </c>
      <c r="J67" s="17"/>
      <c r="K67" s="23" t="s">
        <v>251</v>
      </c>
      <c r="L67" s="23" t="s">
        <v>251</v>
      </c>
      <c r="M67" s="68">
        <v>33</v>
      </c>
      <c r="N67" s="62"/>
      <c r="O67" s="62"/>
      <c r="P67" s="57"/>
      <c r="Q67" s="63"/>
      <c r="R67" s="57"/>
    </row>
    <row r="68" spans="1:18" ht="107.25" customHeight="1">
      <c r="A68" s="40" t="s">
        <v>83</v>
      </c>
      <c r="B68" s="41" t="s">
        <v>330</v>
      </c>
      <c r="C68" s="42" t="str">
        <f>B68</f>
        <v>Crear Información del Servicio Sede</v>
      </c>
      <c r="D68" s="15" t="str">
        <f>A68&amp;"-"&amp;C68</f>
        <v>HU67-Crear Información del Servicio Sede</v>
      </c>
      <c r="E68" s="22" t="s">
        <v>259</v>
      </c>
      <c r="F68" s="15" t="str">
        <f>C68</f>
        <v>Crear Información del Servicio Sede</v>
      </c>
      <c r="G68"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8" s="15" t="str">
        <f>"Como "&amp;E68&amp;", necesito "&amp;F68&amp;", para "&amp;G68</f>
        <v>Como Representante Sede, necesito Crear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8" s="28" t="s">
        <v>67</v>
      </c>
      <c r="J68" s="17"/>
      <c r="K68" s="23" t="s">
        <v>251</v>
      </c>
      <c r="L68" s="23" t="s">
        <v>251</v>
      </c>
      <c r="M68" s="68">
        <v>5</v>
      </c>
      <c r="N68" s="62"/>
      <c r="O68" s="62"/>
      <c r="P68" s="57"/>
      <c r="Q68" s="63"/>
      <c r="R68" s="57"/>
    </row>
    <row r="69" spans="1:18" ht="111.75" customHeight="1">
      <c r="A69" s="40" t="s">
        <v>139</v>
      </c>
      <c r="B69" s="54" t="s">
        <v>331</v>
      </c>
      <c r="C69" s="42" t="str">
        <f>B69</f>
        <v>Modificar Información del Servicio Sede</v>
      </c>
      <c r="D69" s="15" t="str">
        <f>A69&amp;"-"&amp;C69</f>
        <v>HU68-Modificar Información del Servicio Sede</v>
      </c>
      <c r="E69" s="22" t="s">
        <v>249</v>
      </c>
      <c r="F69" s="15" t="str">
        <f>C69</f>
        <v>Modificar Información del Servicio Sede</v>
      </c>
      <c r="G69"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69" s="15" t="str">
        <f>"Como "&amp;E69&amp;", necesito "&amp;F69&amp;", para "&amp;G69</f>
        <v>Como Administrador, necesito Modificar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69" s="28" t="s">
        <v>85</v>
      </c>
      <c r="J69" s="17"/>
      <c r="K69" s="23" t="s">
        <v>251</v>
      </c>
      <c r="L69" s="23" t="s">
        <v>251</v>
      </c>
      <c r="M69" s="68">
        <v>74</v>
      </c>
      <c r="N69" s="62"/>
      <c r="O69" s="62"/>
      <c r="P69" s="57"/>
      <c r="Q69" s="63"/>
      <c r="R69" s="57"/>
    </row>
    <row r="70" spans="1:18" ht="99.75" customHeight="1">
      <c r="A70" s="40" t="s">
        <v>181</v>
      </c>
      <c r="B70" s="41" t="s">
        <v>332</v>
      </c>
      <c r="C70" s="42" t="str">
        <f>B70</f>
        <v>Eliminar Información del Servicio Sede</v>
      </c>
      <c r="D70" s="15" t="str">
        <f>A70&amp;"-"&amp;C70</f>
        <v>HU69-Eliminar Información del Servicio Sede</v>
      </c>
      <c r="E70" s="22" t="s">
        <v>259</v>
      </c>
      <c r="F70" s="15" t="str">
        <f>C70</f>
        <v>Eliminar Información del Servicio Sede</v>
      </c>
      <c r="G70"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70" s="15" t="str">
        <f>"Como "&amp;E70&amp;", necesito "&amp;F70&amp;", para "&amp;G70</f>
        <v>Como Representante Sede, necesito Eliminar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70" s="28" t="s">
        <v>77</v>
      </c>
      <c r="J70" s="17"/>
      <c r="K70" s="23" t="s">
        <v>251</v>
      </c>
      <c r="L70" s="23" t="s">
        <v>251</v>
      </c>
      <c r="M70" s="68">
        <v>75</v>
      </c>
      <c r="N70" s="62"/>
      <c r="O70" s="62"/>
      <c r="P70" s="57"/>
      <c r="Q70" s="63"/>
      <c r="R70" s="57"/>
    </row>
    <row r="71" spans="1:18" ht="116.25" customHeight="1">
      <c r="A71" s="40" t="s">
        <v>79</v>
      </c>
      <c r="B71" s="41" t="s">
        <v>333</v>
      </c>
      <c r="C71" s="42" t="str">
        <f>B71</f>
        <v>Consultar Información del  Servicio Sede</v>
      </c>
      <c r="D71" s="15" t="str">
        <f>A71&amp;"-"&amp;C71</f>
        <v>HU70-Consultar Información del  Servicio Sede</v>
      </c>
      <c r="E71" s="22" t="s">
        <v>253</v>
      </c>
      <c r="F71" s="15" t="str">
        <f>C71</f>
        <v>Consultar Información del  Servicio Sede</v>
      </c>
      <c r="G71" s="22" t="str">
        <f>Q30</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H71" s="15" t="str">
        <f>"Como "&amp;E71&amp;", necesito "&amp;F71&amp;", para "&amp;G71</f>
        <v>Como Usuario, necesito Consultar Información del  Servicio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I71" s="28" t="s">
        <v>77</v>
      </c>
      <c r="J71" s="17"/>
      <c r="K71" s="23" t="s">
        <v>251</v>
      </c>
      <c r="L71" s="23" t="s">
        <v>251</v>
      </c>
      <c r="M71" s="68">
        <v>2</v>
      </c>
      <c r="N71" s="62"/>
      <c r="O71" s="62"/>
      <c r="P71" s="57"/>
      <c r="Q71" s="63"/>
      <c r="R71" s="57"/>
    </row>
    <row r="72" spans="1:18" ht="89.25" customHeight="1">
      <c r="A72" s="40" t="s">
        <v>155</v>
      </c>
      <c r="B72" s="41" t="s">
        <v>334</v>
      </c>
      <c r="C72" s="42" t="str">
        <f>B72</f>
        <v>Activar el Servicio Sede</v>
      </c>
      <c r="D72" s="15" t="str">
        <f>A72&amp;"-"&amp;C72</f>
        <v>HU71-Activar el Servicio Sede</v>
      </c>
      <c r="E72" s="22" t="s">
        <v>259</v>
      </c>
      <c r="F72" s="15" t="str">
        <f>C72</f>
        <v>Activar el Servicio Sede</v>
      </c>
      <c r="G72"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72" s="15" t="str">
        <f>"Como "&amp;E72&amp;", necesito "&amp;F72&amp;", para "&amp;G72</f>
        <v>Como Representante Sede, necesito 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72" s="28" t="s">
        <v>85</v>
      </c>
      <c r="J72" s="17"/>
      <c r="K72" s="23" t="s">
        <v>251</v>
      </c>
      <c r="L72" s="23" t="s">
        <v>251</v>
      </c>
      <c r="M72" s="68">
        <v>76</v>
      </c>
      <c r="N72" s="62"/>
      <c r="O72" s="62"/>
      <c r="P72" s="57"/>
      <c r="Q72" s="63"/>
      <c r="R72" s="57"/>
    </row>
    <row r="73" spans="1:18" ht="89.25" customHeight="1">
      <c r="A73" s="40" t="s">
        <v>157</v>
      </c>
      <c r="B73" s="41" t="s">
        <v>335</v>
      </c>
      <c r="C73" s="42" t="str">
        <f>B73</f>
        <v>Desactivar el Servicio Sede</v>
      </c>
      <c r="D73" s="15" t="str">
        <f>A73&amp;"-"&amp;C73</f>
        <v>HU72-Desactivar el Servicio Sede</v>
      </c>
      <c r="E73" s="22" t="s">
        <v>259</v>
      </c>
      <c r="F73" s="15" t="str">
        <f>C73</f>
        <v>Desactivar el Servicio Sede</v>
      </c>
      <c r="G73" s="22"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73" s="15" t="str">
        <f>"Como "&amp;E73&amp;", necesito "&amp;F73&amp;", para "&amp;G73</f>
        <v>Como Representante Sede, necesito Desactivar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73" s="28" t="s">
        <v>85</v>
      </c>
      <c r="J73" s="17"/>
      <c r="K73" s="23" t="s">
        <v>251</v>
      </c>
      <c r="L73" s="23" t="s">
        <v>251</v>
      </c>
      <c r="M73" s="68">
        <v>77</v>
      </c>
      <c r="N73" s="62"/>
      <c r="O73" s="62"/>
      <c r="P73" s="57"/>
      <c r="Q73" s="63"/>
      <c r="R73" s="57"/>
    </row>
    <row r="74" spans="1:18" ht="78" customHeight="1">
      <c r="A74" s="20" t="s">
        <v>172</v>
      </c>
      <c r="B74" s="55" t="s">
        <v>336</v>
      </c>
      <c r="C74" s="15" t="str">
        <f>B74</f>
        <v>Consultar Información de la Transición Estado Servicio Realizado</v>
      </c>
      <c r="D74" s="15" t="str">
        <f>A74&amp;"-"&amp;C74</f>
        <v>HU73-Consultar Información de la Transición Estado Servicio Realizado</v>
      </c>
      <c r="E74" s="57" t="s">
        <v>256</v>
      </c>
      <c r="F74" s="15" t="str">
        <f>C74</f>
        <v>Consultar Información de la Transición Estado Servicio Realizado</v>
      </c>
      <c r="G74" s="22" t="str">
        <f>Q74</f>
        <v>Poder obtener información actualizada sobre el estado actual del servicio realizado con el fin de planificar mejor el tiempo de espera y coordinar la recogida de la motocicleta, mejorando así la experiencia del usuario</v>
      </c>
      <c r="H74" s="15" t="str">
        <f>"Como "&amp;E74&amp;", necesito "&amp;F74&amp;", para "&amp;G74</f>
        <v>Como Usuario/Representante Sede, necesito Consultar Información de la Transición Estado Servicio Realizado, para Poder obtener información actualizada sobre el estado actual del servicio realizado con el fin de planificar mejor el tiempo de espera y coordinar la recogida de la motocicleta, mejorando así la experiencia del usuario</v>
      </c>
      <c r="I74" s="28" t="s">
        <v>77</v>
      </c>
      <c r="J74" s="17"/>
      <c r="K74" s="23" t="s">
        <v>251</v>
      </c>
      <c r="L74" s="23" t="s">
        <v>251</v>
      </c>
      <c r="M74" s="68">
        <v>26</v>
      </c>
      <c r="N74" s="62"/>
      <c r="O74" s="62"/>
      <c r="P74" s="57"/>
      <c r="Q74" s="64" t="s">
        <v>337</v>
      </c>
      <c r="R74" s="57"/>
    </row>
    <row r="75" spans="1:18" ht="99.75" customHeight="1">
      <c r="A75" s="20" t="s">
        <v>173</v>
      </c>
      <c r="B75" s="55" t="s">
        <v>338</v>
      </c>
      <c r="C75" s="15" t="str">
        <f>B75</f>
        <v>Actualizar la Información de la Transición Estado Servicio Realizado</v>
      </c>
      <c r="D75" s="15" t="str">
        <f>A75&amp;"-"&amp;C75</f>
        <v>HU74-Actualizar la Información de la Transición Estado Servicio Realizado</v>
      </c>
      <c r="E75" s="22" t="s">
        <v>259</v>
      </c>
      <c r="F75" s="15" t="str">
        <f>C75</f>
        <v>Actualizar la Información de la Transición Estado Servicio Realizado</v>
      </c>
      <c r="G75" s="22" t="str">
        <f>Q16</f>
        <v>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H75" s="15" t="str">
        <f>"Como "&amp;E75&amp;", necesito "&amp;F75&amp;", para "&amp;G75</f>
        <v>Como Representante Sede, necesito Actualizar la Información de la Transición Estado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I75" s="28" t="s">
        <v>69</v>
      </c>
      <c r="J75" s="17"/>
      <c r="K75" s="23" t="s">
        <v>251</v>
      </c>
      <c r="L75" s="23" t="s">
        <v>251</v>
      </c>
      <c r="M75" s="68">
        <v>78</v>
      </c>
      <c r="N75" s="62"/>
      <c r="O75" s="62"/>
      <c r="P75" s="57"/>
      <c r="Q75" s="63"/>
      <c r="R75" s="57"/>
    </row>
    <row r="76" spans="1:18" ht="102.75" customHeight="1">
      <c r="A76" s="20" t="s">
        <v>102</v>
      </c>
      <c r="B76" s="21" t="s">
        <v>339</v>
      </c>
      <c r="C76" s="15" t="str">
        <f>B76</f>
        <v>Consultar Información del Tipo Servicio</v>
      </c>
      <c r="D76" s="15" t="str">
        <f>A76&amp;"-"&amp;C76</f>
        <v>HU75-Consultar Información del Tipo Servicio</v>
      </c>
      <c r="E76" s="22" t="s">
        <v>256</v>
      </c>
      <c r="F76" s="15" t="str">
        <f>C76</f>
        <v>Consultar Información del Tipo Servicio</v>
      </c>
      <c r="G76" s="22" t="str">
        <f>Q30</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H76" s="15" t="str">
        <f>"Como "&amp;E76&amp;", necesito "&amp;F76&amp;", para "&amp;G76</f>
        <v>Como Usuario/Representante Sede, necesito Consultar Información del Tipo Servicio,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I76" s="28" t="s">
        <v>96</v>
      </c>
      <c r="J76" s="17"/>
      <c r="K76" s="23" t="s">
        <v>251</v>
      </c>
      <c r="L76" s="23" t="s">
        <v>251</v>
      </c>
      <c r="M76" s="68">
        <v>88</v>
      </c>
      <c r="N76" s="62"/>
      <c r="O76" s="62"/>
      <c r="P76" s="57"/>
      <c r="Q76" s="63"/>
      <c r="R76" s="57"/>
    </row>
    <row r="77" spans="1:18" ht="100.5" customHeight="1">
      <c r="A77" s="20" t="s">
        <v>104</v>
      </c>
      <c r="B77" s="38" t="s">
        <v>340</v>
      </c>
      <c r="C77" s="15" t="str">
        <f>B77</f>
        <v>Consultar Información del Tipo Sede</v>
      </c>
      <c r="D77" s="15" t="str">
        <f>A77&amp;"-"&amp;C77</f>
        <v>HU76-Consultar Información del Tipo Sede</v>
      </c>
      <c r="E77" s="22" t="s">
        <v>256</v>
      </c>
      <c r="F77" s="15" t="str">
        <f>C77</f>
        <v>Consultar Información del Tipo Sede</v>
      </c>
      <c r="G77" s="22" t="str">
        <f>Q30</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H77" s="15" t="str">
        <f>"Como "&amp;E77&amp;", necesito "&amp;F77&amp;", para "&amp;G77</f>
        <v>Como Usuario/Representante Sede, necesito Consultar Información del Tipo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I77" s="28" t="s">
        <v>85</v>
      </c>
      <c r="J77" s="17"/>
      <c r="K77" s="23" t="s">
        <v>251</v>
      </c>
      <c r="L77" s="23" t="s">
        <v>251</v>
      </c>
      <c r="M77" s="68">
        <v>27</v>
      </c>
      <c r="N77" s="62"/>
      <c r="O77" s="62"/>
      <c r="P77" s="57"/>
      <c r="Q77" s="63"/>
      <c r="R77" s="57"/>
    </row>
    <row r="78" spans="1:18" ht="83.25" customHeight="1">
      <c r="A78" s="40" t="s">
        <v>80</v>
      </c>
      <c r="B78" s="41" t="s">
        <v>341</v>
      </c>
      <c r="C78" s="42" t="str">
        <f>B78</f>
        <v>Crear Información de la Ubicación</v>
      </c>
      <c r="D78" s="15" t="str">
        <f>A78&amp;"-"&amp;C78</f>
        <v>HU77-Crear Información de la Ubicación</v>
      </c>
      <c r="E78" s="22" t="s">
        <v>259</v>
      </c>
      <c r="F78" s="15" t="str">
        <f>C78</f>
        <v>Crear Información de la Ubicación</v>
      </c>
      <c r="G78" s="22" t="str">
        <f>Q5</f>
        <v>Poder gestionar los datos relacionados con la ubicacion, los horarios y el contacto de las sedes que ofrecen los servicios,con el fin de que los usuarios  finales puedan tener informacion en tiempo real de manera confiable sobre las sedes</v>
      </c>
      <c r="H78" s="15" t="str">
        <f>"Como "&amp;E78&amp;", necesito "&amp;F78&amp;", para "&amp;G78</f>
        <v>Como Representante Sede, necesito Crear Información de la Ubicación, para Poder gestionar los datos relacionados con la ubicacion, los horarios y el contacto de las sedes que ofrecen los servicios,con el fin de que los usuarios  finales puedan tener informacion en tiempo real de manera confiable sobre las sedes</v>
      </c>
      <c r="I78" s="28" t="s">
        <v>74</v>
      </c>
      <c r="J78" s="17"/>
      <c r="K78" s="23" t="s">
        <v>251</v>
      </c>
      <c r="L78" s="23" t="s">
        <v>251</v>
      </c>
      <c r="M78" s="68">
        <v>8</v>
      </c>
      <c r="N78" s="62"/>
      <c r="O78" s="62"/>
      <c r="P78" s="57"/>
      <c r="Q78" s="63"/>
      <c r="R78" s="57"/>
    </row>
    <row r="79" spans="1:18" ht="83.25" customHeight="1">
      <c r="A79" s="40" t="s">
        <v>137</v>
      </c>
      <c r="B79" s="41" t="s">
        <v>342</v>
      </c>
      <c r="C79" s="42" t="str">
        <f>B79</f>
        <v>Modificar Información de la Ubicación</v>
      </c>
      <c r="D79" s="15" t="str">
        <f>A79&amp;"-"&amp;C79</f>
        <v>HU78-Modificar Información de la Ubicación</v>
      </c>
      <c r="E79" s="22" t="s">
        <v>259</v>
      </c>
      <c r="F79" s="15" t="str">
        <f>C79</f>
        <v>Modificar Información de la Ubicación</v>
      </c>
      <c r="G79" s="22" t="str">
        <f>Q5</f>
        <v>Poder gestionar los datos relacionados con la ubicacion, los horarios y el contacto de las sedes que ofrecen los servicios,con el fin de que los usuarios  finales puedan tener informacion en tiempo real de manera confiable sobre las sedes</v>
      </c>
      <c r="H79" s="15" t="str">
        <f>"Como "&amp;E79&amp;", necesito "&amp;F79&amp;", para "&amp;G79</f>
        <v>Como Representante Sede, necesito Modificar Información de la Ubicación, para Poder gestionar los datos relacionados con la ubicacion, los horarios y el contacto de las sedes que ofrecen los servicios,con el fin de que los usuarios  finales puedan tener informacion en tiempo real de manera confiable sobre las sedes</v>
      </c>
      <c r="I79" s="28" t="s">
        <v>69</v>
      </c>
      <c r="J79" s="17"/>
      <c r="K79" s="23" t="s">
        <v>251</v>
      </c>
      <c r="L79" s="23" t="s">
        <v>251</v>
      </c>
      <c r="M79" s="68">
        <v>9</v>
      </c>
      <c r="N79" s="62"/>
      <c r="O79" s="62"/>
      <c r="P79" s="56"/>
      <c r="Q79" s="63"/>
      <c r="R79" s="57"/>
    </row>
    <row r="80" spans="1:18" ht="83.25" customHeight="1">
      <c r="A80" s="40" t="s">
        <v>180</v>
      </c>
      <c r="B80" s="41" t="s">
        <v>343</v>
      </c>
      <c r="C80" s="42" t="str">
        <f>B80</f>
        <v>Eliminar Información de la Ubicación</v>
      </c>
      <c r="D80" s="15" t="str">
        <f>A80&amp;"-"&amp;C80</f>
        <v>HU79-Eliminar Información de la Ubicación</v>
      </c>
      <c r="E80" s="22" t="s">
        <v>259</v>
      </c>
      <c r="F80" s="15" t="str">
        <f>C80</f>
        <v>Eliminar Información de la Ubicación</v>
      </c>
      <c r="G80" s="22" t="str">
        <f>Q5</f>
        <v>Poder gestionar los datos relacionados con la ubicacion, los horarios y el contacto de las sedes que ofrecen los servicios,con el fin de que los usuarios  finales puedan tener informacion en tiempo real de manera confiable sobre las sedes</v>
      </c>
      <c r="H80" s="15" t="str">
        <f>"Como "&amp;E80&amp;", necesito "&amp;F80&amp;", para "&amp;G80</f>
        <v>Como Representante Sede, necesito Eliminar Información de la Ubicación, para Poder gestionar los datos relacionados con la ubicacion, los horarios y el contacto de las sedes que ofrecen los servicios,con el fin de que los usuarios  finales puedan tener informacion en tiempo real de manera confiable sobre las sedes</v>
      </c>
      <c r="I80" s="28" t="s">
        <v>67</v>
      </c>
      <c r="J80" s="17"/>
      <c r="K80" s="23" t="s">
        <v>251</v>
      </c>
      <c r="L80" s="23" t="s">
        <v>251</v>
      </c>
      <c r="M80" s="68">
        <v>79</v>
      </c>
      <c r="N80" s="62"/>
      <c r="O80" s="62"/>
      <c r="P80" s="57"/>
      <c r="Q80" s="63"/>
      <c r="R80" s="57"/>
    </row>
    <row r="81" spans="1:18" ht="83.25" customHeight="1">
      <c r="A81" s="40" t="s">
        <v>73</v>
      </c>
      <c r="B81" s="52" t="s">
        <v>344</v>
      </c>
      <c r="C81" s="42" t="str">
        <f>B81</f>
        <v>Consultar Información de la Ubicación</v>
      </c>
      <c r="D81" s="15" t="str">
        <f>A81&amp;"-"&amp;C81</f>
        <v>HU80-Consultar Información de la Ubicación</v>
      </c>
      <c r="E81" s="22" t="s">
        <v>256</v>
      </c>
      <c r="F81" s="15" t="str">
        <f>C81</f>
        <v>Consultar Información de la Ubicación</v>
      </c>
      <c r="G81" s="22" t="str">
        <f>Q81</f>
        <v>Poder Localizar  los sitios donde brindan el servicio deseado más cercano para ahorrar tiempo en la búsqueda, hacer consultas y acceder rápidamente a la atención requerida para la motocicleta</v>
      </c>
      <c r="H81" s="15" t="str">
        <f>"Como "&amp;E81&amp;", necesito "&amp;F81&amp;", para "&amp;G81</f>
        <v>Como Usuario/Representante Sede, necesito Consultar Información de la Ubicación, para Poder Localizar  los sitios donde brindan el servicio deseado más cercano para ahorrar tiempo en la búsqueda, hacer consultas y acceder rápidamente a la atención requerida para la motocicleta</v>
      </c>
      <c r="I81" s="28" t="s">
        <v>74</v>
      </c>
      <c r="J81" s="17"/>
      <c r="K81" s="23" t="s">
        <v>251</v>
      </c>
      <c r="L81" s="23" t="s">
        <v>251</v>
      </c>
      <c r="M81" s="68">
        <v>10</v>
      </c>
      <c r="N81" s="62"/>
      <c r="O81" s="62"/>
      <c r="P81" s="57"/>
      <c r="Q81" s="64" t="s">
        <v>345</v>
      </c>
      <c r="R81" s="57"/>
    </row>
    <row r="82" spans="1:18" ht="135" customHeight="1">
      <c r="A82" s="40" t="s">
        <v>68</v>
      </c>
      <c r="B82" s="41" t="s">
        <v>346</v>
      </c>
      <c r="C82" s="42" t="str">
        <f>B82</f>
        <v>Registrar Información del  Usuario</v>
      </c>
      <c r="D82" s="15" t="str">
        <f>A82&amp;"-"&amp;C82</f>
        <v>HU81-Registrar Información del  Usuario</v>
      </c>
      <c r="E82" s="22" t="s">
        <v>253</v>
      </c>
      <c r="F82" s="15" t="str">
        <f>C82</f>
        <v>Registrar Información del  Usuario</v>
      </c>
      <c r="G82" s="22" t="str">
        <f>Q17</f>
        <v>Poder administrar el perfil con los datos de la motocicleta facilitando la comunicacion entre el representante sede y el usuario, de esta forma pueder obtener una respuesta o diagnostico con mayor precision</v>
      </c>
      <c r="H82" s="15" t="str">
        <f>"Como "&amp;E82&amp;", necesito "&amp;F82&amp;", para "&amp;G82</f>
        <v>Como Usuario, necesito Registrar Información del  Usuario, para Poder administrar el perfil con los datos de la motocicleta facilitando la comunicacion entre el representante sede y el usuario, de esta forma pueder obtener una respuesta o diagnostico con mayor precision</v>
      </c>
      <c r="I82" s="28" t="s">
        <v>69</v>
      </c>
      <c r="J82" s="17"/>
      <c r="K82" s="23" t="s">
        <v>251</v>
      </c>
      <c r="L82" s="23" t="s">
        <v>251</v>
      </c>
      <c r="M82" s="68">
        <v>34</v>
      </c>
      <c r="N82" s="62"/>
      <c r="O82" s="62"/>
      <c r="P82" s="57"/>
      <c r="Q82" s="63"/>
      <c r="R82" s="57"/>
    </row>
    <row r="83" spans="1:18" ht="135" customHeight="1">
      <c r="A83" s="40" t="s">
        <v>123</v>
      </c>
      <c r="B83" s="41" t="s">
        <v>347</v>
      </c>
      <c r="C83" s="42" t="str">
        <f>B83</f>
        <v>Modificar Información del Usuario</v>
      </c>
      <c r="D83" s="15" t="str">
        <f>A83&amp;"-"&amp;C83</f>
        <v>HU82-Modificar Información del Usuario</v>
      </c>
      <c r="E83" s="22" t="s">
        <v>253</v>
      </c>
      <c r="F83" s="15" t="str">
        <f>C83</f>
        <v>Modificar Información del Usuario</v>
      </c>
      <c r="G83" s="22" t="str">
        <f>Q17</f>
        <v>Poder administrar el perfil con los datos de la motocicleta facilitando la comunicacion entre el representante sede y el usuario, de esta forma pueder obtener una respuesta o diagnostico con mayor precision</v>
      </c>
      <c r="H83" s="15" t="str">
        <f>"Como "&amp;E83&amp;", necesito "&amp;F83&amp;", para "&amp;G83</f>
        <v>Como Usuario, necesito Modificar Información del Usuario, para Poder administrar el perfil con los datos de la motocicleta facilitando la comunicacion entre el representante sede y el usuario, de esta forma pueder obtener una respuesta o diagnostico con mayor precision</v>
      </c>
      <c r="I83" s="28" t="s">
        <v>67</v>
      </c>
      <c r="J83" s="17"/>
      <c r="K83" s="23" t="s">
        <v>251</v>
      </c>
      <c r="L83" s="23" t="s">
        <v>251</v>
      </c>
      <c r="M83" s="68">
        <v>80</v>
      </c>
      <c r="N83" s="62"/>
      <c r="O83" s="62"/>
      <c r="P83" s="57"/>
      <c r="Q83" s="63"/>
      <c r="R83" s="57"/>
    </row>
    <row r="84" spans="1:18" ht="135" customHeight="1">
      <c r="A84" s="40" t="s">
        <v>176</v>
      </c>
      <c r="B84" s="72" t="s">
        <v>348</v>
      </c>
      <c r="C84" s="73" t="str">
        <f>B84</f>
        <v>Eliminar Información del Usuario</v>
      </c>
      <c r="D84" s="50" t="str">
        <f>A84&amp;"-"&amp;C84</f>
        <v>HU83-Eliminar Información del Usuario</v>
      </c>
      <c r="E84" s="22" t="s">
        <v>253</v>
      </c>
      <c r="F84" s="15" t="str">
        <f>C84</f>
        <v>Eliminar Información del Usuario</v>
      </c>
      <c r="G84" s="22" t="str">
        <f>Q17</f>
        <v>Poder administrar el perfil con los datos de la motocicleta facilitando la comunicacion entre el representante sede y el usuario, de esta forma pueder obtener una respuesta o diagnostico con mayor precision</v>
      </c>
      <c r="H84" s="15" t="str">
        <f>"Como "&amp;E84&amp;", necesito "&amp;F84&amp;", para "&amp;G84</f>
        <v>Como Usuario, necesito Eliminar Información del Usuario, para Poder administrar el perfil con los datos de la motocicleta facilitando la comunicacion entre el representante sede y el usuario, de esta forma pueder obtener una respuesta o diagnostico con mayor precision</v>
      </c>
      <c r="I84" s="28" t="s">
        <v>85</v>
      </c>
      <c r="J84" s="76"/>
      <c r="K84" s="23" t="s">
        <v>251</v>
      </c>
      <c r="L84" s="23" t="s">
        <v>251</v>
      </c>
      <c r="M84" s="68">
        <v>81</v>
      </c>
      <c r="N84" s="62"/>
      <c r="O84" s="62"/>
      <c r="P84" s="57"/>
      <c r="Q84" s="63"/>
      <c r="R84" s="57"/>
    </row>
    <row r="85" spans="1:18" ht="135" customHeight="1">
      <c r="A85" s="40" t="s">
        <v>116</v>
      </c>
      <c r="B85" s="41" t="s">
        <v>349</v>
      </c>
      <c r="C85" s="71" t="str">
        <f>B85</f>
        <v>Consultar Información Detallada  del Usuario</v>
      </c>
      <c r="D85" s="71" t="str">
        <f>A85&amp;"-"&amp;C85</f>
        <v>HU84-Consultar Información Detallada  del Usuario</v>
      </c>
      <c r="E85" s="49" t="s">
        <v>253</v>
      </c>
      <c r="F85" s="15" t="str">
        <f>C85</f>
        <v>Consultar Información Detallada  del Usuario</v>
      </c>
      <c r="G85" s="22" t="str">
        <f>Q17</f>
        <v>Poder administrar el perfil con los datos de la motocicleta facilitando la comunicacion entre el representante sede y el usuario, de esta forma pueder obtener una respuesta o diagnostico con mayor precision</v>
      </c>
      <c r="H85" s="15" t="str">
        <f>"Como "&amp;E85&amp;", necesito "&amp;F85&amp;", para "&amp;G85</f>
        <v>Como Usuario, necesito Consultar Información Detallada  del Usuario, para Poder administrar el perfil con los datos de la motocicleta facilitando la comunicacion entre el representante sede y el usuario, de esta forma pueder obtener una respuesta o diagnostico con mayor precision</v>
      </c>
      <c r="I85" s="28" t="s">
        <v>85</v>
      </c>
      <c r="J85" s="58"/>
      <c r="K85" s="75" t="s">
        <v>251</v>
      </c>
      <c r="L85" s="23" t="s">
        <v>251</v>
      </c>
      <c r="M85" s="68">
        <v>82</v>
      </c>
      <c r="N85" s="62"/>
      <c r="O85" s="62"/>
      <c r="P85" s="57"/>
      <c r="Q85" s="63"/>
      <c r="R85" s="57"/>
    </row>
    <row r="86" spans="1:18" ht="135" customHeight="1">
      <c r="A86" s="40" t="s">
        <v>118</v>
      </c>
      <c r="B86" s="45" t="s">
        <v>350</v>
      </c>
      <c r="C86" s="74" t="str">
        <f>B86</f>
        <v>Consultar Información general del Usuario</v>
      </c>
      <c r="D86" s="51" t="str">
        <f>A86&amp;"-"&amp;C86</f>
        <v>HU85-Consultar Información general del Usuario</v>
      </c>
      <c r="E86" s="22" t="s">
        <v>259</v>
      </c>
      <c r="F86" s="15" t="str">
        <f>C86</f>
        <v>Consultar Información general del Usuario</v>
      </c>
      <c r="G86" s="22" t="str">
        <f>Q86</f>
        <v>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H86" s="15" t="str">
        <f>"Como "&amp;E86&amp;", necesito "&amp;F86&amp;", para "&amp;G86</f>
        <v>Como Representante Sede, necesito Consultar Información general del Usuario,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I86" s="28" t="s">
        <v>85</v>
      </c>
      <c r="J86" s="77"/>
      <c r="K86" s="23" t="s">
        <v>251</v>
      </c>
      <c r="L86" s="23" t="s">
        <v>251</v>
      </c>
      <c r="M86" s="68">
        <v>83</v>
      </c>
      <c r="N86" s="62"/>
      <c r="O86" s="62"/>
      <c r="P86" s="57"/>
      <c r="Q86" s="64" t="s">
        <v>351</v>
      </c>
      <c r="R86" s="57"/>
    </row>
    <row r="87" spans="1:18" ht="135" customHeight="1">
      <c r="A87" s="40" t="s">
        <v>150</v>
      </c>
      <c r="B87" s="41" t="s">
        <v>352</v>
      </c>
      <c r="C87" s="42" t="str">
        <f>B87</f>
        <v>Restablecer la Clave del Usuario</v>
      </c>
      <c r="D87" s="15" t="str">
        <f>A87&amp;"-"&amp;C87</f>
        <v>HU86-Restablecer la Clave del Usuario</v>
      </c>
      <c r="E87" s="22" t="s">
        <v>253</v>
      </c>
      <c r="F87" s="15" t="str">
        <f>C87</f>
        <v>Restablecer la Clave del Usuario</v>
      </c>
      <c r="G87" s="22" t="str">
        <f>Q17</f>
        <v>Poder administrar el perfil con los datos de la motocicleta facilitando la comunicacion entre el representante sede y el usuario, de esta forma pueder obtener una respuesta o diagnostico con mayor precision</v>
      </c>
      <c r="H87" s="15" t="str">
        <f>"Como "&amp;E87&amp;", necesito "&amp;F87&amp;", para "&amp;G87</f>
        <v>Como Usuario, necesito Restablecer la Clave del Usuario, para Poder administrar el perfil con los datos de la motocicleta facilitando la comunicacion entre el representante sede y el usuario, de esta forma pueder obtener una respuesta o diagnostico con mayor precision</v>
      </c>
      <c r="I87" s="28" t="s">
        <v>67</v>
      </c>
      <c r="J87" s="17"/>
      <c r="K87" s="23" t="s">
        <v>251</v>
      </c>
      <c r="L87" s="23" t="s">
        <v>251</v>
      </c>
      <c r="M87" s="68">
        <v>84</v>
      </c>
      <c r="N87" s="62"/>
      <c r="O87" s="62"/>
      <c r="P87" s="57"/>
      <c r="Q87" s="63"/>
      <c r="R87" s="57"/>
    </row>
    <row r="88" spans="1:18" ht="135" customHeight="1">
      <c r="A88" s="40" t="s">
        <v>149</v>
      </c>
      <c r="B88" s="41" t="s">
        <v>353</v>
      </c>
      <c r="C88" s="42" t="str">
        <f>B88</f>
        <v>Modificar la Clave del Usuario</v>
      </c>
      <c r="D88" s="15" t="str">
        <f>A88&amp;"-"&amp;C88</f>
        <v>HU87-Modificar la Clave del Usuario</v>
      </c>
      <c r="E88" s="22" t="s">
        <v>253</v>
      </c>
      <c r="F88" s="15" t="str">
        <f>C88</f>
        <v>Modificar la Clave del Usuario</v>
      </c>
      <c r="G88" s="22" t="str">
        <f>Q17</f>
        <v>Poder administrar el perfil con los datos de la motocicleta facilitando la comunicacion entre el representante sede y el usuario, de esta forma pueder obtener una respuesta o diagnostico con mayor precision</v>
      </c>
      <c r="H88" s="15" t="str">
        <f>"Como "&amp;E88&amp;", necesito "&amp;F88&amp;", para "&amp;G88</f>
        <v>Como Usuario, necesito Modificar la Clave del Usuario, para Poder administrar el perfil con los datos de la motocicleta facilitando la comunicacion entre el representante sede y el usuario, de esta forma pueder obtener una respuesta o diagnostico con mayor precision</v>
      </c>
      <c r="I88" s="28" t="s">
        <v>85</v>
      </c>
      <c r="J88" s="17"/>
      <c r="K88" s="23" t="s">
        <v>251</v>
      </c>
      <c r="L88" s="23" t="s">
        <v>251</v>
      </c>
      <c r="M88" s="68">
        <v>35</v>
      </c>
      <c r="N88" s="62"/>
      <c r="O88" s="62"/>
      <c r="P88" s="57"/>
      <c r="Q88" s="63"/>
      <c r="R88" s="57"/>
    </row>
    <row r="89" spans="1:18" ht="135" customHeight="1">
      <c r="A89" s="40" t="s">
        <v>66</v>
      </c>
      <c r="B89" s="41" t="s">
        <v>354</v>
      </c>
      <c r="C89" s="42" t="str">
        <f>B89</f>
        <v>Autenticar el Usuario</v>
      </c>
      <c r="D89" s="15" t="str">
        <f>A89&amp;"-"&amp;C89</f>
        <v>HU88-Autenticar el Usuario</v>
      </c>
      <c r="E89" s="22" t="s">
        <v>253</v>
      </c>
      <c r="F89" s="15" t="str">
        <f>C89</f>
        <v>Autenticar el Usuario</v>
      </c>
      <c r="G89" s="22" t="str">
        <f>Q17</f>
        <v>Poder administrar el perfil con los datos de la motocicleta facilitando la comunicacion entre el representante sede y el usuario, de esta forma pueder obtener una respuesta o diagnostico con mayor precision</v>
      </c>
      <c r="H89" s="15" t="str">
        <f>"Como "&amp;E89&amp;", necesito "&amp;F89&amp;", para "&amp;G89</f>
        <v>Como Usuario, necesito Autenticar el Usuario, para Poder administrar el perfil con los datos de la motocicleta facilitando la comunicacion entre el representante sede y el usuario, de esta forma pueder obtener una respuesta o diagnostico con mayor precision</v>
      </c>
      <c r="I89" s="28" t="s">
        <v>67</v>
      </c>
      <c r="J89" s="17"/>
      <c r="K89" s="23" t="s">
        <v>251</v>
      </c>
      <c r="L89" s="23" t="s">
        <v>251</v>
      </c>
      <c r="M89" s="68">
        <v>30</v>
      </c>
      <c r="N89" s="62"/>
      <c r="O89" s="62"/>
      <c r="P89" s="57"/>
      <c r="Q89" s="63"/>
      <c r="R89" s="57"/>
    </row>
    <row r="90" spans="1:18" ht="78.75" customHeight="1">
      <c r="A90" s="80" t="s">
        <v>194</v>
      </c>
      <c r="B90" s="81" t="s">
        <v>355</v>
      </c>
      <c r="C90" s="82" t="str">
        <f t="shared" ref="C68:C93" si="0">B90</f>
        <v>Editar la Información de una Categoría Motocicleta</v>
      </c>
      <c r="D90" s="82" t="str">
        <f t="shared" ref="D68:D93" si="1">A90&amp;"-"&amp;C90</f>
        <v>HU89-Editar la Información de una Categoría Motocicleta</v>
      </c>
      <c r="E90" s="83" t="s">
        <v>249</v>
      </c>
      <c r="F90" s="82" t="str">
        <f t="shared" ref="F68:F93" si="2">C90</f>
        <v>Editar la Información de una Categoría Motocicleta</v>
      </c>
      <c r="G90" s="83" t="str">
        <f>Q2</f>
        <v>Poder ofrecer información base sobre las caractisticas de las mototcicletas  para la gestion de los servicios ofrecidos por las  sedes y hacer recomendaciones mas personalizadas a los usuarios</v>
      </c>
      <c r="H90" s="82" t="str">
        <f t="shared" ref="H68:H93" si="3">"Como "&amp;E90&amp;", necesito "&amp;F90&amp;", para "&amp;G90</f>
        <v>Como Administrador, necesito Editar la Información de una Categoría Motocicleta, para Poder ofrecer información base sobre las caractisticas de las mototcicletas  para la gestion de los servicios ofrecidos por las  sedes y hacer recomendaciones mas personalizadas a los usuarios</v>
      </c>
      <c r="I90" s="28"/>
      <c r="J90" s="84"/>
      <c r="K90" s="85"/>
      <c r="L90" s="85"/>
      <c r="M90" s="86"/>
      <c r="N90" s="62"/>
      <c r="O90" s="62"/>
      <c r="P90" s="57"/>
      <c r="Q90" s="63"/>
      <c r="R90" s="57"/>
    </row>
    <row r="91" spans="1:18" ht="60.75" customHeight="1">
      <c r="A91" s="80" t="s">
        <v>195</v>
      </c>
      <c r="B91" s="87" t="s">
        <v>356</v>
      </c>
      <c r="C91" s="82" t="str">
        <f t="shared" si="0"/>
        <v>Modificar Información de la Calificación</v>
      </c>
      <c r="D91" s="82" t="str">
        <f t="shared" si="1"/>
        <v>HU90-Modificar Información de la Calificación</v>
      </c>
      <c r="E91" s="83" t="s">
        <v>253</v>
      </c>
      <c r="F91" s="82" t="str">
        <f t="shared" si="2"/>
        <v>Modificar Información de la Calificación</v>
      </c>
      <c r="G91" s="83" t="str">
        <f>Q3</f>
        <v>Poder calificar los servicios realizados  a los vehiculos registrados, con el fin de que pueda contribuir a la estadistica y visualizacion de otros usuarios que quieran hacer uso de los mismos</v>
      </c>
      <c r="H91" s="82" t="str">
        <f t="shared" si="3"/>
        <v>Como Usuario, necesito Modificar Información de la Calificación, para Poder calificar los servicios realizados  a los vehiculos registrados, con el fin de que pueda contribuir a la estadistica y visualizacion de otros usuarios que quieran hacer uso de los mismos</v>
      </c>
      <c r="I91" s="28"/>
      <c r="J91" s="84"/>
      <c r="K91" s="85"/>
      <c r="L91" s="85"/>
      <c r="M91" s="86"/>
      <c r="N91" s="62"/>
      <c r="O91" s="62"/>
      <c r="P91" s="57"/>
      <c r="Q91" s="63"/>
      <c r="R91" s="57"/>
    </row>
    <row r="92" spans="1:18" ht="63" customHeight="1">
      <c r="A92" s="80" t="s">
        <v>196</v>
      </c>
      <c r="B92" s="87" t="s">
        <v>357</v>
      </c>
      <c r="C92" s="82" t="str">
        <f t="shared" si="0"/>
        <v>Crear la Línea de una Marca de Motocicleta</v>
      </c>
      <c r="D92" s="82" t="str">
        <f t="shared" si="1"/>
        <v>HU91-Crear la Línea de una Marca de Motocicleta</v>
      </c>
      <c r="E92" s="83" t="s">
        <v>249</v>
      </c>
      <c r="F92" s="82" t="str">
        <f t="shared" si="2"/>
        <v>Crear la Línea de una Marca de Motocicleta</v>
      </c>
      <c r="G92" s="83" t="str">
        <f>Q2</f>
        <v>Poder ofrecer información base sobre las caractisticas de las mototcicletas  para la gestion de los servicios ofrecidos por las  sedes y hacer recomendaciones mas personalizadas a los usuarios</v>
      </c>
      <c r="H92" s="82" t="str">
        <f t="shared" si="3"/>
        <v>Como Administrador, necesito Crear la Línea de una Marca de Motocicleta, para Poder ofrecer información base sobre las caractisticas de las mototcicletas  para la gestion de los servicios ofrecidos por las  sedes y hacer recomendaciones mas personalizadas a los usuarios</v>
      </c>
      <c r="I92" s="28"/>
      <c r="J92" s="84"/>
      <c r="K92" s="85"/>
      <c r="L92" s="85"/>
      <c r="M92" s="86"/>
      <c r="N92" s="62"/>
      <c r="O92" s="62"/>
      <c r="P92" s="57"/>
      <c r="Q92" s="63"/>
      <c r="R92" s="57"/>
    </row>
    <row r="93" spans="1:18" ht="90.75" customHeight="1">
      <c r="A93" s="80" t="s">
        <v>197</v>
      </c>
      <c r="B93" s="87" t="s">
        <v>358</v>
      </c>
      <c r="C93" s="82" t="str">
        <f t="shared" si="0"/>
        <v>Agregar Información de la Marca de Motocicleta</v>
      </c>
      <c r="D93" s="82" t="str">
        <f t="shared" si="1"/>
        <v>HU92-Agregar Información de la Marca de Motocicleta</v>
      </c>
      <c r="E93" s="83" t="s">
        <v>249</v>
      </c>
      <c r="F93" s="82" t="str">
        <f t="shared" si="2"/>
        <v>Agregar Información de la Marca de Motocicleta</v>
      </c>
      <c r="G93" s="83" t="str">
        <f>Q2</f>
        <v>Poder ofrecer información base sobre las caractisticas de las mototcicletas  para la gestion de los servicios ofrecidos por las  sedes y hacer recomendaciones mas personalizadas a los usuarios</v>
      </c>
      <c r="H93" s="82" t="str">
        <f t="shared" si="3"/>
        <v>Como Administrador, necesito Agregar Información de la Marca de Motocicleta, para Poder ofrecer información base sobre las caractisticas de las mototcicletas  para la gestion de los servicios ofrecidos por las  sedes y hacer recomendaciones mas personalizadas a los usuarios</v>
      </c>
      <c r="I93" s="28"/>
      <c r="J93" s="84"/>
      <c r="K93" s="85"/>
      <c r="L93" s="85"/>
      <c r="M93" s="86"/>
      <c r="N93" s="62"/>
      <c r="O93" s="62"/>
      <c r="P93" s="57"/>
      <c r="Q93" s="63"/>
      <c r="R93" s="57"/>
    </row>
    <row r="94" spans="1:18" ht="86.25" customHeight="1">
      <c r="A94" s="80" t="s">
        <v>198</v>
      </c>
      <c r="B94" s="87" t="s">
        <v>359</v>
      </c>
      <c r="C94" s="82" t="str">
        <f t="shared" ref="C94:C99" si="4">B94</f>
        <v>Agregar Información de la Referencia de la Motocicleta</v>
      </c>
      <c r="D94" s="82" t="str">
        <f t="shared" ref="D94:D99" si="5">A94&amp;"-"&amp;C94</f>
        <v>HU93-Agregar Información de la Referencia de la Motocicleta</v>
      </c>
      <c r="E94" s="83" t="s">
        <v>249</v>
      </c>
      <c r="F94" s="82" t="str">
        <f t="shared" ref="F94:F99" si="6">C94</f>
        <v>Agregar Información de la Referencia de la Motocicleta</v>
      </c>
      <c r="G94" s="83" t="str">
        <f>Q2</f>
        <v>Poder ofrecer información base sobre las caractisticas de las mototcicletas  para la gestion de los servicios ofrecidos por las  sedes y hacer recomendaciones mas personalizadas a los usuarios</v>
      </c>
      <c r="H94" s="82" t="str">
        <f t="shared" ref="H94:H98" si="7">"Como "&amp;E94&amp;", necesito "&amp;F94&amp;", para "&amp;G94</f>
        <v>Como Administrador, necesito Agregar Información de la Referencia de la Motocicleta, para Poder ofrecer información base sobre las caractisticas de las mototcicletas  para la gestion de los servicios ofrecidos por las  sedes y hacer recomendaciones mas personalizadas a los usuarios</v>
      </c>
      <c r="I94" s="28"/>
      <c r="J94" s="84"/>
      <c r="K94" s="85"/>
      <c r="L94" s="85"/>
      <c r="M94" s="86"/>
      <c r="N94" s="62"/>
      <c r="O94" s="62"/>
      <c r="P94" s="57"/>
      <c r="Q94" s="63"/>
      <c r="R94" s="57"/>
    </row>
    <row r="95" spans="1:18" ht="84" customHeight="1">
      <c r="A95" s="80" t="s">
        <v>199</v>
      </c>
      <c r="B95" s="87" t="s">
        <v>360</v>
      </c>
      <c r="C95" s="82" t="str">
        <f t="shared" si="4"/>
        <v>Crear el Servicio</v>
      </c>
      <c r="D95" s="82" t="str">
        <f t="shared" si="5"/>
        <v>HU94-Crear el Servicio</v>
      </c>
      <c r="E95" s="83" t="s">
        <v>249</v>
      </c>
      <c r="F95" s="82" t="str">
        <f t="shared" si="6"/>
        <v>Crear el Servicio</v>
      </c>
      <c r="G95" s="83" t="str">
        <f>Q2</f>
        <v>Poder ofrecer información base sobre las caractisticas de las mototcicletas  para la gestion de los servicios ofrecidos por las  sedes y hacer recomendaciones mas personalizadas a los usuarios</v>
      </c>
      <c r="H95" s="82" t="str">
        <f t="shared" si="7"/>
        <v>Como Administrador, necesito Crear el Servicio, para Poder ofrecer información base sobre las caractisticas de las mototcicletas  para la gestion de los servicios ofrecidos por las  sedes y hacer recomendaciones mas personalizadas a los usuarios</v>
      </c>
      <c r="I95" s="28"/>
      <c r="J95" s="84"/>
      <c r="K95" s="85"/>
      <c r="L95" s="85"/>
      <c r="M95" s="86"/>
      <c r="N95" s="62"/>
      <c r="O95" s="62"/>
      <c r="P95" s="57"/>
      <c r="Q95" s="63"/>
      <c r="R95" s="57"/>
    </row>
    <row r="96" spans="1:18" ht="95.25" customHeight="1">
      <c r="A96" s="80" t="s">
        <v>200</v>
      </c>
      <c r="B96" s="87" t="s">
        <v>361</v>
      </c>
      <c r="C96" s="82" t="str">
        <f t="shared" si="4"/>
        <v>Modificar Información del Servicio</v>
      </c>
      <c r="D96" s="82" t="str">
        <f t="shared" si="5"/>
        <v>HU95-Modificar Información del Servicio</v>
      </c>
      <c r="E96" s="83" t="s">
        <v>249</v>
      </c>
      <c r="F96" s="82" t="str">
        <f>B96</f>
        <v>Modificar Información del Servicio</v>
      </c>
      <c r="G96" s="83" t="str">
        <f>Q2</f>
        <v>Poder ofrecer información base sobre las caractisticas de las mototcicletas  para la gestion de los servicios ofrecidos por las  sedes y hacer recomendaciones mas personalizadas a los usuarios</v>
      </c>
      <c r="H96" s="82" t="str">
        <f t="shared" si="7"/>
        <v>Como Administrador, necesito Modificar Información del Servicio, para Poder ofrecer información base sobre las caractisticas de las mototcicletas  para la gestion de los servicios ofrecidos por las  sedes y hacer recomendaciones mas personalizadas a los usuarios</v>
      </c>
      <c r="I96" s="28"/>
      <c r="J96" s="84"/>
      <c r="K96" s="85"/>
      <c r="L96" s="85"/>
      <c r="M96" s="86"/>
      <c r="N96" s="62"/>
      <c r="O96" s="62"/>
      <c r="P96" s="57"/>
      <c r="Q96" s="63"/>
      <c r="R96" s="57"/>
    </row>
    <row r="97" spans="1:18" ht="116.25" customHeight="1">
      <c r="A97" s="80" t="s">
        <v>201</v>
      </c>
      <c r="B97" s="87" t="s">
        <v>362</v>
      </c>
      <c r="C97" s="82" t="str">
        <f t="shared" si="4"/>
        <v>Modificar Información del Servicio Realizado</v>
      </c>
      <c r="D97" s="82" t="str">
        <f t="shared" si="5"/>
        <v>HU96-Modificar Información del Servicio Realizado</v>
      </c>
      <c r="E97" s="83" t="s">
        <v>259</v>
      </c>
      <c r="F97" s="82" t="str">
        <f>B97</f>
        <v>Modificar Información del Servicio Realizado</v>
      </c>
      <c r="G97" s="83"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97" s="82" t="str">
        <f t="shared" si="7"/>
        <v>Como Representante Sede, necesito Modificar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97" s="28"/>
      <c r="J97" s="84"/>
      <c r="K97" s="85"/>
      <c r="L97" s="85"/>
      <c r="M97" s="86"/>
      <c r="N97" s="62"/>
      <c r="O97" s="62"/>
      <c r="P97" s="57"/>
      <c r="Q97" s="63"/>
      <c r="R97" s="57"/>
    </row>
    <row r="98" spans="1:18" ht="112.5" customHeight="1">
      <c r="A98" s="80" t="s">
        <v>202</v>
      </c>
      <c r="B98" s="87" t="s">
        <v>363</v>
      </c>
      <c r="C98" s="82" t="str">
        <f t="shared" si="4"/>
        <v>Actualizar Información del Tipo Servicio</v>
      </c>
      <c r="D98" s="82" t="str">
        <f t="shared" si="5"/>
        <v>HU97-Actualizar Información del Tipo Servicio</v>
      </c>
      <c r="E98" s="83" t="s">
        <v>259</v>
      </c>
      <c r="F98" s="82" t="str">
        <f t="shared" si="6"/>
        <v>Actualizar Información del Tipo Servicio</v>
      </c>
      <c r="G98" s="83"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98" s="82" t="str">
        <f t="shared" si="7"/>
        <v>Como Representante Sede, necesito Actualizar Información del Tipo Servicio,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98" s="28"/>
      <c r="J98" s="84"/>
      <c r="K98" s="85"/>
      <c r="L98" s="85"/>
      <c r="M98" s="86"/>
      <c r="N98" s="62"/>
      <c r="O98" s="62"/>
      <c r="P98" s="57"/>
      <c r="Q98" s="63"/>
      <c r="R98" s="57"/>
    </row>
    <row r="99" spans="1:18" ht="122.25" customHeight="1">
      <c r="A99" s="80" t="s">
        <v>203</v>
      </c>
      <c r="B99" s="87" t="s">
        <v>364</v>
      </c>
      <c r="C99" s="82" t="str">
        <f t="shared" si="4"/>
        <v>Editar Información del Tipo Sede</v>
      </c>
      <c r="D99" s="82" t="str">
        <f t="shared" si="5"/>
        <v>HU98-Editar Información del Tipo Sede</v>
      </c>
      <c r="E99" s="83" t="s">
        <v>259</v>
      </c>
      <c r="F99" s="82" t="str">
        <f t="shared" si="6"/>
        <v>Editar Información del Tipo Sede</v>
      </c>
      <c r="G99" s="83" t="str">
        <f>Q4</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H99" s="82" t="str">
        <f>"Como "&amp;E99&amp;", necesito "&amp;F99&amp;", para "&amp;G99</f>
        <v>Como Representante Sede, necesito Editar Información del Tipo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I99" s="28"/>
      <c r="J99" s="84"/>
      <c r="K99" s="85"/>
      <c r="L99" s="85"/>
      <c r="M99" s="86"/>
      <c r="N99" s="62"/>
      <c r="O99" s="65"/>
      <c r="P99" s="66"/>
      <c r="Q99" s="67"/>
      <c r="R99" s="57"/>
    </row>
    <row r="100" spans="1:18">
      <c r="A100" s="1"/>
      <c r="B100" s="1"/>
      <c r="N100" s="57"/>
      <c r="O100" s="57"/>
      <c r="P100" s="57"/>
      <c r="Q100" s="57"/>
    </row>
    <row r="101" spans="1:18">
      <c r="A101" s="1"/>
      <c r="B101" s="1"/>
    </row>
    <row r="102" spans="1:18">
      <c r="A102" s="1"/>
      <c r="B102" s="1"/>
    </row>
    <row r="103" spans="1:18">
      <c r="A103" s="1"/>
      <c r="B103" s="1"/>
    </row>
    <row r="104" spans="1:18">
      <c r="A104" s="1"/>
      <c r="B104" s="1"/>
    </row>
    <row r="105" spans="1:18">
      <c r="A105" s="1"/>
      <c r="B105" s="1"/>
    </row>
    <row r="106" spans="1:18">
      <c r="A106" s="1"/>
      <c r="B106" s="1"/>
    </row>
    <row r="107" spans="1:18">
      <c r="A107" s="1"/>
      <c r="B107" s="1"/>
    </row>
    <row r="108" spans="1:18">
      <c r="A108" s="1"/>
      <c r="B108" s="1"/>
    </row>
    <row r="109" spans="1:18">
      <c r="A109" s="1"/>
      <c r="B109" s="1"/>
    </row>
    <row r="110" spans="1:18">
      <c r="A110" s="1"/>
      <c r="B110" s="1"/>
    </row>
    <row r="111" spans="1:18">
      <c r="A111" s="1"/>
      <c r="B111" s="1"/>
    </row>
    <row r="112" spans="1:18">
      <c r="A112" s="1"/>
      <c r="B112" s="1"/>
    </row>
    <row r="113" spans="1:2">
      <c r="A113" s="1"/>
      <c r="B113" s="1"/>
    </row>
    <row r="114" spans="1:2">
      <c r="A114" s="1"/>
      <c r="B114" s="1"/>
    </row>
    <row r="115" spans="1:2">
      <c r="A115" s="1"/>
      <c r="B115" s="1"/>
    </row>
    <row r="116" spans="1:2">
      <c r="A116" s="1"/>
      <c r="B116" s="1"/>
    </row>
    <row r="117" spans="1:2">
      <c r="A117" s="1"/>
      <c r="B117" s="1"/>
    </row>
    <row r="118" spans="1:2">
      <c r="A118" s="1"/>
      <c r="B118" s="1"/>
    </row>
    <row r="119" spans="1:2">
      <c r="A119" s="1"/>
      <c r="B119" s="1"/>
    </row>
    <row r="120" spans="1:2">
      <c r="A120" s="1"/>
      <c r="B120" s="1"/>
    </row>
    <row r="121" spans="1:2">
      <c r="A121" s="1"/>
      <c r="B121" s="1"/>
    </row>
    <row r="122" spans="1:2">
      <c r="A122" s="1"/>
      <c r="B122" s="1"/>
    </row>
    <row r="123" spans="1:2">
      <c r="A123" s="1"/>
      <c r="B123" s="1"/>
    </row>
    <row r="124" spans="1:2">
      <c r="A124" s="1"/>
      <c r="B124" s="1"/>
    </row>
    <row r="125" spans="1:2">
      <c r="A125" s="1"/>
      <c r="B125" s="1"/>
    </row>
    <row r="126" spans="1:2">
      <c r="A126" s="1"/>
      <c r="B126" s="1"/>
    </row>
    <row r="127" spans="1:2">
      <c r="A127" s="1"/>
      <c r="B127" s="1"/>
    </row>
    <row r="128" spans="1:2">
      <c r="A128" s="1"/>
      <c r="B128" s="1"/>
    </row>
    <row r="129" spans="1:2">
      <c r="A129" s="1"/>
      <c r="B129" s="1"/>
    </row>
    <row r="130" spans="1:2">
      <c r="A130" s="1"/>
      <c r="B130" s="1"/>
    </row>
    <row r="131" spans="1:2">
      <c r="A131" s="1"/>
      <c r="B131" s="1"/>
    </row>
    <row r="132" spans="1:2">
      <c r="A132" s="1"/>
      <c r="B132" s="1"/>
    </row>
    <row r="133" spans="1:2">
      <c r="A133" s="1"/>
      <c r="B133" s="1"/>
    </row>
    <row r="134" spans="1:2">
      <c r="A134" s="1"/>
      <c r="B134" s="1"/>
    </row>
    <row r="135" spans="1:2">
      <c r="A135" s="1"/>
      <c r="B135" s="1"/>
    </row>
    <row r="136" spans="1:2">
      <c r="A136" s="1"/>
      <c r="B136" s="1"/>
    </row>
    <row r="137" spans="1:2">
      <c r="A137" s="1"/>
      <c r="B137" s="1"/>
    </row>
    <row r="138" spans="1:2">
      <c r="A138" s="1"/>
      <c r="B138" s="1"/>
    </row>
    <row r="139" spans="1:2">
      <c r="A139" s="1"/>
      <c r="B139" s="1"/>
    </row>
    <row r="140" spans="1:2">
      <c r="A140" s="1"/>
      <c r="B140" s="1"/>
    </row>
    <row r="141" spans="1:2">
      <c r="A141" s="1"/>
      <c r="B141" s="1"/>
    </row>
    <row r="142" spans="1:2">
      <c r="A142" s="1"/>
      <c r="B142" s="1"/>
    </row>
    <row r="143" spans="1:2">
      <c r="A143" s="1"/>
      <c r="B143" s="1"/>
    </row>
    <row r="144" spans="1:2">
      <c r="A144" s="1"/>
      <c r="B144" s="1"/>
    </row>
    <row r="145" spans="1:2">
      <c r="A145" s="1"/>
      <c r="B145" s="1"/>
    </row>
    <row r="146" spans="1:2">
      <c r="A146" s="1"/>
      <c r="B146" s="1"/>
    </row>
    <row r="147" spans="1:2">
      <c r="A147" s="1"/>
      <c r="B147" s="1"/>
    </row>
    <row r="148" spans="1:2">
      <c r="A148" s="1"/>
      <c r="B148" s="1"/>
    </row>
    <row r="149" spans="1:2">
      <c r="A149" s="1"/>
      <c r="B149" s="1"/>
    </row>
    <row r="150" spans="1:2">
      <c r="A150" s="1"/>
      <c r="B150" s="1"/>
    </row>
    <row r="151" spans="1:2">
      <c r="A151" s="1"/>
      <c r="B151" s="1"/>
    </row>
    <row r="152" spans="1:2">
      <c r="A152" s="1"/>
      <c r="B152" s="1"/>
    </row>
    <row r="153" spans="1:2">
      <c r="A153" s="1"/>
      <c r="B153" s="1"/>
    </row>
    <row r="154" spans="1:2">
      <c r="A154" s="1"/>
      <c r="B154" s="1"/>
    </row>
    <row r="155" spans="1:2">
      <c r="A155" s="1"/>
      <c r="B155" s="1"/>
    </row>
    <row r="156" spans="1:2">
      <c r="A156" s="1"/>
      <c r="B156" s="1"/>
    </row>
    <row r="157" spans="1:2">
      <c r="A157" s="1"/>
      <c r="B157" s="1"/>
    </row>
    <row r="158" spans="1:2">
      <c r="A158" s="1"/>
      <c r="B158" s="1"/>
    </row>
    <row r="159" spans="1:2">
      <c r="A159" s="1"/>
      <c r="B159" s="1"/>
    </row>
    <row r="160" spans="1:2">
      <c r="A160" s="1"/>
      <c r="B160" s="1"/>
    </row>
    <row r="161" spans="1:2">
      <c r="A161" s="1"/>
      <c r="B161" s="1"/>
    </row>
    <row r="162" spans="1:2">
      <c r="A162" s="1"/>
      <c r="B162" s="1"/>
    </row>
    <row r="163" spans="1:2">
      <c r="A163" s="1"/>
      <c r="B163" s="1"/>
    </row>
    <row r="164" spans="1:2">
      <c r="A164" s="1"/>
      <c r="B164" s="1"/>
    </row>
    <row r="165" spans="1:2">
      <c r="A165" s="1"/>
      <c r="B165" s="1"/>
    </row>
    <row r="166" spans="1:2">
      <c r="A166" s="1"/>
      <c r="B166" s="1"/>
    </row>
    <row r="167" spans="1:2">
      <c r="A167" s="1"/>
      <c r="B167" s="1"/>
    </row>
    <row r="168" spans="1:2">
      <c r="A168" s="1"/>
      <c r="B168" s="1"/>
    </row>
    <row r="169" spans="1:2">
      <c r="A169" s="1"/>
      <c r="B169" s="1"/>
    </row>
    <row r="170" spans="1:2">
      <c r="A170" s="1"/>
      <c r="B170" s="1"/>
    </row>
    <row r="171" spans="1:2">
      <c r="A171" s="1"/>
      <c r="B171" s="1"/>
    </row>
    <row r="172" spans="1:2">
      <c r="A172" s="1"/>
      <c r="B172" s="1"/>
    </row>
    <row r="173" spans="1:2">
      <c r="A173" s="1"/>
      <c r="B173" s="1"/>
    </row>
    <row r="174" spans="1:2">
      <c r="A174" s="1"/>
      <c r="B174" s="1"/>
    </row>
    <row r="175" spans="1:2">
      <c r="A175" s="1"/>
      <c r="B175" s="1"/>
    </row>
    <row r="176" spans="1:2">
      <c r="A176" s="1"/>
      <c r="B176" s="1"/>
    </row>
    <row r="177" spans="1:2">
      <c r="A177" s="1"/>
      <c r="B177" s="1"/>
    </row>
    <row r="178" spans="1:2">
      <c r="A178" s="1"/>
      <c r="B178" s="1"/>
    </row>
    <row r="179" spans="1:2">
      <c r="A179" s="1"/>
      <c r="B179" s="1"/>
    </row>
    <row r="180" spans="1:2">
      <c r="A180" s="1"/>
      <c r="B180" s="1"/>
    </row>
    <row r="181" spans="1:2">
      <c r="A181" s="1"/>
      <c r="B181" s="1"/>
    </row>
    <row r="182" spans="1:2">
      <c r="A182" s="1"/>
      <c r="B182" s="1"/>
    </row>
    <row r="183" spans="1:2">
      <c r="A183" s="1"/>
      <c r="B183" s="1"/>
    </row>
    <row r="184" spans="1:2">
      <c r="A184" s="1"/>
      <c r="B184" s="1"/>
    </row>
    <row r="185" spans="1:2">
      <c r="A185" s="1"/>
      <c r="B185" s="1"/>
    </row>
    <row r="186" spans="1:2">
      <c r="A186" s="1"/>
      <c r="B186" s="1"/>
    </row>
    <row r="187" spans="1:2">
      <c r="A187" s="1"/>
      <c r="B187" s="1"/>
    </row>
    <row r="188" spans="1:2">
      <c r="A188" s="1"/>
      <c r="B188" s="1"/>
    </row>
    <row r="189" spans="1:2">
      <c r="A189" s="1"/>
      <c r="B189" s="1"/>
    </row>
    <row r="190" spans="1:2">
      <c r="A190" s="1"/>
      <c r="B190" s="1"/>
    </row>
    <row r="191" spans="1:2">
      <c r="A191" s="1"/>
      <c r="B191" s="1"/>
    </row>
    <row r="192" spans="1:2">
      <c r="A192" s="1"/>
      <c r="B192" s="1"/>
    </row>
    <row r="193" spans="1:2">
      <c r="A193" s="1"/>
      <c r="B193" s="1"/>
    </row>
    <row r="194" spans="1:2">
      <c r="A194" s="1"/>
      <c r="B194" s="1"/>
    </row>
    <row r="195" spans="1:2">
      <c r="A195" s="1"/>
      <c r="B195" s="1"/>
    </row>
    <row r="196" spans="1:2">
      <c r="A196" s="1"/>
      <c r="B196" s="1"/>
    </row>
    <row r="197" spans="1:2">
      <c r="A197" s="1"/>
      <c r="B197" s="1"/>
    </row>
    <row r="198" spans="1:2">
      <c r="A198" s="1"/>
      <c r="B198" s="1"/>
    </row>
    <row r="199" spans="1:2">
      <c r="A199" s="1"/>
      <c r="B199" s="1"/>
    </row>
    <row r="200" spans="1:2">
      <c r="A200" s="1"/>
      <c r="B200" s="1"/>
    </row>
    <row r="201" spans="1:2">
      <c r="A201" s="1"/>
      <c r="B201" s="1"/>
    </row>
    <row r="202" spans="1:2">
      <c r="A202" s="1"/>
      <c r="B202" s="1"/>
    </row>
    <row r="203" spans="1:2">
      <c r="A203" s="1"/>
      <c r="B203" s="1"/>
    </row>
    <row r="204" spans="1:2">
      <c r="A204" s="1"/>
      <c r="B204" s="1"/>
    </row>
    <row r="205" spans="1:2">
      <c r="A205" s="1"/>
      <c r="B205" s="1"/>
    </row>
    <row r="206" spans="1:2">
      <c r="A206" s="1"/>
      <c r="B206" s="1"/>
    </row>
    <row r="207" spans="1:2">
      <c r="A207" s="1"/>
      <c r="B207" s="1"/>
    </row>
    <row r="208" spans="1:2">
      <c r="A208" s="1"/>
      <c r="B208" s="1"/>
    </row>
    <row r="209" spans="1:2">
      <c r="A209" s="1"/>
      <c r="B209" s="1"/>
    </row>
    <row r="210" spans="1:2">
      <c r="A210" s="1"/>
      <c r="B210" s="1"/>
    </row>
    <row r="211" spans="1:2">
      <c r="A211" s="1"/>
      <c r="B211" s="1"/>
    </row>
    <row r="212" spans="1:2">
      <c r="A212" s="1"/>
      <c r="B212" s="1"/>
    </row>
    <row r="213" spans="1:2">
      <c r="A213" s="1"/>
      <c r="B213" s="1"/>
    </row>
    <row r="214" spans="1:2">
      <c r="A214" s="1"/>
      <c r="B214" s="1"/>
    </row>
    <row r="215" spans="1:2">
      <c r="A215" s="1"/>
      <c r="B215" s="1"/>
    </row>
    <row r="216" spans="1:2">
      <c r="A216" s="1"/>
      <c r="B216" s="1"/>
    </row>
    <row r="217" spans="1:2">
      <c r="A217" s="1"/>
      <c r="B217" s="1"/>
    </row>
    <row r="218" spans="1:2">
      <c r="A218" s="1"/>
      <c r="B218" s="1"/>
    </row>
    <row r="219" spans="1:2">
      <c r="A219" s="1"/>
      <c r="B219" s="1"/>
    </row>
    <row r="220" spans="1:2">
      <c r="A220" s="1"/>
      <c r="B220" s="1"/>
    </row>
    <row r="221" spans="1:2">
      <c r="A221" s="1"/>
      <c r="B221" s="1"/>
    </row>
    <row r="222" spans="1:2">
      <c r="A222" s="1"/>
      <c r="B222" s="1"/>
    </row>
    <row r="223" spans="1:2">
      <c r="A223" s="1"/>
      <c r="B223" s="1"/>
    </row>
    <row r="224" spans="1:2">
      <c r="A224" s="1"/>
      <c r="B224" s="1"/>
    </row>
    <row r="225" spans="1:2">
      <c r="A225" s="1"/>
      <c r="B225" s="1"/>
    </row>
    <row r="226" spans="1:2">
      <c r="A226" s="1"/>
      <c r="B226" s="1"/>
    </row>
    <row r="227" spans="1:2">
      <c r="A227" s="1"/>
      <c r="B227" s="1"/>
    </row>
    <row r="228" spans="1:2">
      <c r="A228" s="1"/>
      <c r="B228" s="1"/>
    </row>
    <row r="229" spans="1:2">
      <c r="A229" s="1"/>
      <c r="B229" s="1"/>
    </row>
    <row r="230" spans="1:2">
      <c r="A230" s="1"/>
      <c r="B230" s="1"/>
    </row>
    <row r="231" spans="1:2">
      <c r="A231" s="1"/>
      <c r="B231" s="1"/>
    </row>
    <row r="232" spans="1:2">
      <c r="A232" s="1"/>
      <c r="B232" s="1"/>
    </row>
    <row r="233" spans="1:2">
      <c r="A233" s="1"/>
      <c r="B233" s="1"/>
    </row>
    <row r="234" spans="1:2">
      <c r="A234" s="1"/>
      <c r="B234" s="1"/>
    </row>
    <row r="235" spans="1:2">
      <c r="A235" s="1"/>
      <c r="B235" s="1"/>
    </row>
    <row r="236" spans="1:2">
      <c r="A236" s="1"/>
      <c r="B236" s="1"/>
    </row>
    <row r="237" spans="1:2">
      <c r="A237" s="1"/>
      <c r="B237" s="1"/>
    </row>
    <row r="238" spans="1:2">
      <c r="A238" s="1"/>
      <c r="B238" s="1"/>
    </row>
    <row r="239" spans="1:2">
      <c r="A239" s="1"/>
      <c r="B239" s="1"/>
    </row>
    <row r="240" spans="1:2">
      <c r="A240" s="1"/>
      <c r="B240" s="1"/>
    </row>
    <row r="241" spans="1:2">
      <c r="A241" s="1"/>
      <c r="B241" s="1"/>
    </row>
    <row r="242" spans="1:2">
      <c r="A242" s="1"/>
      <c r="B242" s="1"/>
    </row>
    <row r="243" spans="1:2">
      <c r="A243" s="1"/>
      <c r="B243" s="1"/>
    </row>
    <row r="244" spans="1:2">
      <c r="A244" s="1"/>
      <c r="B244" s="1"/>
    </row>
    <row r="245" spans="1:2">
      <c r="A245" s="1"/>
      <c r="B245" s="1"/>
    </row>
    <row r="246" spans="1:2">
      <c r="A246" s="1"/>
      <c r="B246" s="1"/>
    </row>
    <row r="247" spans="1:2">
      <c r="A247" s="1"/>
      <c r="B247" s="1"/>
    </row>
    <row r="248" spans="1:2">
      <c r="A248" s="1"/>
      <c r="B248" s="1"/>
    </row>
    <row r="249" spans="1:2">
      <c r="A249" s="1"/>
      <c r="B249" s="1"/>
    </row>
    <row r="250" spans="1:2">
      <c r="A250" s="1"/>
      <c r="B250" s="1"/>
    </row>
    <row r="251" spans="1:2">
      <c r="A251" s="1"/>
      <c r="B251" s="1"/>
    </row>
    <row r="252" spans="1:2">
      <c r="A252" s="1"/>
      <c r="B252" s="1"/>
    </row>
    <row r="253" spans="1:2">
      <c r="A253" s="1"/>
      <c r="B253" s="1"/>
    </row>
    <row r="254" spans="1:2">
      <c r="A254" s="1"/>
      <c r="B254" s="1"/>
    </row>
    <row r="255" spans="1:2">
      <c r="A255" s="1"/>
      <c r="B255" s="1"/>
    </row>
    <row r="256" spans="1:2">
      <c r="A256" s="1"/>
      <c r="B256" s="1"/>
    </row>
    <row r="257" spans="1:2">
      <c r="A257" s="1"/>
      <c r="B257" s="1"/>
    </row>
    <row r="258" spans="1:2">
      <c r="A258" s="1"/>
      <c r="B258" s="1"/>
    </row>
    <row r="259" spans="1:2">
      <c r="A259" s="1"/>
      <c r="B259" s="1"/>
    </row>
    <row r="260" spans="1:2">
      <c r="A260" s="1"/>
      <c r="B260" s="1"/>
    </row>
    <row r="261" spans="1:2">
      <c r="A261" s="1"/>
      <c r="B261" s="1"/>
    </row>
    <row r="262" spans="1:2">
      <c r="A262" s="1"/>
      <c r="B262" s="1"/>
    </row>
    <row r="263" spans="1:2">
      <c r="A263" s="1"/>
      <c r="B263" s="1"/>
    </row>
    <row r="264" spans="1:2">
      <c r="A264" s="1"/>
      <c r="B264" s="1"/>
    </row>
    <row r="265" spans="1:2">
      <c r="A265" s="1"/>
      <c r="B265" s="1"/>
    </row>
    <row r="266" spans="1:2">
      <c r="A266" s="1"/>
      <c r="B266" s="1"/>
    </row>
    <row r="267" spans="1:2">
      <c r="A267" s="1"/>
      <c r="B267" s="1"/>
    </row>
    <row r="268" spans="1:2">
      <c r="A268" s="1"/>
      <c r="B268" s="1"/>
    </row>
    <row r="269" spans="1:2">
      <c r="A269" s="1"/>
      <c r="B269" s="1"/>
    </row>
    <row r="270" spans="1:2">
      <c r="A270" s="1"/>
      <c r="B270" s="1"/>
    </row>
    <row r="271" spans="1:2">
      <c r="A271" s="1"/>
      <c r="B271" s="1"/>
    </row>
    <row r="272" spans="1:2">
      <c r="A272" s="1"/>
      <c r="B272" s="1"/>
    </row>
    <row r="273" spans="1:2">
      <c r="A273" s="1"/>
      <c r="B273" s="1"/>
    </row>
    <row r="274" spans="1:2">
      <c r="A274" s="1"/>
      <c r="B274" s="1"/>
    </row>
    <row r="275" spans="1:2">
      <c r="A275" s="1"/>
      <c r="B275" s="1"/>
    </row>
    <row r="276" spans="1:2">
      <c r="A276" s="1"/>
      <c r="B276" s="1"/>
    </row>
    <row r="277" spans="1:2">
      <c r="A277" s="1"/>
      <c r="B277" s="1"/>
    </row>
    <row r="278" spans="1:2">
      <c r="A278" s="1"/>
      <c r="B278" s="1"/>
    </row>
    <row r="279" spans="1:2">
      <c r="A279" s="1"/>
      <c r="B279" s="1"/>
    </row>
    <row r="280" spans="1:2">
      <c r="A280" s="1"/>
      <c r="B280" s="1"/>
    </row>
    <row r="281" spans="1:2">
      <c r="A281" s="1"/>
      <c r="B281" s="1"/>
    </row>
    <row r="282" spans="1:2">
      <c r="A282" s="1"/>
      <c r="B282" s="1"/>
    </row>
    <row r="283" spans="1:2">
      <c r="A283" s="1"/>
      <c r="B283" s="1"/>
    </row>
    <row r="284" spans="1:2">
      <c r="A284" s="1"/>
      <c r="B284" s="1"/>
    </row>
    <row r="285" spans="1:2">
      <c r="A285" s="1"/>
      <c r="B285" s="1"/>
    </row>
    <row r="286" spans="1:2">
      <c r="A286" s="1"/>
      <c r="B286" s="1"/>
    </row>
    <row r="287" spans="1:2">
      <c r="A287" s="1"/>
      <c r="B287" s="1"/>
    </row>
    <row r="288" spans="1:2">
      <c r="A288" s="1"/>
      <c r="B288" s="1"/>
    </row>
    <row r="289" spans="1:2">
      <c r="A289" s="1"/>
      <c r="B289" s="1"/>
    </row>
    <row r="290" spans="1:2">
      <c r="A290" s="1"/>
      <c r="B290" s="1"/>
    </row>
    <row r="291" spans="1:2">
      <c r="A291" s="1"/>
      <c r="B291" s="1"/>
    </row>
    <row r="292" spans="1:2">
      <c r="A292" s="1"/>
      <c r="B292" s="1"/>
    </row>
    <row r="293" spans="1:2">
      <c r="A293" s="1"/>
      <c r="B293" s="1"/>
    </row>
    <row r="294" spans="1:2">
      <c r="A294" s="1"/>
      <c r="B294" s="1"/>
    </row>
    <row r="295" spans="1:2">
      <c r="A295" s="1"/>
      <c r="B295" s="1"/>
    </row>
    <row r="296" spans="1:2">
      <c r="A296" s="1"/>
      <c r="B296" s="1"/>
    </row>
    <row r="297" spans="1:2">
      <c r="A297" s="1"/>
      <c r="B297" s="1"/>
    </row>
    <row r="298" spans="1:2">
      <c r="A298" s="1"/>
      <c r="B298" s="1"/>
    </row>
    <row r="299" spans="1:2">
      <c r="A299" s="1"/>
      <c r="B299" s="1"/>
    </row>
    <row r="300" spans="1:2">
      <c r="A300" s="1"/>
      <c r="B300" s="1"/>
    </row>
    <row r="301" spans="1:2">
      <c r="A301" s="1"/>
      <c r="B301" s="1"/>
    </row>
    <row r="302" spans="1:2">
      <c r="A302" s="1"/>
      <c r="B302" s="1"/>
    </row>
    <row r="303" spans="1:2">
      <c r="A303" s="1"/>
      <c r="B303" s="1"/>
    </row>
    <row r="304" spans="1:2">
      <c r="A304" s="1"/>
      <c r="B304" s="1"/>
    </row>
    <row r="305" spans="1:2">
      <c r="A305" s="1"/>
      <c r="B305" s="1"/>
    </row>
    <row r="306" spans="1:2">
      <c r="A306" s="1"/>
      <c r="B306" s="1"/>
    </row>
    <row r="307" spans="1:2">
      <c r="A307" s="1"/>
      <c r="B307" s="1"/>
    </row>
    <row r="308" spans="1:2">
      <c r="A308" s="1"/>
      <c r="B308" s="1"/>
    </row>
    <row r="309" spans="1:2">
      <c r="A309" s="1"/>
      <c r="B309" s="1"/>
    </row>
    <row r="310" spans="1:2">
      <c r="A310" s="1"/>
      <c r="B310" s="1"/>
    </row>
    <row r="311" spans="1:2">
      <c r="A311" s="1"/>
      <c r="B311" s="1"/>
    </row>
    <row r="312" spans="1:2">
      <c r="A312" s="1"/>
      <c r="B312" s="1"/>
    </row>
    <row r="313" spans="1:2">
      <c r="A313" s="1"/>
      <c r="B313" s="1"/>
    </row>
    <row r="314" spans="1:2">
      <c r="A314" s="1"/>
      <c r="B314" s="1"/>
    </row>
    <row r="315" spans="1:2">
      <c r="A315" s="1"/>
      <c r="B315" s="1"/>
    </row>
    <row r="316" spans="1:2">
      <c r="A316" s="1"/>
      <c r="B316" s="1"/>
    </row>
    <row r="317" spans="1:2">
      <c r="A317" s="1"/>
      <c r="B317" s="1"/>
    </row>
    <row r="318" spans="1:2">
      <c r="A318" s="1"/>
      <c r="B318" s="1"/>
    </row>
    <row r="319" spans="1:2">
      <c r="A319" s="1"/>
      <c r="B319" s="1"/>
    </row>
    <row r="320" spans="1:2">
      <c r="A320" s="1"/>
      <c r="B320" s="1"/>
    </row>
    <row r="321" spans="1:2">
      <c r="A321" s="1"/>
      <c r="B321" s="1"/>
    </row>
    <row r="322" spans="1:2">
      <c r="A322" s="1"/>
      <c r="B322" s="1"/>
    </row>
    <row r="323" spans="1:2">
      <c r="A323" s="1"/>
      <c r="B323" s="1"/>
    </row>
    <row r="324" spans="1:2">
      <c r="A324" s="1"/>
      <c r="B324" s="1"/>
    </row>
    <row r="325" spans="1:2">
      <c r="A325" s="1"/>
      <c r="B325" s="1"/>
    </row>
    <row r="326" spans="1:2">
      <c r="A326" s="1"/>
      <c r="B326" s="1"/>
    </row>
    <row r="327" spans="1:2">
      <c r="A327" s="1"/>
      <c r="B327" s="1"/>
    </row>
    <row r="328" spans="1:2">
      <c r="A328" s="1"/>
      <c r="B328" s="1"/>
    </row>
    <row r="329" spans="1:2">
      <c r="A329" s="1"/>
      <c r="B329" s="1"/>
    </row>
    <row r="330" spans="1:2">
      <c r="A330" s="1"/>
      <c r="B330" s="1"/>
    </row>
    <row r="331" spans="1:2">
      <c r="A331" s="1"/>
      <c r="B331" s="1"/>
    </row>
    <row r="332" spans="1:2">
      <c r="A332" s="1"/>
      <c r="B332" s="1"/>
    </row>
    <row r="333" spans="1:2">
      <c r="A333" s="1"/>
      <c r="B333" s="1"/>
    </row>
    <row r="334" spans="1:2">
      <c r="A334" s="1"/>
      <c r="B334" s="1"/>
    </row>
    <row r="335" spans="1:2">
      <c r="A335" s="1"/>
      <c r="B335" s="1"/>
    </row>
    <row r="336" spans="1:2">
      <c r="A336" s="1"/>
      <c r="B336" s="1"/>
    </row>
    <row r="337" spans="1:2">
      <c r="A337" s="1"/>
      <c r="B337" s="1"/>
    </row>
    <row r="338" spans="1:2">
      <c r="A338" s="1"/>
      <c r="B338" s="1"/>
    </row>
    <row r="339" spans="1:2">
      <c r="A339" s="1"/>
      <c r="B339" s="1"/>
    </row>
    <row r="340" spans="1:2">
      <c r="A340" s="1"/>
      <c r="B340" s="1"/>
    </row>
    <row r="341" spans="1:2">
      <c r="A341" s="1"/>
      <c r="B341" s="1"/>
    </row>
    <row r="342" spans="1:2">
      <c r="A342" s="1"/>
      <c r="B342" s="1"/>
    </row>
    <row r="343" spans="1:2">
      <c r="A343" s="1"/>
      <c r="B343" s="1"/>
    </row>
    <row r="344" spans="1:2">
      <c r="A344" s="1"/>
      <c r="B344" s="1"/>
    </row>
    <row r="345" spans="1:2">
      <c r="A345" s="1"/>
      <c r="B345" s="1"/>
    </row>
    <row r="346" spans="1:2">
      <c r="A346" s="1"/>
      <c r="B346" s="1"/>
    </row>
    <row r="347" spans="1:2">
      <c r="A347" s="1"/>
      <c r="B347" s="1"/>
    </row>
    <row r="348" spans="1:2">
      <c r="A348" s="1"/>
      <c r="B348" s="1"/>
    </row>
    <row r="349" spans="1:2">
      <c r="A349" s="1"/>
      <c r="B349" s="1"/>
    </row>
    <row r="350" spans="1:2">
      <c r="A350" s="1"/>
      <c r="B350" s="1"/>
    </row>
    <row r="351" spans="1:2">
      <c r="A351" s="1"/>
      <c r="B351" s="1"/>
    </row>
    <row r="352" spans="1:2">
      <c r="A352" s="1"/>
      <c r="B352" s="1"/>
    </row>
    <row r="353" spans="1:2">
      <c r="A353" s="1"/>
      <c r="B353" s="1"/>
    </row>
    <row r="354" spans="1:2">
      <c r="A354" s="1"/>
      <c r="B354" s="1"/>
    </row>
    <row r="355" spans="1:2">
      <c r="A355" s="1"/>
      <c r="B355" s="1"/>
    </row>
    <row r="356" spans="1:2">
      <c r="A356" s="1"/>
      <c r="B356" s="1"/>
    </row>
    <row r="357" spans="1:2">
      <c r="A357" s="1"/>
      <c r="B357" s="1"/>
    </row>
    <row r="358" spans="1:2">
      <c r="A358" s="1"/>
      <c r="B358" s="1"/>
    </row>
    <row r="359" spans="1:2">
      <c r="A359" s="1"/>
      <c r="B359" s="1"/>
    </row>
    <row r="360" spans="1:2">
      <c r="A360" s="1"/>
      <c r="B360" s="1"/>
    </row>
    <row r="361" spans="1:2">
      <c r="A361" s="1"/>
      <c r="B361" s="1"/>
    </row>
    <row r="362" spans="1:2">
      <c r="A362" s="1"/>
      <c r="B362" s="1"/>
    </row>
    <row r="363" spans="1:2">
      <c r="A363" s="1"/>
      <c r="B363" s="1"/>
    </row>
    <row r="364" spans="1:2">
      <c r="A364" s="1"/>
      <c r="B364" s="1"/>
    </row>
    <row r="365" spans="1:2">
      <c r="A365" s="1"/>
      <c r="B365" s="1"/>
    </row>
    <row r="366" spans="1:2">
      <c r="A366" s="1"/>
      <c r="B366" s="1"/>
    </row>
    <row r="367" spans="1:2">
      <c r="A367" s="1"/>
      <c r="B367" s="1"/>
    </row>
    <row r="368" spans="1:2">
      <c r="A368" s="1"/>
      <c r="B368" s="1"/>
    </row>
    <row r="369" spans="1:2">
      <c r="A369" s="1"/>
      <c r="B369" s="1"/>
    </row>
    <row r="370" spans="1:2">
      <c r="A370" s="1"/>
      <c r="B370" s="1"/>
    </row>
    <row r="371" spans="1:2">
      <c r="A371" s="1"/>
      <c r="B371" s="1"/>
    </row>
    <row r="372" spans="1:2">
      <c r="A372" s="1"/>
      <c r="B372" s="1"/>
    </row>
    <row r="373" spans="1:2">
      <c r="A373" s="1"/>
      <c r="B373" s="1"/>
    </row>
    <row r="374" spans="1:2">
      <c r="A374" s="1"/>
      <c r="B374" s="1"/>
    </row>
    <row r="375" spans="1:2">
      <c r="A375" s="1"/>
      <c r="B375" s="1"/>
    </row>
    <row r="376" spans="1:2">
      <c r="A376" s="1"/>
      <c r="B376" s="1"/>
    </row>
    <row r="377" spans="1:2">
      <c r="A377" s="1"/>
      <c r="B377" s="1"/>
    </row>
    <row r="378" spans="1:2">
      <c r="A378" s="1"/>
      <c r="B378" s="1"/>
    </row>
    <row r="379" spans="1:2">
      <c r="A379" s="1"/>
      <c r="B379" s="1"/>
    </row>
    <row r="380" spans="1:2">
      <c r="A380" s="1"/>
      <c r="B380" s="1"/>
    </row>
    <row r="381" spans="1:2">
      <c r="A381" s="1"/>
      <c r="B381" s="1"/>
    </row>
    <row r="382" spans="1:2">
      <c r="A382" s="1"/>
      <c r="B382" s="1"/>
    </row>
    <row r="383" spans="1:2">
      <c r="A383" s="1"/>
      <c r="B383" s="1"/>
    </row>
    <row r="384" spans="1:2">
      <c r="A384" s="1"/>
      <c r="B384" s="1"/>
    </row>
    <row r="385" spans="1:2">
      <c r="A385" s="1"/>
      <c r="B385" s="1"/>
    </row>
    <row r="386" spans="1:2">
      <c r="A386" s="1"/>
      <c r="B386" s="1"/>
    </row>
    <row r="387" spans="1:2">
      <c r="A387" s="1"/>
      <c r="B387" s="1"/>
    </row>
    <row r="388" spans="1:2">
      <c r="A388" s="1"/>
      <c r="B388" s="1"/>
    </row>
    <row r="389" spans="1:2">
      <c r="A389" s="1"/>
      <c r="B389" s="1"/>
    </row>
    <row r="390" spans="1:2">
      <c r="A390" s="1"/>
      <c r="B390" s="1"/>
    </row>
    <row r="391" spans="1:2">
      <c r="A391" s="1"/>
      <c r="B391" s="1"/>
    </row>
    <row r="392" spans="1:2">
      <c r="A392" s="1"/>
      <c r="B392" s="1"/>
    </row>
    <row r="393" spans="1:2">
      <c r="A393" s="1"/>
      <c r="B393" s="1"/>
    </row>
    <row r="394" spans="1:2">
      <c r="A394" s="1"/>
      <c r="B394" s="1"/>
    </row>
    <row r="395" spans="1:2">
      <c r="A395" s="1"/>
      <c r="B395" s="1"/>
    </row>
    <row r="396" spans="1:2">
      <c r="A396" s="1"/>
      <c r="B396" s="1"/>
    </row>
    <row r="397" spans="1:2">
      <c r="A397" s="1"/>
      <c r="B397" s="1"/>
    </row>
    <row r="398" spans="1:2">
      <c r="A398" s="1"/>
      <c r="B398" s="1"/>
    </row>
    <row r="399" spans="1:2">
      <c r="A399" s="1"/>
      <c r="B399" s="1"/>
    </row>
    <row r="400" spans="1:2">
      <c r="A400" s="1"/>
      <c r="B400" s="1"/>
    </row>
    <row r="401" spans="1:2">
      <c r="A401" s="1"/>
      <c r="B401" s="1"/>
    </row>
    <row r="402" spans="1:2">
      <c r="A402" s="1"/>
      <c r="B402" s="1"/>
    </row>
    <row r="403" spans="1:2">
      <c r="A403" s="1"/>
      <c r="B403" s="1"/>
    </row>
    <row r="404" spans="1:2">
      <c r="A404" s="1"/>
      <c r="B404" s="1"/>
    </row>
    <row r="405" spans="1:2">
      <c r="A405" s="1"/>
      <c r="B405" s="1"/>
    </row>
    <row r="406" spans="1:2">
      <c r="A406" s="1"/>
      <c r="B406" s="1"/>
    </row>
    <row r="407" spans="1:2">
      <c r="A407" s="1"/>
      <c r="B407" s="1"/>
    </row>
    <row r="408" spans="1:2">
      <c r="A408" s="1"/>
      <c r="B408" s="1"/>
    </row>
    <row r="409" spans="1:2">
      <c r="A409" s="1"/>
      <c r="B409" s="1"/>
    </row>
    <row r="410" spans="1:2">
      <c r="A410" s="1"/>
      <c r="B410" s="1"/>
    </row>
    <row r="411" spans="1:2">
      <c r="A411" s="1"/>
      <c r="B411" s="1"/>
    </row>
    <row r="412" spans="1:2">
      <c r="A412" s="1"/>
      <c r="B412" s="1"/>
    </row>
    <row r="413" spans="1:2">
      <c r="A413" s="1"/>
      <c r="B413" s="1"/>
    </row>
    <row r="414" spans="1:2">
      <c r="A414" s="1"/>
      <c r="B414" s="1"/>
    </row>
    <row r="415" spans="1:2">
      <c r="A415" s="1"/>
      <c r="B415" s="1"/>
    </row>
    <row r="416" spans="1:2">
      <c r="A416" s="1"/>
      <c r="B416" s="1"/>
    </row>
    <row r="417" spans="1:2">
      <c r="A417" s="1"/>
      <c r="B417" s="1"/>
    </row>
    <row r="418" spans="1:2">
      <c r="A418" s="1"/>
      <c r="B418" s="1"/>
    </row>
    <row r="419" spans="1:2">
      <c r="A419" s="1"/>
      <c r="B419" s="1"/>
    </row>
    <row r="420" spans="1:2">
      <c r="A420" s="1"/>
      <c r="B420" s="1"/>
    </row>
    <row r="421" spans="1:2">
      <c r="A421" s="1"/>
      <c r="B421" s="1"/>
    </row>
    <row r="422" spans="1:2">
      <c r="A422" s="1"/>
      <c r="B422" s="1"/>
    </row>
    <row r="423" spans="1:2">
      <c r="A423" s="1"/>
      <c r="B423" s="1"/>
    </row>
    <row r="424" spans="1:2">
      <c r="A424" s="1"/>
      <c r="B424" s="1"/>
    </row>
    <row r="425" spans="1:2">
      <c r="A425" s="1"/>
      <c r="B425" s="1"/>
    </row>
    <row r="426" spans="1:2">
      <c r="A426" s="1"/>
      <c r="B426" s="1"/>
    </row>
    <row r="427" spans="1:2">
      <c r="A427" s="1"/>
      <c r="B427" s="1"/>
    </row>
    <row r="428" spans="1:2">
      <c r="A428" s="1"/>
      <c r="B428" s="1"/>
    </row>
    <row r="429" spans="1:2">
      <c r="A429" s="1"/>
      <c r="B429" s="1"/>
    </row>
    <row r="430" spans="1:2">
      <c r="A430" s="1"/>
      <c r="B430" s="1"/>
    </row>
    <row r="431" spans="1:2">
      <c r="A431" s="1"/>
      <c r="B431" s="1"/>
    </row>
    <row r="432" spans="1:2">
      <c r="A432" s="1"/>
      <c r="B432" s="1"/>
    </row>
    <row r="433" spans="1:2">
      <c r="A433" s="1"/>
      <c r="B433" s="1"/>
    </row>
    <row r="434" spans="1:2">
      <c r="A434" s="1"/>
      <c r="B434" s="1"/>
    </row>
    <row r="435" spans="1:2">
      <c r="A435" s="1"/>
      <c r="B435" s="1"/>
    </row>
    <row r="436" spans="1:2">
      <c r="A436" s="1"/>
      <c r="B436" s="1"/>
    </row>
    <row r="437" spans="1:2">
      <c r="A437" s="1"/>
      <c r="B437" s="1"/>
    </row>
    <row r="438" spans="1:2">
      <c r="A438" s="1"/>
      <c r="B438" s="1"/>
    </row>
    <row r="439" spans="1:2">
      <c r="A439" s="1"/>
      <c r="B439" s="1"/>
    </row>
    <row r="440" spans="1:2">
      <c r="A440" s="1"/>
      <c r="B440" s="1"/>
    </row>
    <row r="441" spans="1:2">
      <c r="A441" s="1"/>
      <c r="B441" s="1"/>
    </row>
    <row r="442" spans="1:2">
      <c r="A442" s="1"/>
      <c r="B442" s="1"/>
    </row>
    <row r="443" spans="1:2">
      <c r="A443" s="1"/>
      <c r="B443" s="1"/>
    </row>
    <row r="444" spans="1:2">
      <c r="A444" s="1"/>
      <c r="B444" s="1"/>
    </row>
    <row r="445" spans="1:2">
      <c r="A445" s="1"/>
      <c r="B445" s="1"/>
    </row>
    <row r="446" spans="1:2">
      <c r="A446" s="1"/>
      <c r="B446" s="1"/>
    </row>
    <row r="447" spans="1:2">
      <c r="A447" s="1"/>
      <c r="B447" s="1"/>
    </row>
    <row r="448" spans="1:2">
      <c r="A448" s="1"/>
      <c r="B448" s="1"/>
    </row>
    <row r="449" spans="1:2">
      <c r="A449" s="1"/>
      <c r="B449" s="1"/>
    </row>
    <row r="450" spans="1:2">
      <c r="A450" s="1"/>
      <c r="B450" s="1"/>
    </row>
    <row r="451" spans="1:2">
      <c r="A451" s="1"/>
      <c r="B451" s="1"/>
    </row>
    <row r="452" spans="1:2">
      <c r="A452" s="1"/>
      <c r="B452" s="1"/>
    </row>
    <row r="453" spans="1:2">
      <c r="A453" s="1"/>
      <c r="B453" s="1"/>
    </row>
    <row r="454" spans="1:2">
      <c r="A454" s="1"/>
      <c r="B454" s="1"/>
    </row>
    <row r="455" spans="1:2">
      <c r="A455" s="1"/>
      <c r="B455" s="1"/>
    </row>
    <row r="456" spans="1:2">
      <c r="A456" s="1"/>
      <c r="B456" s="1"/>
    </row>
    <row r="457" spans="1:2">
      <c r="A457" s="1"/>
      <c r="B457" s="1"/>
    </row>
    <row r="458" spans="1:2">
      <c r="A458" s="1"/>
      <c r="B458" s="1"/>
    </row>
    <row r="459" spans="1:2">
      <c r="A459" s="1"/>
      <c r="B459" s="1"/>
    </row>
    <row r="460" spans="1:2">
      <c r="A460" s="1"/>
      <c r="B460" s="1"/>
    </row>
    <row r="461" spans="1:2">
      <c r="A461" s="1"/>
      <c r="B461" s="1"/>
    </row>
    <row r="462" spans="1:2">
      <c r="A462" s="1"/>
      <c r="B462" s="1"/>
    </row>
    <row r="463" spans="1:2">
      <c r="A463" s="1"/>
      <c r="B463" s="1"/>
    </row>
    <row r="464" spans="1:2">
      <c r="A464" s="1"/>
      <c r="B464" s="1"/>
    </row>
    <row r="465" spans="1:2">
      <c r="A465" s="1"/>
      <c r="B465" s="1"/>
    </row>
    <row r="466" spans="1:2">
      <c r="A466" s="1"/>
      <c r="B466" s="1"/>
    </row>
    <row r="467" spans="1:2">
      <c r="A467" s="1"/>
      <c r="B467" s="1"/>
    </row>
    <row r="468" spans="1:2">
      <c r="A468" s="1"/>
      <c r="B468" s="1"/>
    </row>
    <row r="469" spans="1:2">
      <c r="A469" s="1"/>
      <c r="B469" s="1"/>
    </row>
    <row r="470" spans="1:2">
      <c r="A470" s="1"/>
      <c r="B470" s="1"/>
    </row>
    <row r="471" spans="1:2">
      <c r="A471" s="1"/>
      <c r="B471" s="1"/>
    </row>
    <row r="472" spans="1:2">
      <c r="A472" s="1"/>
      <c r="B472" s="1"/>
    </row>
    <row r="473" spans="1:2">
      <c r="A473" s="1"/>
      <c r="B473" s="1"/>
    </row>
    <row r="474" spans="1:2">
      <c r="A474" s="1"/>
      <c r="B474" s="1"/>
    </row>
    <row r="475" spans="1:2">
      <c r="A475" s="1"/>
      <c r="B475" s="1"/>
    </row>
    <row r="476" spans="1:2">
      <c r="A476" s="1"/>
      <c r="B476" s="1"/>
    </row>
    <row r="477" spans="1:2">
      <c r="A477" s="1"/>
      <c r="B477" s="1"/>
    </row>
    <row r="478" spans="1:2">
      <c r="A478" s="1"/>
      <c r="B478" s="1"/>
    </row>
    <row r="479" spans="1:2">
      <c r="A479" s="1"/>
      <c r="B479" s="1"/>
    </row>
    <row r="480" spans="1:2">
      <c r="A480" s="1"/>
      <c r="B480" s="1"/>
    </row>
    <row r="481" spans="1:2">
      <c r="A481" s="1"/>
      <c r="B481" s="1"/>
    </row>
    <row r="482" spans="1:2">
      <c r="A482" s="1"/>
      <c r="B482" s="1"/>
    </row>
    <row r="483" spans="1:2">
      <c r="A483" s="1"/>
      <c r="B483" s="1"/>
    </row>
    <row r="484" spans="1:2">
      <c r="A484" s="1"/>
      <c r="B484" s="1"/>
    </row>
    <row r="485" spans="1:2">
      <c r="A485" s="1"/>
      <c r="B485" s="1"/>
    </row>
    <row r="486" spans="1:2">
      <c r="A486" s="1"/>
      <c r="B486" s="1"/>
    </row>
    <row r="487" spans="1:2">
      <c r="A487" s="1"/>
      <c r="B487" s="1"/>
    </row>
    <row r="488" spans="1:2">
      <c r="A488" s="1"/>
      <c r="B488" s="1"/>
    </row>
    <row r="489" spans="1:2">
      <c r="A489" s="1"/>
      <c r="B489" s="1"/>
    </row>
    <row r="490" spans="1:2">
      <c r="A490" s="1"/>
      <c r="B490" s="1"/>
    </row>
    <row r="491" spans="1:2">
      <c r="A491" s="1"/>
      <c r="B491" s="1"/>
    </row>
    <row r="492" spans="1:2">
      <c r="A492" s="1"/>
      <c r="B492" s="1"/>
    </row>
    <row r="493" spans="1:2">
      <c r="A493" s="1"/>
      <c r="B493" s="1"/>
    </row>
    <row r="494" spans="1:2">
      <c r="A494" s="1"/>
      <c r="B494" s="1"/>
    </row>
    <row r="495" spans="1:2">
      <c r="A495" s="1"/>
      <c r="B495" s="1"/>
    </row>
    <row r="496" spans="1:2">
      <c r="A496" s="1"/>
      <c r="B496" s="1"/>
    </row>
    <row r="497" spans="1:2">
      <c r="A497" s="1"/>
      <c r="B497" s="1"/>
    </row>
    <row r="498" spans="1:2">
      <c r="A498" s="1"/>
      <c r="B498" s="1"/>
    </row>
    <row r="499" spans="1:2">
      <c r="A499" s="1"/>
      <c r="B499" s="1"/>
    </row>
    <row r="500" spans="1:2">
      <c r="A500" s="1"/>
      <c r="B500" s="1"/>
    </row>
    <row r="501" spans="1:2">
      <c r="A501" s="1"/>
      <c r="B501" s="1"/>
    </row>
    <row r="502" spans="1:2">
      <c r="A502" s="1"/>
      <c r="B502" s="1"/>
    </row>
    <row r="503" spans="1:2">
      <c r="A503" s="1"/>
      <c r="B503" s="1"/>
    </row>
    <row r="504" spans="1:2">
      <c r="A504" s="1"/>
      <c r="B504" s="1"/>
    </row>
    <row r="505" spans="1:2">
      <c r="A505" s="1"/>
      <c r="B505" s="1"/>
    </row>
    <row r="506" spans="1:2">
      <c r="A506" s="1"/>
      <c r="B506" s="1"/>
    </row>
    <row r="507" spans="1:2">
      <c r="A507" s="1"/>
      <c r="B507" s="1"/>
    </row>
    <row r="508" spans="1:2">
      <c r="A508" s="1"/>
      <c r="B508" s="1"/>
    </row>
    <row r="509" spans="1:2">
      <c r="A509" s="1"/>
      <c r="B509" s="1"/>
    </row>
    <row r="510" spans="1:2">
      <c r="A510" s="1"/>
      <c r="B510" s="1"/>
    </row>
    <row r="511" spans="1:2">
      <c r="A511" s="1"/>
      <c r="B511" s="1"/>
    </row>
    <row r="512" spans="1:2">
      <c r="A512" s="1"/>
      <c r="B512" s="1"/>
    </row>
    <row r="513" spans="1:2">
      <c r="A513" s="1"/>
      <c r="B513" s="1"/>
    </row>
    <row r="514" spans="1:2">
      <c r="A514" s="1"/>
      <c r="B514" s="1"/>
    </row>
    <row r="515" spans="1:2">
      <c r="A515" s="1"/>
      <c r="B515" s="1"/>
    </row>
    <row r="516" spans="1:2">
      <c r="A516" s="1"/>
      <c r="B516" s="1"/>
    </row>
    <row r="517" spans="1:2">
      <c r="A517" s="1"/>
      <c r="B517" s="1"/>
    </row>
    <row r="518" spans="1:2">
      <c r="A518" s="1"/>
      <c r="B518" s="1"/>
    </row>
    <row r="519" spans="1:2">
      <c r="A519" s="1"/>
      <c r="B519" s="1"/>
    </row>
    <row r="520" spans="1:2">
      <c r="A520" s="1"/>
      <c r="B520" s="1"/>
    </row>
    <row r="521" spans="1:2">
      <c r="A521" s="1"/>
      <c r="B521" s="1"/>
    </row>
    <row r="522" spans="1:2">
      <c r="A522" s="1"/>
      <c r="B522" s="1"/>
    </row>
    <row r="523" spans="1:2">
      <c r="A523" s="1"/>
      <c r="B523" s="1"/>
    </row>
    <row r="524" spans="1:2">
      <c r="A524" s="1"/>
      <c r="B524" s="1"/>
    </row>
    <row r="525" spans="1:2">
      <c r="A525" s="1"/>
      <c r="B525" s="1"/>
    </row>
    <row r="526" spans="1:2">
      <c r="A526" s="1"/>
      <c r="B526" s="1"/>
    </row>
    <row r="527" spans="1:2">
      <c r="A527" s="1"/>
      <c r="B527" s="1"/>
    </row>
    <row r="528" spans="1:2">
      <c r="A528" s="1"/>
      <c r="B528" s="1"/>
    </row>
    <row r="529" spans="1:2">
      <c r="A529" s="1"/>
      <c r="B529" s="1"/>
    </row>
    <row r="530" spans="1:2">
      <c r="A530" s="1"/>
      <c r="B530" s="1"/>
    </row>
    <row r="531" spans="1:2">
      <c r="A531" s="1"/>
      <c r="B531" s="1"/>
    </row>
    <row r="532" spans="1:2">
      <c r="A532" s="1"/>
      <c r="B532" s="1"/>
    </row>
    <row r="533" spans="1:2">
      <c r="A533" s="1"/>
      <c r="B533" s="1"/>
    </row>
    <row r="534" spans="1:2">
      <c r="A534" s="1"/>
      <c r="B534" s="1"/>
    </row>
    <row r="535" spans="1:2">
      <c r="A535" s="1"/>
      <c r="B535" s="1"/>
    </row>
    <row r="536" spans="1:2">
      <c r="A536" s="1"/>
      <c r="B536" s="1"/>
    </row>
    <row r="537" spans="1:2">
      <c r="A537" s="1"/>
      <c r="B537" s="1"/>
    </row>
    <row r="538" spans="1:2">
      <c r="A538" s="1"/>
      <c r="B538" s="1"/>
    </row>
    <row r="539" spans="1:2">
      <c r="A539" s="1"/>
      <c r="B539" s="1"/>
    </row>
    <row r="540" spans="1:2">
      <c r="A540" s="1"/>
      <c r="B540" s="1"/>
    </row>
    <row r="541" spans="1:2">
      <c r="A541" s="1"/>
      <c r="B541" s="1"/>
    </row>
    <row r="542" spans="1:2">
      <c r="A542" s="1"/>
      <c r="B542" s="1"/>
    </row>
    <row r="543" spans="1:2">
      <c r="A543" s="1"/>
      <c r="B543" s="1"/>
    </row>
    <row r="544" spans="1:2">
      <c r="A544" s="1"/>
      <c r="B544" s="1"/>
    </row>
    <row r="545" spans="1:2">
      <c r="A545" s="1"/>
      <c r="B545" s="1"/>
    </row>
    <row r="546" spans="1:2">
      <c r="A546" s="1"/>
      <c r="B546" s="1"/>
    </row>
    <row r="547" spans="1:2">
      <c r="A547" s="1"/>
      <c r="B547" s="1"/>
    </row>
    <row r="548" spans="1:2">
      <c r="A548" s="1"/>
      <c r="B548" s="1"/>
    </row>
    <row r="549" spans="1:2">
      <c r="A549" s="1"/>
      <c r="B549" s="1"/>
    </row>
    <row r="550" spans="1:2">
      <c r="A550" s="1"/>
      <c r="B550" s="1"/>
    </row>
    <row r="551" spans="1:2">
      <c r="A551" s="1"/>
      <c r="B551" s="1"/>
    </row>
    <row r="552" spans="1:2">
      <c r="A552" s="1"/>
      <c r="B552" s="1"/>
    </row>
    <row r="553" spans="1:2">
      <c r="A553" s="1"/>
      <c r="B553" s="1"/>
    </row>
    <row r="554" spans="1:2">
      <c r="A554" s="1"/>
      <c r="B554" s="1"/>
    </row>
    <row r="555" spans="1:2">
      <c r="A555" s="1"/>
      <c r="B555" s="1"/>
    </row>
    <row r="556" spans="1:2">
      <c r="A556" s="1"/>
      <c r="B556" s="1"/>
    </row>
    <row r="557" spans="1:2">
      <c r="A557" s="1"/>
      <c r="B557" s="1"/>
    </row>
    <row r="558" spans="1:2">
      <c r="A558" s="1"/>
      <c r="B558" s="1"/>
    </row>
    <row r="559" spans="1:2">
      <c r="A559" s="1"/>
      <c r="B559" s="1"/>
    </row>
    <row r="560" spans="1:2">
      <c r="A560" s="1"/>
      <c r="B560" s="1"/>
    </row>
    <row r="561" spans="1:2">
      <c r="A561" s="1"/>
      <c r="B561" s="1"/>
    </row>
    <row r="562" spans="1:2">
      <c r="A562" s="1"/>
      <c r="B562" s="1"/>
    </row>
    <row r="563" spans="1:2">
      <c r="A563" s="1"/>
      <c r="B563" s="1"/>
    </row>
    <row r="564" spans="1:2">
      <c r="A564" s="1"/>
      <c r="B564" s="1"/>
    </row>
    <row r="565" spans="1:2">
      <c r="A565" s="1"/>
      <c r="B565" s="1"/>
    </row>
    <row r="566" spans="1:2">
      <c r="A566" s="1"/>
      <c r="B566" s="1"/>
    </row>
    <row r="567" spans="1:2">
      <c r="A567" s="1"/>
      <c r="B567" s="1"/>
    </row>
    <row r="568" spans="1:2">
      <c r="A568" s="1"/>
      <c r="B568" s="1"/>
    </row>
    <row r="569" spans="1:2">
      <c r="A569" s="1"/>
      <c r="B569" s="1"/>
    </row>
    <row r="570" spans="1:2">
      <c r="A570" s="1"/>
      <c r="B570" s="1"/>
    </row>
    <row r="571" spans="1:2">
      <c r="A571" s="1"/>
      <c r="B571" s="1"/>
    </row>
    <row r="572" spans="1:2">
      <c r="A572" s="1"/>
      <c r="B572" s="1"/>
    </row>
    <row r="573" spans="1:2">
      <c r="A573" s="1"/>
      <c r="B573" s="1"/>
    </row>
    <row r="574" spans="1:2">
      <c r="A574" s="1"/>
      <c r="B574" s="1"/>
    </row>
    <row r="575" spans="1:2">
      <c r="A575" s="1"/>
      <c r="B575" s="1"/>
    </row>
    <row r="576" spans="1:2">
      <c r="A576" s="1"/>
      <c r="B576" s="1"/>
    </row>
    <row r="577" spans="1:2">
      <c r="A577" s="1"/>
      <c r="B577" s="1"/>
    </row>
    <row r="578" spans="1:2">
      <c r="A578" s="1"/>
      <c r="B578" s="1"/>
    </row>
    <row r="579" spans="1:2">
      <c r="A579" s="1"/>
      <c r="B579" s="1"/>
    </row>
    <row r="580" spans="1:2">
      <c r="A580" s="1"/>
      <c r="B580" s="1"/>
    </row>
    <row r="581" spans="1:2">
      <c r="A581" s="1"/>
      <c r="B581" s="1"/>
    </row>
    <row r="582" spans="1:2">
      <c r="A582" s="1"/>
      <c r="B582" s="1"/>
    </row>
    <row r="583" spans="1:2">
      <c r="A583" s="1"/>
      <c r="B583" s="1"/>
    </row>
    <row r="584" spans="1:2">
      <c r="A584" s="1"/>
      <c r="B584" s="1"/>
    </row>
    <row r="585" spans="1:2">
      <c r="A585" s="1"/>
      <c r="B585" s="1"/>
    </row>
    <row r="586" spans="1:2">
      <c r="A586" s="1"/>
      <c r="B586" s="1"/>
    </row>
    <row r="587" spans="1:2">
      <c r="A587" s="1"/>
      <c r="B587" s="1"/>
    </row>
    <row r="588" spans="1:2">
      <c r="A588" s="1"/>
      <c r="B588" s="1"/>
    </row>
    <row r="589" spans="1:2">
      <c r="A589" s="1"/>
      <c r="B589" s="1"/>
    </row>
    <row r="590" spans="1:2">
      <c r="A590" s="1"/>
      <c r="B590" s="1"/>
    </row>
    <row r="591" spans="1:2">
      <c r="A591" s="1"/>
      <c r="B591" s="1"/>
    </row>
    <row r="592" spans="1:2">
      <c r="A592" s="1"/>
      <c r="B592" s="1"/>
    </row>
    <row r="593" spans="1:2">
      <c r="A593" s="1"/>
      <c r="B593" s="1"/>
    </row>
    <row r="594" spans="1:2">
      <c r="A594" s="1"/>
      <c r="B594" s="1"/>
    </row>
    <row r="595" spans="1:2">
      <c r="A595" s="1"/>
      <c r="B595" s="1"/>
    </row>
    <row r="596" spans="1:2">
      <c r="A596" s="1"/>
      <c r="B596" s="1"/>
    </row>
    <row r="597" spans="1:2">
      <c r="A597" s="1"/>
      <c r="B597" s="1"/>
    </row>
    <row r="598" spans="1:2">
      <c r="A598" s="1"/>
      <c r="B598" s="1"/>
    </row>
    <row r="599" spans="1:2">
      <c r="A599" s="1"/>
      <c r="B599" s="1"/>
    </row>
    <row r="600" spans="1:2">
      <c r="A600" s="1"/>
      <c r="B600" s="1"/>
    </row>
    <row r="601" spans="1:2">
      <c r="A601" s="1"/>
      <c r="B601" s="1"/>
    </row>
    <row r="602" spans="1:2">
      <c r="A602" s="1"/>
      <c r="B602" s="1"/>
    </row>
    <row r="603" spans="1:2">
      <c r="A603" s="1"/>
      <c r="B603" s="1"/>
    </row>
    <row r="604" spans="1:2">
      <c r="A604" s="1"/>
      <c r="B604" s="1"/>
    </row>
    <row r="605" spans="1:2">
      <c r="A605" s="1"/>
      <c r="B605" s="1"/>
    </row>
    <row r="606" spans="1:2">
      <c r="A606" s="1"/>
      <c r="B606" s="1"/>
    </row>
    <row r="607" spans="1:2">
      <c r="A607" s="1"/>
      <c r="B607" s="1"/>
    </row>
    <row r="608" spans="1:2">
      <c r="A608" s="1"/>
      <c r="B608" s="1"/>
    </row>
    <row r="609" spans="1:2">
      <c r="A609" s="1"/>
      <c r="B609" s="1"/>
    </row>
    <row r="610" spans="1:2">
      <c r="A610" s="1"/>
      <c r="B610" s="1"/>
    </row>
    <row r="611" spans="1:2">
      <c r="A611" s="1"/>
      <c r="B611" s="1"/>
    </row>
    <row r="612" spans="1:2">
      <c r="A612" s="1"/>
      <c r="B612" s="1"/>
    </row>
    <row r="613" spans="1:2">
      <c r="A613" s="1"/>
      <c r="B613" s="1"/>
    </row>
    <row r="614" spans="1:2">
      <c r="A614" s="1"/>
      <c r="B614" s="1"/>
    </row>
    <row r="615" spans="1:2">
      <c r="A615" s="1"/>
      <c r="B615" s="1"/>
    </row>
    <row r="616" spans="1:2">
      <c r="A616" s="1"/>
      <c r="B616" s="1"/>
    </row>
    <row r="617" spans="1:2">
      <c r="A617" s="1"/>
      <c r="B617" s="1"/>
    </row>
    <row r="618" spans="1:2">
      <c r="A618" s="1"/>
      <c r="B618" s="1"/>
    </row>
    <row r="619" spans="1:2">
      <c r="A619" s="1"/>
      <c r="B619" s="1"/>
    </row>
    <row r="620" spans="1:2">
      <c r="A620" s="1"/>
      <c r="B620" s="1"/>
    </row>
    <row r="621" spans="1:2">
      <c r="A621" s="1"/>
      <c r="B621" s="1"/>
    </row>
    <row r="622" spans="1:2">
      <c r="A622" s="1"/>
      <c r="B622" s="1"/>
    </row>
    <row r="623" spans="1:2">
      <c r="A623" s="1"/>
      <c r="B623" s="1"/>
    </row>
    <row r="624" spans="1:2">
      <c r="A624" s="1"/>
      <c r="B624" s="1"/>
    </row>
    <row r="625" spans="1:2">
      <c r="A625" s="1"/>
      <c r="B625" s="1"/>
    </row>
    <row r="626" spans="1:2">
      <c r="A626" s="1"/>
      <c r="B626" s="1"/>
    </row>
    <row r="627" spans="1:2">
      <c r="A627" s="1"/>
      <c r="B627" s="1"/>
    </row>
    <row r="628" spans="1:2">
      <c r="A628" s="1"/>
      <c r="B628" s="1"/>
    </row>
    <row r="629" spans="1:2">
      <c r="A629" s="1"/>
      <c r="B629" s="1"/>
    </row>
    <row r="630" spans="1:2">
      <c r="A630" s="1"/>
      <c r="B630" s="1"/>
    </row>
    <row r="631" spans="1:2">
      <c r="A631" s="1"/>
      <c r="B631" s="1"/>
    </row>
    <row r="632" spans="1:2">
      <c r="A632" s="1"/>
      <c r="B632" s="1"/>
    </row>
    <row r="633" spans="1:2">
      <c r="A633" s="1"/>
      <c r="B633" s="1"/>
    </row>
    <row r="634" spans="1:2">
      <c r="A634" s="1"/>
      <c r="B634" s="1"/>
    </row>
    <row r="635" spans="1:2">
      <c r="A635" s="1"/>
      <c r="B635" s="1"/>
    </row>
    <row r="636" spans="1:2">
      <c r="A636" s="1"/>
      <c r="B636" s="1"/>
    </row>
    <row r="637" spans="1:2">
      <c r="A637" s="1"/>
      <c r="B637" s="1"/>
    </row>
    <row r="638" spans="1:2">
      <c r="A638" s="1"/>
      <c r="B638" s="1"/>
    </row>
    <row r="639" spans="1:2">
      <c r="A639" s="1"/>
      <c r="B639" s="1"/>
    </row>
    <row r="640" spans="1:2">
      <c r="A640" s="1"/>
      <c r="B640" s="1"/>
    </row>
    <row r="641" spans="1:2">
      <c r="A641" s="1"/>
      <c r="B641" s="1"/>
    </row>
    <row r="642" spans="1:2">
      <c r="A642" s="1"/>
      <c r="B642" s="1"/>
    </row>
    <row r="643" spans="1:2">
      <c r="A643" s="1"/>
      <c r="B643" s="1"/>
    </row>
    <row r="644" spans="1:2">
      <c r="A644" s="1"/>
      <c r="B644" s="1"/>
    </row>
    <row r="645" spans="1:2">
      <c r="A645" s="1"/>
      <c r="B645" s="1"/>
    </row>
    <row r="646" spans="1:2">
      <c r="A646" s="1"/>
      <c r="B646" s="1"/>
    </row>
    <row r="647" spans="1:2">
      <c r="A647" s="1"/>
      <c r="B647" s="1"/>
    </row>
    <row r="648" spans="1:2">
      <c r="A648" s="1"/>
      <c r="B648" s="1"/>
    </row>
    <row r="649" spans="1:2">
      <c r="A649" s="1"/>
      <c r="B649" s="1"/>
    </row>
    <row r="650" spans="1:2">
      <c r="A650" s="1"/>
      <c r="B650" s="1"/>
    </row>
    <row r="651" spans="1:2">
      <c r="A651" s="1"/>
      <c r="B651" s="1"/>
    </row>
    <row r="652" spans="1:2">
      <c r="A652" s="1"/>
      <c r="B652" s="1"/>
    </row>
    <row r="653" spans="1:2">
      <c r="A653" s="1"/>
      <c r="B653" s="1"/>
    </row>
    <row r="654" spans="1:2">
      <c r="A654" s="1"/>
      <c r="B654" s="1"/>
    </row>
    <row r="655" spans="1:2">
      <c r="A655" s="1"/>
      <c r="B655" s="1"/>
    </row>
    <row r="656" spans="1:2">
      <c r="A656" s="1"/>
      <c r="B656" s="1"/>
    </row>
    <row r="657" spans="1:2">
      <c r="A657" s="1"/>
      <c r="B657" s="1"/>
    </row>
    <row r="658" spans="1:2">
      <c r="A658" s="1"/>
      <c r="B658" s="1"/>
    </row>
    <row r="659" spans="1:2">
      <c r="A659" s="1"/>
      <c r="B659" s="1"/>
    </row>
    <row r="660" spans="1:2">
      <c r="A660" s="1"/>
      <c r="B660" s="1"/>
    </row>
    <row r="661" spans="1:2">
      <c r="A661" s="1"/>
      <c r="B661" s="1"/>
    </row>
    <row r="662" spans="1:2">
      <c r="A662" s="1"/>
      <c r="B662" s="1"/>
    </row>
    <row r="663" spans="1:2">
      <c r="A663" s="1"/>
      <c r="B663" s="1"/>
    </row>
    <row r="664" spans="1:2">
      <c r="A664" s="1"/>
      <c r="B664" s="1"/>
    </row>
    <row r="665" spans="1:2">
      <c r="A665" s="1"/>
      <c r="B665" s="1"/>
    </row>
    <row r="666" spans="1:2">
      <c r="A666" s="1"/>
      <c r="B666" s="1"/>
    </row>
    <row r="667" spans="1:2">
      <c r="A667" s="1"/>
      <c r="B667" s="1"/>
    </row>
    <row r="668" spans="1:2">
      <c r="A668" s="1"/>
      <c r="B668" s="1"/>
    </row>
    <row r="669" spans="1:2">
      <c r="A669" s="1"/>
      <c r="B669" s="1"/>
    </row>
    <row r="670" spans="1:2">
      <c r="A670" s="1"/>
      <c r="B670" s="1"/>
    </row>
    <row r="671" spans="1:2">
      <c r="A671" s="1"/>
      <c r="B671" s="1"/>
    </row>
    <row r="672" spans="1:2">
      <c r="A672" s="1"/>
      <c r="B672" s="1"/>
    </row>
    <row r="673" spans="1:2">
      <c r="A673" s="1"/>
      <c r="B673" s="1"/>
    </row>
    <row r="674" spans="1:2">
      <c r="A674" s="1"/>
      <c r="B674" s="1"/>
    </row>
    <row r="675" spans="1:2">
      <c r="A675" s="1"/>
      <c r="B675" s="1"/>
    </row>
    <row r="676" spans="1:2">
      <c r="A676" s="1"/>
      <c r="B676" s="1"/>
    </row>
    <row r="677" spans="1:2">
      <c r="A677" s="1"/>
      <c r="B677" s="1"/>
    </row>
    <row r="678" spans="1:2">
      <c r="A678" s="1"/>
      <c r="B678" s="1"/>
    </row>
    <row r="679" spans="1:2">
      <c r="A679" s="1"/>
      <c r="B679" s="1"/>
    </row>
    <row r="680" spans="1:2">
      <c r="A680" s="1"/>
      <c r="B680" s="1"/>
    </row>
    <row r="681" spans="1:2">
      <c r="A681" s="1"/>
      <c r="B681" s="1"/>
    </row>
    <row r="682" spans="1:2">
      <c r="A682" s="1"/>
      <c r="B682" s="1"/>
    </row>
    <row r="683" spans="1:2">
      <c r="A683" s="1"/>
      <c r="B683" s="1"/>
    </row>
    <row r="684" spans="1:2">
      <c r="A684" s="1"/>
      <c r="B684" s="1"/>
    </row>
    <row r="685" spans="1:2">
      <c r="A685" s="1"/>
      <c r="B685" s="1"/>
    </row>
    <row r="686" spans="1:2">
      <c r="A686" s="1"/>
      <c r="B686" s="1"/>
    </row>
    <row r="687" spans="1:2">
      <c r="A687" s="1"/>
      <c r="B687" s="1"/>
    </row>
    <row r="688" spans="1:2">
      <c r="A688" s="1"/>
      <c r="B688" s="1"/>
    </row>
    <row r="689" spans="1:2">
      <c r="A689" s="1"/>
      <c r="B689" s="1"/>
    </row>
    <row r="690" spans="1:2">
      <c r="A690" s="1"/>
      <c r="B690" s="1"/>
    </row>
    <row r="691" spans="1:2">
      <c r="A691" s="1"/>
      <c r="B691" s="1"/>
    </row>
    <row r="692" spans="1:2">
      <c r="A692" s="1"/>
      <c r="B692" s="1"/>
    </row>
    <row r="693" spans="1:2">
      <c r="A693" s="1"/>
      <c r="B693" s="1"/>
    </row>
    <row r="694" spans="1:2">
      <c r="A694" s="1"/>
      <c r="B694" s="1"/>
    </row>
    <row r="695" spans="1:2">
      <c r="A695" s="1"/>
      <c r="B695" s="1"/>
    </row>
    <row r="696" spans="1:2">
      <c r="A696" s="1"/>
      <c r="B696" s="1"/>
    </row>
    <row r="697" spans="1:2">
      <c r="A697" s="1"/>
      <c r="B697" s="1"/>
    </row>
    <row r="698" spans="1:2">
      <c r="A698" s="1"/>
      <c r="B698" s="1"/>
    </row>
    <row r="699" spans="1:2">
      <c r="A699" s="1"/>
      <c r="B699" s="1"/>
    </row>
    <row r="700" spans="1:2">
      <c r="A700" s="1"/>
      <c r="B700" s="1"/>
    </row>
    <row r="701" spans="1:2">
      <c r="A701" s="1"/>
      <c r="B701" s="1"/>
    </row>
    <row r="702" spans="1:2">
      <c r="A702" s="1"/>
      <c r="B702" s="1"/>
    </row>
    <row r="703" spans="1:2">
      <c r="A703" s="1"/>
      <c r="B703" s="1"/>
    </row>
    <row r="704" spans="1:2">
      <c r="A704" s="1"/>
      <c r="B704" s="1"/>
    </row>
    <row r="705" spans="1:2">
      <c r="A705" s="1"/>
      <c r="B705" s="1"/>
    </row>
    <row r="706" spans="1:2">
      <c r="A706" s="1"/>
      <c r="B706" s="1"/>
    </row>
    <row r="707" spans="1:2">
      <c r="A707" s="1"/>
      <c r="B707" s="1"/>
    </row>
    <row r="708" spans="1:2">
      <c r="A708" s="1"/>
      <c r="B708" s="1"/>
    </row>
    <row r="709" spans="1:2">
      <c r="A709" s="1"/>
      <c r="B709" s="1"/>
    </row>
    <row r="710" spans="1:2">
      <c r="A710" s="1"/>
      <c r="B710" s="1"/>
    </row>
    <row r="711" spans="1:2">
      <c r="A711" s="1"/>
      <c r="B711" s="1"/>
    </row>
    <row r="712" spans="1:2">
      <c r="A712" s="1"/>
      <c r="B712" s="1"/>
    </row>
    <row r="713" spans="1:2">
      <c r="A713" s="1"/>
      <c r="B713" s="1"/>
    </row>
    <row r="714" spans="1:2">
      <c r="A714" s="1"/>
      <c r="B714" s="1"/>
    </row>
    <row r="715" spans="1:2">
      <c r="A715" s="1"/>
      <c r="B715" s="1"/>
    </row>
    <row r="716" spans="1:2">
      <c r="A716" s="1"/>
      <c r="B716" s="1"/>
    </row>
    <row r="717" spans="1:2">
      <c r="A717" s="1"/>
      <c r="B717" s="1"/>
    </row>
    <row r="718" spans="1:2">
      <c r="A718" s="1"/>
      <c r="B718" s="1"/>
    </row>
    <row r="719" spans="1:2">
      <c r="A719" s="1"/>
      <c r="B719" s="1"/>
    </row>
    <row r="720" spans="1:2">
      <c r="A720" s="1"/>
      <c r="B720" s="1"/>
    </row>
    <row r="721" spans="1:2">
      <c r="A721" s="1"/>
      <c r="B721" s="1"/>
    </row>
    <row r="722" spans="1:2">
      <c r="A722" s="1"/>
      <c r="B722" s="1"/>
    </row>
    <row r="723" spans="1:2">
      <c r="A723" s="1"/>
      <c r="B723" s="1"/>
    </row>
    <row r="724" spans="1:2">
      <c r="A724" s="1"/>
      <c r="B724" s="1"/>
    </row>
    <row r="725" spans="1:2">
      <c r="A725" s="1"/>
      <c r="B725" s="1"/>
    </row>
    <row r="726" spans="1:2">
      <c r="A726" s="1"/>
      <c r="B726" s="1"/>
    </row>
    <row r="727" spans="1:2">
      <c r="A727" s="1"/>
      <c r="B727" s="1"/>
    </row>
    <row r="728" spans="1:2">
      <c r="A728" s="1"/>
      <c r="B728" s="1"/>
    </row>
    <row r="729" spans="1:2">
      <c r="A729" s="1"/>
      <c r="B729" s="1"/>
    </row>
    <row r="730" spans="1:2">
      <c r="A730" s="1"/>
      <c r="B730" s="1"/>
    </row>
    <row r="731" spans="1:2">
      <c r="A731" s="1"/>
      <c r="B731" s="1"/>
    </row>
    <row r="732" spans="1:2">
      <c r="A732" s="1"/>
      <c r="B732" s="1"/>
    </row>
    <row r="733" spans="1:2">
      <c r="A733" s="1"/>
      <c r="B733" s="1"/>
    </row>
    <row r="734" spans="1:2">
      <c r="A734" s="1"/>
      <c r="B734" s="1"/>
    </row>
    <row r="735" spans="1:2">
      <c r="A735" s="1"/>
      <c r="B735" s="1"/>
    </row>
    <row r="736" spans="1:2">
      <c r="A736" s="1"/>
      <c r="B736" s="1"/>
    </row>
    <row r="737" spans="1:2">
      <c r="A737" s="1"/>
      <c r="B737" s="1"/>
    </row>
    <row r="738" spans="1:2">
      <c r="A738" s="1"/>
      <c r="B738" s="1"/>
    </row>
    <row r="739" spans="1:2">
      <c r="A739" s="1"/>
      <c r="B739" s="1"/>
    </row>
    <row r="740" spans="1:2">
      <c r="A740" s="1"/>
      <c r="B740" s="1"/>
    </row>
    <row r="741" spans="1:2">
      <c r="A741" s="1"/>
      <c r="B741" s="1"/>
    </row>
    <row r="742" spans="1:2">
      <c r="A742" s="1"/>
      <c r="B742" s="1"/>
    </row>
    <row r="743" spans="1:2">
      <c r="A743" s="1"/>
      <c r="B743" s="1"/>
    </row>
    <row r="744" spans="1:2">
      <c r="A744" s="1"/>
      <c r="B744" s="1"/>
    </row>
    <row r="745" spans="1:2">
      <c r="A745" s="1"/>
      <c r="B745" s="1"/>
    </row>
    <row r="746" spans="1:2">
      <c r="A746" s="1"/>
      <c r="B746" s="1"/>
    </row>
    <row r="747" spans="1:2">
      <c r="A747" s="1"/>
      <c r="B747" s="1"/>
    </row>
    <row r="748" spans="1:2">
      <c r="A748" s="1"/>
      <c r="B748" s="1"/>
    </row>
    <row r="749" spans="1:2">
      <c r="A749" s="1"/>
      <c r="B749" s="1"/>
    </row>
    <row r="750" spans="1:2">
      <c r="A750" s="1"/>
      <c r="B750" s="1"/>
    </row>
    <row r="751" spans="1:2">
      <c r="A751" s="1"/>
      <c r="B751" s="1"/>
    </row>
    <row r="752" spans="1:2">
      <c r="A752" s="1"/>
      <c r="B752" s="1"/>
    </row>
    <row r="753" spans="1:2">
      <c r="A753" s="1"/>
      <c r="B753" s="1"/>
    </row>
    <row r="754" spans="1:2">
      <c r="A754" s="1"/>
      <c r="B754" s="1"/>
    </row>
    <row r="755" spans="1:2">
      <c r="A755" s="1"/>
      <c r="B755" s="1"/>
    </row>
    <row r="756" spans="1:2">
      <c r="A756" s="1"/>
      <c r="B756" s="1"/>
    </row>
    <row r="757" spans="1:2">
      <c r="A757" s="1"/>
      <c r="B757" s="1"/>
    </row>
    <row r="758" spans="1:2">
      <c r="A758" s="1"/>
      <c r="B758" s="1"/>
    </row>
    <row r="759" spans="1:2">
      <c r="A759" s="1"/>
      <c r="B759" s="1"/>
    </row>
    <row r="760" spans="1:2">
      <c r="A760" s="1"/>
      <c r="B760" s="1"/>
    </row>
    <row r="761" spans="1:2">
      <c r="A761" s="1"/>
      <c r="B761" s="1"/>
    </row>
    <row r="762" spans="1:2">
      <c r="A762" s="1"/>
      <c r="B762" s="1"/>
    </row>
    <row r="763" spans="1:2">
      <c r="A763" s="1"/>
      <c r="B763" s="1"/>
    </row>
    <row r="764" spans="1:2">
      <c r="A764" s="1"/>
      <c r="B764" s="1"/>
    </row>
    <row r="765" spans="1:2">
      <c r="A765" s="1"/>
      <c r="B765" s="1"/>
    </row>
    <row r="766" spans="1:2">
      <c r="A766" s="1"/>
      <c r="B766" s="1"/>
    </row>
    <row r="767" spans="1:2">
      <c r="A767" s="1"/>
      <c r="B767" s="1"/>
    </row>
    <row r="768" spans="1:2">
      <c r="A768" s="1"/>
      <c r="B768" s="1"/>
    </row>
    <row r="769" spans="1:2">
      <c r="A769" s="1"/>
      <c r="B769" s="1"/>
    </row>
    <row r="770" spans="1:2">
      <c r="A770" s="1"/>
      <c r="B770" s="1"/>
    </row>
    <row r="771" spans="1:2">
      <c r="A771" s="1"/>
      <c r="B771" s="1"/>
    </row>
    <row r="772" spans="1:2">
      <c r="A772" s="1"/>
      <c r="B772" s="1"/>
    </row>
    <row r="773" spans="1:2">
      <c r="A773" s="1"/>
      <c r="B773" s="1"/>
    </row>
    <row r="774" spans="1:2">
      <c r="A774" s="1"/>
      <c r="B774" s="1"/>
    </row>
    <row r="775" spans="1:2">
      <c r="A775" s="1"/>
      <c r="B775" s="1"/>
    </row>
    <row r="776" spans="1:2">
      <c r="A776" s="1"/>
      <c r="B776" s="1"/>
    </row>
    <row r="777" spans="1:2">
      <c r="A777" s="1"/>
      <c r="B777" s="1"/>
    </row>
    <row r="778" spans="1:2">
      <c r="A778" s="1"/>
      <c r="B778" s="1"/>
    </row>
    <row r="779" spans="1:2">
      <c r="A779" s="1"/>
      <c r="B779" s="1"/>
    </row>
    <row r="780" spans="1:2">
      <c r="A780" s="1"/>
      <c r="B780" s="1"/>
    </row>
    <row r="781" spans="1:2">
      <c r="A781" s="1"/>
      <c r="B781" s="1"/>
    </row>
    <row r="782" spans="1:2">
      <c r="A782" s="1"/>
      <c r="B782" s="1"/>
    </row>
    <row r="783" spans="1:2">
      <c r="A783" s="1"/>
      <c r="B783" s="1"/>
    </row>
    <row r="784" spans="1:2">
      <c r="A784" s="1"/>
      <c r="B784" s="1"/>
    </row>
    <row r="785" spans="1:2">
      <c r="A785" s="1"/>
      <c r="B785" s="1"/>
    </row>
    <row r="786" spans="1:2">
      <c r="A786" s="1"/>
      <c r="B786" s="1"/>
    </row>
    <row r="787" spans="1:2">
      <c r="A787" s="1"/>
      <c r="B787" s="1"/>
    </row>
    <row r="788" spans="1:2">
      <c r="A788" s="1"/>
      <c r="B788" s="1"/>
    </row>
    <row r="789" spans="1:2">
      <c r="A789" s="1"/>
      <c r="B789" s="1"/>
    </row>
    <row r="790" spans="1:2">
      <c r="A790" s="1"/>
      <c r="B790" s="1"/>
    </row>
    <row r="791" spans="1:2">
      <c r="A791" s="1"/>
      <c r="B791" s="1"/>
    </row>
    <row r="792" spans="1:2">
      <c r="A792" s="1"/>
      <c r="B792" s="1"/>
    </row>
    <row r="793" spans="1:2">
      <c r="A793" s="1"/>
      <c r="B793" s="1"/>
    </row>
    <row r="794" spans="1:2">
      <c r="A794" s="1"/>
      <c r="B794" s="1"/>
    </row>
    <row r="795" spans="1:2">
      <c r="A795" s="1"/>
      <c r="B795" s="1"/>
    </row>
    <row r="796" spans="1:2">
      <c r="A796" s="1"/>
      <c r="B796" s="1"/>
    </row>
    <row r="797" spans="1:2">
      <c r="A797" s="1"/>
      <c r="B797" s="1"/>
    </row>
    <row r="798" spans="1:2">
      <c r="A798" s="1"/>
      <c r="B798" s="1"/>
    </row>
    <row r="799" spans="1:2">
      <c r="A799" s="1"/>
      <c r="B799" s="1"/>
    </row>
    <row r="800" spans="1:2">
      <c r="A800" s="1"/>
      <c r="B800" s="1"/>
    </row>
    <row r="801" spans="1:2">
      <c r="A801" s="1"/>
      <c r="B801" s="1"/>
    </row>
    <row r="802" spans="1:2">
      <c r="A802" s="1"/>
      <c r="B802" s="1"/>
    </row>
    <row r="803" spans="1:2">
      <c r="A803" s="1"/>
      <c r="B803" s="1"/>
    </row>
    <row r="804" spans="1:2">
      <c r="A804" s="1"/>
      <c r="B804" s="1"/>
    </row>
    <row r="805" spans="1:2">
      <c r="A805" s="1"/>
      <c r="B805" s="1"/>
    </row>
    <row r="806" spans="1:2">
      <c r="A806" s="1"/>
      <c r="B806" s="1"/>
    </row>
    <row r="807" spans="1:2">
      <c r="A807" s="1"/>
      <c r="B807" s="1"/>
    </row>
    <row r="808" spans="1:2">
      <c r="A808" s="1"/>
      <c r="B808" s="1"/>
    </row>
    <row r="809" spans="1:2">
      <c r="A809" s="1"/>
      <c r="B809" s="1"/>
    </row>
    <row r="810" spans="1:2">
      <c r="A810" s="1"/>
      <c r="B810" s="1"/>
    </row>
    <row r="811" spans="1:2">
      <c r="A811" s="1"/>
      <c r="B811" s="1"/>
    </row>
    <row r="812" spans="1:2">
      <c r="A812" s="1"/>
      <c r="B812" s="1"/>
    </row>
    <row r="813" spans="1:2">
      <c r="A813" s="1"/>
      <c r="B813" s="1"/>
    </row>
    <row r="814" spans="1:2">
      <c r="A814" s="1"/>
      <c r="B814" s="1"/>
    </row>
    <row r="815" spans="1:2">
      <c r="A815" s="1"/>
      <c r="B815" s="1"/>
    </row>
    <row r="816" spans="1:2">
      <c r="A816" s="1"/>
      <c r="B816" s="1"/>
    </row>
    <row r="817" spans="1:2">
      <c r="A817" s="1"/>
      <c r="B817" s="1"/>
    </row>
    <row r="818" spans="1:2">
      <c r="A818" s="1"/>
      <c r="B818" s="1"/>
    </row>
    <row r="819" spans="1:2">
      <c r="A819" s="1"/>
      <c r="B819" s="1"/>
    </row>
    <row r="820" spans="1:2">
      <c r="A820" s="1"/>
      <c r="B820" s="1"/>
    </row>
    <row r="821" spans="1:2">
      <c r="A821" s="1"/>
      <c r="B821" s="1"/>
    </row>
    <row r="822" spans="1:2">
      <c r="A822" s="1"/>
      <c r="B822" s="1"/>
    </row>
    <row r="823" spans="1:2">
      <c r="A823" s="1"/>
      <c r="B823" s="1"/>
    </row>
    <row r="824" spans="1:2">
      <c r="A824" s="1"/>
      <c r="B824" s="1"/>
    </row>
    <row r="825" spans="1:2">
      <c r="A825" s="1"/>
      <c r="B825" s="1"/>
    </row>
    <row r="826" spans="1:2">
      <c r="A826" s="1"/>
      <c r="B826" s="1"/>
    </row>
    <row r="827" spans="1:2">
      <c r="A827" s="1"/>
      <c r="B827" s="1"/>
    </row>
    <row r="828" spans="1:2">
      <c r="A828" s="1"/>
      <c r="B828" s="1"/>
    </row>
    <row r="829" spans="1:2">
      <c r="A829" s="1"/>
      <c r="B829" s="1"/>
    </row>
    <row r="830" spans="1:2">
      <c r="A830" s="1"/>
      <c r="B830" s="1"/>
    </row>
    <row r="831" spans="1:2">
      <c r="A831" s="1"/>
      <c r="B831" s="1"/>
    </row>
    <row r="832" spans="1:2">
      <c r="A832" s="1"/>
      <c r="B832" s="1"/>
    </row>
    <row r="833" spans="1:2">
      <c r="A833" s="1"/>
      <c r="B833" s="1"/>
    </row>
    <row r="834" spans="1:2">
      <c r="A834" s="1"/>
      <c r="B834" s="1"/>
    </row>
    <row r="835" spans="1:2">
      <c r="A835" s="1"/>
      <c r="B835" s="1"/>
    </row>
    <row r="836" spans="1:2">
      <c r="A836" s="1"/>
      <c r="B836" s="1"/>
    </row>
    <row r="837" spans="1:2">
      <c r="A837" s="1"/>
      <c r="B837" s="1"/>
    </row>
    <row r="838" spans="1:2">
      <c r="A838" s="1"/>
      <c r="B838" s="1"/>
    </row>
    <row r="839" spans="1:2">
      <c r="A839" s="1"/>
      <c r="B839" s="1"/>
    </row>
    <row r="840" spans="1:2">
      <c r="A840" s="1"/>
      <c r="B840" s="1"/>
    </row>
    <row r="841" spans="1:2">
      <c r="A841" s="1"/>
      <c r="B841" s="1"/>
    </row>
    <row r="842" spans="1:2">
      <c r="A842" s="1"/>
      <c r="B842" s="1"/>
    </row>
    <row r="843" spans="1:2">
      <c r="A843" s="1"/>
      <c r="B843" s="1"/>
    </row>
    <row r="844" spans="1:2">
      <c r="A844" s="1"/>
      <c r="B844" s="1"/>
    </row>
    <row r="845" spans="1:2">
      <c r="A845" s="1"/>
      <c r="B845" s="1"/>
    </row>
    <row r="846" spans="1:2">
      <c r="A846" s="1"/>
      <c r="B846" s="1"/>
    </row>
    <row r="847" spans="1:2">
      <c r="A847" s="1"/>
      <c r="B847" s="1"/>
    </row>
    <row r="848" spans="1:2">
      <c r="A848" s="1"/>
      <c r="B848" s="1"/>
    </row>
    <row r="849" spans="1:2">
      <c r="A849" s="1"/>
      <c r="B849" s="1"/>
    </row>
    <row r="850" spans="1:2">
      <c r="A850" s="1"/>
      <c r="B850" s="1"/>
    </row>
    <row r="851" spans="1:2">
      <c r="A851" s="1"/>
      <c r="B851" s="1"/>
    </row>
    <row r="852" spans="1:2">
      <c r="A852" s="1"/>
      <c r="B852" s="1"/>
    </row>
    <row r="853" spans="1:2">
      <c r="A853" s="1"/>
      <c r="B853" s="1"/>
    </row>
    <row r="854" spans="1:2">
      <c r="A854" s="1"/>
      <c r="B854" s="1"/>
    </row>
    <row r="855" spans="1:2">
      <c r="A855" s="1"/>
      <c r="B855" s="1"/>
    </row>
    <row r="856" spans="1:2">
      <c r="A856" s="1"/>
      <c r="B856" s="1"/>
    </row>
    <row r="857" spans="1:2">
      <c r="A857" s="1"/>
      <c r="B857" s="1"/>
    </row>
    <row r="858" spans="1:2">
      <c r="A858" s="1"/>
      <c r="B858" s="1"/>
    </row>
    <row r="859" spans="1:2">
      <c r="A859" s="1"/>
      <c r="B859" s="1"/>
    </row>
    <row r="860" spans="1:2">
      <c r="A860" s="1"/>
      <c r="B860" s="1"/>
    </row>
    <row r="861" spans="1:2">
      <c r="A861" s="1"/>
      <c r="B861" s="1"/>
    </row>
    <row r="862" spans="1:2">
      <c r="A862" s="1"/>
      <c r="B862" s="1"/>
    </row>
    <row r="863" spans="1:2">
      <c r="A863" s="1"/>
      <c r="B863" s="1"/>
    </row>
    <row r="864" spans="1:2">
      <c r="A864" s="1"/>
      <c r="B864" s="1"/>
    </row>
    <row r="865" spans="1:2">
      <c r="A865" s="1"/>
      <c r="B865" s="1"/>
    </row>
    <row r="866" spans="1:2">
      <c r="A866" s="1"/>
      <c r="B866" s="1"/>
    </row>
    <row r="867" spans="1:2">
      <c r="A867" s="1"/>
      <c r="B867" s="1"/>
    </row>
    <row r="868" spans="1:2">
      <c r="A868" s="1"/>
      <c r="B868" s="1"/>
    </row>
    <row r="869" spans="1:2">
      <c r="A869" s="1"/>
      <c r="B869" s="1"/>
    </row>
    <row r="870" spans="1:2">
      <c r="A870" s="1"/>
      <c r="B870" s="1"/>
    </row>
    <row r="871" spans="1:2">
      <c r="A871" s="1"/>
      <c r="B871" s="1"/>
    </row>
    <row r="872" spans="1:2">
      <c r="A872" s="1"/>
      <c r="B872" s="1"/>
    </row>
    <row r="873" spans="1:2">
      <c r="A873" s="1"/>
      <c r="B873" s="1"/>
    </row>
    <row r="874" spans="1:2">
      <c r="A874" s="1"/>
      <c r="B874" s="1"/>
    </row>
    <row r="875" spans="1:2">
      <c r="A875" s="1"/>
      <c r="B875" s="1"/>
    </row>
    <row r="876" spans="1:2">
      <c r="A876" s="1"/>
      <c r="B876" s="1"/>
    </row>
    <row r="877" spans="1:2">
      <c r="A877" s="1"/>
      <c r="B877" s="1"/>
    </row>
    <row r="878" spans="1:2">
      <c r="A878" s="1"/>
      <c r="B878" s="1"/>
    </row>
    <row r="879" spans="1:2">
      <c r="A879" s="1"/>
      <c r="B879" s="1"/>
    </row>
    <row r="880" spans="1:2">
      <c r="A880" s="1"/>
      <c r="B880" s="1"/>
    </row>
    <row r="881" spans="1:2">
      <c r="A881" s="1"/>
      <c r="B881" s="1"/>
    </row>
    <row r="882" spans="1:2">
      <c r="A882" s="1"/>
      <c r="B882" s="1"/>
    </row>
    <row r="883" spans="1:2">
      <c r="A883" s="1"/>
      <c r="B883" s="1"/>
    </row>
    <row r="884" spans="1:2">
      <c r="A884" s="1"/>
      <c r="B884" s="1"/>
    </row>
    <row r="885" spans="1:2">
      <c r="A885" s="1"/>
      <c r="B885" s="1"/>
    </row>
    <row r="886" spans="1:2">
      <c r="A886" s="1"/>
      <c r="B886" s="1"/>
    </row>
    <row r="887" spans="1:2">
      <c r="A887" s="1"/>
      <c r="B887" s="1"/>
    </row>
    <row r="888" spans="1:2">
      <c r="A888" s="1"/>
      <c r="B888" s="1"/>
    </row>
    <row r="889" spans="1:2">
      <c r="A889" s="1"/>
      <c r="B889" s="1"/>
    </row>
    <row r="890" spans="1:2">
      <c r="A890" s="1"/>
      <c r="B890" s="1"/>
    </row>
    <row r="891" spans="1:2">
      <c r="A891" s="1"/>
      <c r="B891" s="1"/>
    </row>
    <row r="892" spans="1:2">
      <c r="A892" s="1"/>
      <c r="B892" s="1"/>
    </row>
    <row r="893" spans="1:2">
      <c r="A893" s="1"/>
      <c r="B893" s="1"/>
    </row>
    <row r="894" spans="1:2">
      <c r="A894" s="1"/>
      <c r="B894" s="1"/>
    </row>
    <row r="895" spans="1:2">
      <c r="A895" s="1"/>
      <c r="B895" s="1"/>
    </row>
    <row r="896" spans="1:2">
      <c r="A896" s="1"/>
      <c r="B896" s="1"/>
    </row>
    <row r="897" spans="1:2">
      <c r="A897" s="1"/>
      <c r="B897" s="1"/>
    </row>
    <row r="898" spans="1:2">
      <c r="A898" s="1"/>
      <c r="B898" s="1"/>
    </row>
    <row r="899" spans="1:2">
      <c r="A899" s="1"/>
      <c r="B899" s="1"/>
    </row>
    <row r="900" spans="1:2">
      <c r="A900" s="1"/>
      <c r="B900" s="1"/>
    </row>
    <row r="901" spans="1:2">
      <c r="A901" s="1"/>
      <c r="B901" s="1"/>
    </row>
    <row r="902" spans="1:2">
      <c r="A902" s="1"/>
      <c r="B902" s="1"/>
    </row>
    <row r="903" spans="1:2">
      <c r="A903" s="1"/>
      <c r="B903" s="1"/>
    </row>
    <row r="904" spans="1:2">
      <c r="A904" s="1"/>
      <c r="B904" s="1"/>
    </row>
    <row r="905" spans="1:2">
      <c r="A905" s="1"/>
      <c r="B905" s="1"/>
    </row>
    <row r="906" spans="1:2">
      <c r="A906" s="1"/>
      <c r="B906" s="1"/>
    </row>
    <row r="907" spans="1:2">
      <c r="A907" s="1"/>
      <c r="B907" s="1"/>
    </row>
    <row r="908" spans="1:2">
      <c r="A908" s="1"/>
      <c r="B908" s="1"/>
    </row>
    <row r="909" spans="1:2">
      <c r="A909" s="1"/>
      <c r="B909" s="1"/>
    </row>
    <row r="910" spans="1:2">
      <c r="A910" s="1"/>
      <c r="B910" s="1"/>
    </row>
    <row r="911" spans="1:2">
      <c r="A911" s="1"/>
      <c r="B911" s="1"/>
    </row>
    <row r="912" spans="1:2">
      <c r="A912" s="1"/>
      <c r="B912" s="1"/>
    </row>
    <row r="913" spans="1:2">
      <c r="A913" s="1"/>
      <c r="B913" s="1"/>
    </row>
    <row r="914" spans="1:2">
      <c r="A914" s="1"/>
      <c r="B914" s="1"/>
    </row>
    <row r="915" spans="1:2">
      <c r="A915" s="1"/>
      <c r="B915" s="1"/>
    </row>
    <row r="916" spans="1:2">
      <c r="A916" s="1"/>
      <c r="B916" s="1"/>
    </row>
    <row r="917" spans="1:2">
      <c r="A917" s="1"/>
      <c r="B917" s="1"/>
    </row>
    <row r="918" spans="1:2">
      <c r="A918" s="1"/>
      <c r="B918" s="1"/>
    </row>
    <row r="919" spans="1:2">
      <c r="A919" s="1"/>
      <c r="B919" s="1"/>
    </row>
    <row r="920" spans="1:2">
      <c r="A920" s="1"/>
      <c r="B920" s="1"/>
    </row>
    <row r="921" spans="1:2">
      <c r="A921" s="1"/>
      <c r="B921" s="1"/>
    </row>
    <row r="922" spans="1:2">
      <c r="A922" s="1"/>
      <c r="B922" s="1"/>
    </row>
    <row r="923" spans="1:2">
      <c r="A923" s="1"/>
      <c r="B923" s="1"/>
    </row>
    <row r="924" spans="1:2">
      <c r="A924" s="1"/>
      <c r="B924" s="1"/>
    </row>
    <row r="925" spans="1:2">
      <c r="A925" s="1"/>
      <c r="B925" s="1"/>
    </row>
    <row r="926" spans="1:2">
      <c r="A926" s="1"/>
      <c r="B926" s="1"/>
    </row>
    <row r="927" spans="1:2">
      <c r="A927" s="1"/>
      <c r="B927" s="1"/>
    </row>
    <row r="928" spans="1:2">
      <c r="A928" s="1"/>
      <c r="B928" s="1"/>
    </row>
    <row r="929" spans="1:2">
      <c r="A929" s="1"/>
      <c r="B929" s="1"/>
    </row>
    <row r="930" spans="1:2">
      <c r="A930" s="1"/>
      <c r="B930" s="1"/>
    </row>
    <row r="931" spans="1:2">
      <c r="A931" s="1"/>
      <c r="B931" s="1"/>
    </row>
    <row r="932" spans="1:2">
      <c r="A932" s="1"/>
      <c r="B932" s="1"/>
    </row>
    <row r="933" spans="1:2">
      <c r="A933" s="1"/>
      <c r="B933" s="1"/>
    </row>
    <row r="934" spans="1:2">
      <c r="A934" s="1"/>
      <c r="B934" s="1"/>
    </row>
    <row r="935" spans="1:2">
      <c r="A935" s="1"/>
      <c r="B935" s="1"/>
    </row>
    <row r="936" spans="1:2">
      <c r="A936" s="1"/>
      <c r="B936" s="1"/>
    </row>
  </sheetData>
  <autoFilter ref="A1:AA99" xr:uid="{00000000-0001-0000-0100-000000000000}"/>
  <conditionalFormatting sqref="B82:B83">
    <cfRule type="colorScale" priority="2">
      <colorScale>
        <cfvo type="min"/>
        <cfvo type="max"/>
        <color rgb="FFFCFCFF"/>
        <color rgb="FF63BE7B"/>
      </colorScale>
    </cfRule>
  </conditionalFormatting>
  <conditionalFormatting sqref="B85">
    <cfRule type="colorScale" priority="1">
      <colorScale>
        <cfvo type="min"/>
        <cfvo type="max"/>
        <color rgb="FFFCFCFF"/>
        <color rgb="FF63BE7B"/>
      </colorScale>
    </cfRule>
  </conditionalFormatting>
  <dataValidations count="1">
    <dataValidation type="list" allowBlank="1" showInputMessage="1" showErrorMessage="1" sqref="I1 I100:I1048576" xr:uid="{0277FD89-145D-4D0D-B6D1-83217BC3A973}">
      <formula1>$A$2:$A$8</formula1>
    </dataValidation>
  </dataValidations>
  <hyperlinks>
    <hyperlink ref="A2" location="'HU1'!A1" display="'HU1'!A1" xr:uid="{AE01BE19-702A-4AFE-B8B9-6D4B83F708BA}"/>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6B51EED9-A96B-42E5-B7A8-22C987978C7A}">
          <x14:formula1>
            <xm:f>Tallas!$A$2:$A$8</xm:f>
          </x14:formula1>
          <xm:sqref>I2:I99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939"/>
  <sheetViews>
    <sheetView workbookViewId="0">
      <pane ySplit="2" topLeftCell="B29" activePane="bottomLeft" state="frozen"/>
      <selection pane="bottomLeft" activeCell="BB14" sqref="BB14"/>
    </sheetView>
  </sheetViews>
  <sheetFormatPr defaultColWidth="14.42578125" defaultRowHeight="15" customHeight="1"/>
  <cols>
    <col min="1" max="1" width="41.28515625" style="185" hidden="1" customWidth="1"/>
    <col min="2" max="2" width="14.42578125" style="185" customWidth="1"/>
    <col min="3" max="25" width="41.28515625" style="185" customWidth="1"/>
    <col min="26" max="26" width="58.140625" style="185" customWidth="1"/>
    <col min="27" max="32" width="41.28515625" style="185" customWidth="1"/>
    <col min="33" max="42" width="14.42578125" style="12"/>
    <col min="43" max="43" width="95.140625" style="12" customWidth="1"/>
    <col min="44" max="44" width="14.42578125" style="167" hidden="1" customWidth="1"/>
    <col min="45" max="46" width="56.85546875" style="12" hidden="1" customWidth="1"/>
    <col min="47" max="47" width="14.42578125" style="12" hidden="1" customWidth="1"/>
    <col min="48" max="48" width="15.5703125" style="12" hidden="1" customWidth="1"/>
    <col min="49" max="49" width="35.140625" style="12" hidden="1" customWidth="1"/>
    <col min="50" max="50" width="14.42578125" style="12" customWidth="1"/>
    <col min="51" max="51" width="21.140625" style="12" customWidth="1"/>
    <col min="52" max="52" width="28.85546875" style="12" customWidth="1"/>
    <col min="53" max="53" width="34" style="12" customWidth="1"/>
    <col min="54" max="54" width="37.42578125" style="12" customWidth="1"/>
    <col min="55" max="55" width="32" style="12" customWidth="1"/>
    <col min="56" max="16384" width="14.42578125" style="12"/>
  </cols>
  <sheetData>
    <row r="1" spans="1:63">
      <c r="A1" s="496" t="s">
        <v>365</v>
      </c>
      <c r="B1" s="497"/>
      <c r="C1" s="497"/>
      <c r="D1" s="497"/>
      <c r="E1" s="497"/>
      <c r="F1" s="497"/>
      <c r="G1" s="497"/>
      <c r="H1" s="497"/>
      <c r="I1" s="497"/>
      <c r="J1" s="497"/>
      <c r="K1" s="497"/>
      <c r="L1" s="497"/>
      <c r="M1" s="497"/>
      <c r="N1" s="497"/>
      <c r="O1" s="497"/>
      <c r="P1" s="497"/>
      <c r="Q1" s="497"/>
      <c r="R1" s="497"/>
      <c r="S1" s="497"/>
      <c r="T1" s="497"/>
      <c r="U1" s="497"/>
      <c r="V1" s="497"/>
      <c r="W1" s="497"/>
      <c r="X1" s="497"/>
      <c r="Y1" s="497"/>
      <c r="Z1" s="497"/>
      <c r="AA1" s="497"/>
      <c r="AB1" s="497"/>
      <c r="AC1" s="497"/>
      <c r="AD1" s="497"/>
      <c r="AE1" s="497"/>
      <c r="AF1" s="497"/>
      <c r="AG1" s="156"/>
      <c r="AH1" s="156"/>
      <c r="AI1" s="156"/>
      <c r="AJ1" s="156"/>
      <c r="AK1" s="156"/>
      <c r="AL1" s="156"/>
      <c r="AM1" s="156"/>
      <c r="AN1" s="156"/>
      <c r="AO1" s="156"/>
      <c r="AP1" s="156"/>
      <c r="AQ1" s="156"/>
      <c r="AR1" s="184" t="s">
        <v>61</v>
      </c>
      <c r="AS1" s="184" t="s">
        <v>366</v>
      </c>
      <c r="AT1" s="184"/>
      <c r="AU1" s="184" t="s">
        <v>367</v>
      </c>
      <c r="AV1" s="184" t="s">
        <v>368</v>
      </c>
      <c r="AW1" s="184" t="s">
        <v>369</v>
      </c>
      <c r="AX1" s="156"/>
      <c r="AY1" s="268" t="s">
        <v>61</v>
      </c>
      <c r="AZ1" s="269" t="s">
        <v>64</v>
      </c>
      <c r="BA1" s="270" t="s">
        <v>370</v>
      </c>
      <c r="BB1" s="270" t="s">
        <v>371</v>
      </c>
      <c r="BC1" s="270" t="s">
        <v>372</v>
      </c>
      <c r="BD1" s="156"/>
      <c r="BE1" s="156"/>
      <c r="BF1" s="156"/>
      <c r="BG1" s="156"/>
      <c r="BH1" s="156"/>
      <c r="BI1" s="156"/>
      <c r="BJ1" s="156"/>
    </row>
    <row r="2" spans="1:63" ht="51" customHeight="1">
      <c r="A2" s="155"/>
      <c r="B2" s="334"/>
      <c r="C2" s="333" t="s">
        <v>373</v>
      </c>
      <c r="D2" s="154" t="s">
        <v>374</v>
      </c>
      <c r="E2" s="154" t="s">
        <v>375</v>
      </c>
      <c r="F2" s="154" t="s">
        <v>376</v>
      </c>
      <c r="G2" s="154" t="s">
        <v>377</v>
      </c>
      <c r="H2" s="154" t="s">
        <v>378</v>
      </c>
      <c r="I2" s="154" t="s">
        <v>379</v>
      </c>
      <c r="J2" s="154" t="s">
        <v>380</v>
      </c>
      <c r="K2" s="154" t="s">
        <v>381</v>
      </c>
      <c r="L2" s="154" t="s">
        <v>382</v>
      </c>
      <c r="M2" s="154" t="s">
        <v>383</v>
      </c>
      <c r="N2" s="154" t="s">
        <v>384</v>
      </c>
      <c r="O2" s="154" t="s">
        <v>385</v>
      </c>
      <c r="P2" s="154" t="s">
        <v>386</v>
      </c>
      <c r="Q2" s="154" t="s">
        <v>387</v>
      </c>
      <c r="R2" s="154" t="s">
        <v>388</v>
      </c>
      <c r="S2" s="154" t="s">
        <v>389</v>
      </c>
      <c r="T2" s="154" t="s">
        <v>390</v>
      </c>
      <c r="U2" s="154" t="s">
        <v>391</v>
      </c>
      <c r="V2" s="154" t="s">
        <v>392</v>
      </c>
      <c r="W2" s="154" t="s">
        <v>393</v>
      </c>
      <c r="X2" s="158" t="s">
        <v>394</v>
      </c>
      <c r="Y2" s="158" t="s">
        <v>395</v>
      </c>
      <c r="Z2" s="158" t="s">
        <v>396</v>
      </c>
      <c r="AA2" s="158" t="s">
        <v>397</v>
      </c>
      <c r="AB2" s="158" t="s">
        <v>398</v>
      </c>
      <c r="AC2" s="158" t="s">
        <v>399</v>
      </c>
      <c r="AD2" s="158" t="s">
        <v>400</v>
      </c>
      <c r="AE2" s="159" t="s">
        <v>401</v>
      </c>
      <c r="AF2" s="158" t="s">
        <v>402</v>
      </c>
      <c r="AG2" s="157"/>
      <c r="AH2" s="157"/>
      <c r="AI2" s="157"/>
      <c r="AJ2" s="157"/>
      <c r="AK2" s="157"/>
      <c r="AL2" s="157"/>
      <c r="AM2" s="157"/>
      <c r="AN2" s="157"/>
      <c r="AO2" s="157"/>
      <c r="AP2" s="157"/>
      <c r="AQ2" s="157"/>
      <c r="AR2" s="179" t="s">
        <v>91</v>
      </c>
      <c r="AS2" s="178" t="str">
        <f>VLOOKUP(AR2,'Product Backlog HUs(1)'!A$1:M$99,2,FALSE)</f>
        <v>Registrar Información de la Franquicia</v>
      </c>
      <c r="AT2" s="178" t="str">
        <f>CONCATENATE(AR2,"-",AS2)</f>
        <v>HU26-Registrar Información de la Franquicia</v>
      </c>
      <c r="AU2" s="178" t="str">
        <f>VLOOKUP(AR2,'Plan de liberaciones(1)'!A$1:I$89,4,FALSE)</f>
        <v>Sprint 11</v>
      </c>
      <c r="AV2" s="178">
        <f>VLOOKUP(AR2,'Plan de liberaciones(1)'!A$1:I$89,8,FALSE)</f>
        <v>0</v>
      </c>
      <c r="AW2" s="178" t="s">
        <v>402</v>
      </c>
      <c r="AX2" s="157"/>
      <c r="AY2" s="360" t="s">
        <v>105</v>
      </c>
      <c r="AZ2" s="58">
        <v>1</v>
      </c>
      <c r="BA2" s="267" t="str">
        <f>+VLOOKUP(AY2,$AR$2:$AT$89,3,0)</f>
        <v>HU51-Registrar Información del Representante Sede</v>
      </c>
      <c r="BB2" s="267" t="str">
        <f>+VLOOKUP(AY2,$AR$2:$AW$89,6,0)</f>
        <v>Gestión Representante Sede</v>
      </c>
      <c r="BC2" s="370" t="s">
        <v>65</v>
      </c>
      <c r="BD2" s="157"/>
      <c r="BE2" s="157"/>
      <c r="BF2" s="157"/>
      <c r="BG2" s="157"/>
      <c r="BH2" s="157"/>
      <c r="BI2" s="157"/>
      <c r="BJ2" s="157"/>
      <c r="BK2" s="156"/>
    </row>
    <row r="3" spans="1:63" ht="151.5" customHeight="1">
      <c r="A3" s="330" t="s">
        <v>65</v>
      </c>
      <c r="B3" s="498" t="s">
        <v>403</v>
      </c>
      <c r="C3" s="274" t="str">
        <f>+IF($BC2=$A3," "," ")&amp;IF(C$2=$BB2,$BA2," ")</f>
        <v xml:space="preserve">  </v>
      </c>
      <c r="D3" s="187" t="str">
        <f t="shared" ref="D3:AF3" si="0">+IF($BC$2=$A$3," "," ")&amp;IF(D$2=$BB$2,$BA$2," ")</f>
        <v xml:space="preserve">  </v>
      </c>
      <c r="E3" s="187" t="str">
        <f t="shared" si="0"/>
        <v xml:space="preserve">  </v>
      </c>
      <c r="F3" s="187" t="str">
        <f t="shared" si="0"/>
        <v xml:space="preserve">  </v>
      </c>
      <c r="G3" s="187" t="str">
        <f t="shared" si="0"/>
        <v xml:space="preserve">  </v>
      </c>
      <c r="H3" s="187" t="str">
        <f t="shared" si="0"/>
        <v xml:space="preserve">  </v>
      </c>
      <c r="I3" s="187" t="str">
        <f t="shared" si="0"/>
        <v xml:space="preserve">  </v>
      </c>
      <c r="J3" s="187" t="str">
        <f t="shared" si="0"/>
        <v xml:space="preserve">  </v>
      </c>
      <c r="K3" s="187" t="str">
        <f t="shared" si="0"/>
        <v xml:space="preserve">  </v>
      </c>
      <c r="L3" s="187" t="str">
        <f t="shared" si="0"/>
        <v xml:space="preserve">  </v>
      </c>
      <c r="M3" s="187" t="str">
        <f t="shared" si="0"/>
        <v xml:space="preserve">  </v>
      </c>
      <c r="N3" s="187" t="str">
        <f t="shared" si="0"/>
        <v xml:space="preserve">  </v>
      </c>
      <c r="O3" s="187" t="str">
        <f t="shared" si="0"/>
        <v xml:space="preserve">  </v>
      </c>
      <c r="P3" s="187" t="str">
        <f t="shared" si="0"/>
        <v xml:space="preserve">  </v>
      </c>
      <c r="Q3" s="187" t="str">
        <f t="shared" si="0"/>
        <v xml:space="preserve">  </v>
      </c>
      <c r="R3" s="187" t="str">
        <f t="shared" si="0"/>
        <v xml:space="preserve">  </v>
      </c>
      <c r="S3" s="187" t="str">
        <f t="shared" si="0"/>
        <v xml:space="preserve">  </v>
      </c>
      <c r="T3" s="187" t="str">
        <f t="shared" si="0"/>
        <v xml:space="preserve">  </v>
      </c>
      <c r="U3" s="187" t="str">
        <f t="shared" si="0"/>
        <v xml:space="preserve">  </v>
      </c>
      <c r="V3" s="187" t="str">
        <f t="shared" si="0"/>
        <v xml:space="preserve">  </v>
      </c>
      <c r="W3" s="187" t="str">
        <f>+IF($BC$2=$A$3," "," ")&amp;IF(W$2=$BB$2,$BA$2," ")</f>
        <v xml:space="preserve"> HU51-Registrar Información del Representante Sede</v>
      </c>
      <c r="X3" s="187" t="str">
        <f t="shared" si="0"/>
        <v xml:space="preserve">  </v>
      </c>
      <c r="Y3" s="187" t="str">
        <f t="shared" si="0"/>
        <v xml:space="preserve">  </v>
      </c>
      <c r="Z3" s="187" t="str">
        <f t="shared" si="0"/>
        <v xml:space="preserve">  </v>
      </c>
      <c r="AA3" s="187" t="str">
        <f t="shared" si="0"/>
        <v xml:space="preserve">  </v>
      </c>
      <c r="AB3" s="187" t="str">
        <f t="shared" si="0"/>
        <v xml:space="preserve">  </v>
      </c>
      <c r="AC3" s="187" t="str">
        <f t="shared" si="0"/>
        <v xml:space="preserve">  </v>
      </c>
      <c r="AD3" s="187" t="str">
        <f t="shared" si="0"/>
        <v xml:space="preserve">  </v>
      </c>
      <c r="AE3" s="187" t="str">
        <f t="shared" si="0"/>
        <v xml:space="preserve">  </v>
      </c>
      <c r="AF3" s="187" t="str">
        <f t="shared" si="0"/>
        <v xml:space="preserve">  </v>
      </c>
      <c r="AG3" s="156"/>
      <c r="AH3" s="156"/>
      <c r="AI3" s="156"/>
      <c r="AJ3" s="156"/>
      <c r="AK3" s="156"/>
      <c r="AL3" s="156"/>
      <c r="AM3" s="156"/>
      <c r="AN3" s="156"/>
      <c r="AO3" s="156"/>
      <c r="AP3" s="156"/>
      <c r="AQ3" s="156"/>
      <c r="AR3" s="179" t="s">
        <v>76</v>
      </c>
      <c r="AS3" s="178" t="str">
        <f>VLOOKUP(AR3,'Product Backlog HUs(1)'!A$1:M$99,2,FALSE)</f>
        <v>Consultar Información de la Sede</v>
      </c>
      <c r="AT3" s="178" t="str">
        <f>CONCATENATE(AR3,"-",AS3)</f>
        <v>HU62-Consultar Información de la Sede</v>
      </c>
      <c r="AU3" s="178" t="str">
        <f>VLOOKUP(AR3,'Plan de liberaciones(1)'!A$1:I$89,4,FALSE)</f>
        <v>Sprint 4</v>
      </c>
      <c r="AV3" s="178">
        <f>VLOOKUP(AR3,'Plan de liberaciones(1)'!A$1:I$89,8,FALSE)</f>
        <v>0</v>
      </c>
      <c r="AW3" s="178" t="s">
        <v>395</v>
      </c>
      <c r="AX3" s="156"/>
      <c r="AY3" s="360" t="s">
        <v>107</v>
      </c>
      <c r="AZ3" s="58">
        <v>2</v>
      </c>
      <c r="BA3" s="267" t="str">
        <f t="shared" ref="BA3:BA66" si="1">+VLOOKUP(AY3,$AR$2:$AT$89,3,0)</f>
        <v>HU58-Autenticar Información del Representante Sede</v>
      </c>
      <c r="BB3" s="267" t="str">
        <f t="shared" ref="BB3:BB66" si="2">+VLOOKUP(AY3,$AR$2:$AW$89,6,0)</f>
        <v>Gestión Representante Sede</v>
      </c>
      <c r="BC3" s="370" t="s">
        <v>65</v>
      </c>
      <c r="BD3" s="156"/>
      <c r="BE3" s="156"/>
      <c r="BF3" s="156"/>
      <c r="BG3" s="156"/>
      <c r="BH3" s="156"/>
      <c r="BI3" s="156"/>
      <c r="BJ3" s="156"/>
    </row>
    <row r="4" spans="1:63" ht="151.5" customHeight="1">
      <c r="A4" s="330" t="s">
        <v>65</v>
      </c>
      <c r="B4" s="498"/>
      <c r="C4" s="274" t="str">
        <f>+IF($BC$3=$A$4," "," ")&amp;IF(C$2=$BB$3,$BA$3," ")</f>
        <v xml:space="preserve">  </v>
      </c>
      <c r="D4" s="187" t="str">
        <f t="shared" ref="D4:AF4" si="3">+IF($BC$3=$A$4," "," ")&amp;IF(D$2=$BB$3,$BA$3," ")</f>
        <v xml:space="preserve">  </v>
      </c>
      <c r="E4" s="187" t="str">
        <f t="shared" si="3"/>
        <v xml:space="preserve">  </v>
      </c>
      <c r="F4" s="187" t="str">
        <f t="shared" si="3"/>
        <v xml:space="preserve">  </v>
      </c>
      <c r="G4" s="187" t="str">
        <f t="shared" si="3"/>
        <v xml:space="preserve">  </v>
      </c>
      <c r="H4" s="187" t="str">
        <f t="shared" si="3"/>
        <v xml:space="preserve">  </v>
      </c>
      <c r="I4" s="187" t="str">
        <f t="shared" si="3"/>
        <v xml:space="preserve">  </v>
      </c>
      <c r="J4" s="187" t="str">
        <f t="shared" si="3"/>
        <v xml:space="preserve">  </v>
      </c>
      <c r="K4" s="187" t="str">
        <f t="shared" si="3"/>
        <v xml:space="preserve">  </v>
      </c>
      <c r="L4" s="187" t="str">
        <f t="shared" si="3"/>
        <v xml:space="preserve">  </v>
      </c>
      <c r="M4" s="187" t="str">
        <f t="shared" si="3"/>
        <v xml:space="preserve">  </v>
      </c>
      <c r="N4" s="187" t="str">
        <f t="shared" si="3"/>
        <v xml:space="preserve">  </v>
      </c>
      <c r="O4" s="187" t="str">
        <f t="shared" si="3"/>
        <v xml:space="preserve">  </v>
      </c>
      <c r="P4" s="187" t="str">
        <f t="shared" si="3"/>
        <v xml:space="preserve">  </v>
      </c>
      <c r="Q4" s="187" t="str">
        <f t="shared" si="3"/>
        <v xml:space="preserve">  </v>
      </c>
      <c r="R4" s="187" t="str">
        <f t="shared" si="3"/>
        <v xml:space="preserve">  </v>
      </c>
      <c r="S4" s="187" t="str">
        <f t="shared" si="3"/>
        <v xml:space="preserve">  </v>
      </c>
      <c r="T4" s="187" t="str">
        <f t="shared" si="3"/>
        <v xml:space="preserve">  </v>
      </c>
      <c r="U4" s="187" t="str">
        <f t="shared" si="3"/>
        <v xml:space="preserve">  </v>
      </c>
      <c r="V4" s="187" t="str">
        <f t="shared" si="3"/>
        <v xml:space="preserve">  </v>
      </c>
      <c r="W4" s="187" t="str">
        <f t="shared" si="3"/>
        <v xml:space="preserve"> HU58-Autenticar Información del Representante Sede</v>
      </c>
      <c r="X4" s="187" t="str">
        <f t="shared" si="3"/>
        <v xml:space="preserve">  </v>
      </c>
      <c r="Y4" s="187" t="str">
        <f t="shared" si="3"/>
        <v xml:space="preserve">  </v>
      </c>
      <c r="Z4" s="187" t="str">
        <f t="shared" si="3"/>
        <v xml:space="preserve">  </v>
      </c>
      <c r="AA4" s="187" t="str">
        <f t="shared" si="3"/>
        <v xml:space="preserve">  </v>
      </c>
      <c r="AB4" s="187" t="str">
        <f t="shared" si="3"/>
        <v xml:space="preserve">  </v>
      </c>
      <c r="AC4" s="187" t="str">
        <f t="shared" si="3"/>
        <v xml:space="preserve">  </v>
      </c>
      <c r="AD4" s="187" t="str">
        <f t="shared" si="3"/>
        <v xml:space="preserve">  </v>
      </c>
      <c r="AE4" s="187" t="str">
        <f t="shared" si="3"/>
        <v xml:space="preserve">  </v>
      </c>
      <c r="AF4" s="187" t="str">
        <f t="shared" si="3"/>
        <v xml:space="preserve">  </v>
      </c>
      <c r="AR4" s="182" t="s">
        <v>78</v>
      </c>
      <c r="AS4" s="181" t="str">
        <f>VLOOKUP(AR4,'Product Backlog HUs(1)'!A$1:M$99,2,FALSE)</f>
        <v>Consultar Información del Servicio</v>
      </c>
      <c r="AT4" s="181" t="str">
        <f>CONCATENATE(AR4,"-",AS4)</f>
        <v>HU63-Consultar Información del Servicio</v>
      </c>
      <c r="AU4" s="181" t="str">
        <f>VLOOKUP(AR4,'Plan de liberaciones(1)'!A$1:I$89,4,FALSE)</f>
        <v>Sprint 5</v>
      </c>
      <c r="AV4" s="181">
        <f>VLOOKUP(AR4,'Plan de liberaciones(1)'!A$1:I$89,8,FALSE)</f>
        <v>0</v>
      </c>
      <c r="AW4" s="183" t="s">
        <v>400</v>
      </c>
      <c r="AX4" s="156"/>
      <c r="AY4" s="360" t="s">
        <v>119</v>
      </c>
      <c r="AZ4" s="58">
        <v>3</v>
      </c>
      <c r="BA4" s="267" t="str">
        <f t="shared" si="1"/>
        <v>HU54-Consultar Información detallada del Representante Sede</v>
      </c>
      <c r="BB4" s="267" t="str">
        <f t="shared" si="2"/>
        <v>Gestión Representante Sede</v>
      </c>
      <c r="BC4" s="370" t="s">
        <v>65</v>
      </c>
      <c r="BD4" s="156"/>
    </row>
    <row r="5" spans="1:63" ht="151.5" customHeight="1">
      <c r="A5" s="330" t="s">
        <v>65</v>
      </c>
      <c r="B5" s="498"/>
      <c r="C5" s="274" t="str">
        <f>+IF($BC$4=$A5," "," ")&amp;IF(C$2=$BB$4,$BA$4," ")</f>
        <v xml:space="preserve">  </v>
      </c>
      <c r="D5" s="187" t="str">
        <f t="shared" ref="D5:AF5" si="4">+IF($BC$4=$A5," "," ")&amp;IF(D$2=$BB$4,$BA$4," ")</f>
        <v xml:space="preserve">  </v>
      </c>
      <c r="E5" s="187" t="str">
        <f t="shared" si="4"/>
        <v xml:space="preserve">  </v>
      </c>
      <c r="F5" s="187" t="str">
        <f t="shared" si="4"/>
        <v xml:space="preserve">  </v>
      </c>
      <c r="G5" s="187" t="str">
        <f t="shared" si="4"/>
        <v xml:space="preserve">  </v>
      </c>
      <c r="H5" s="187" t="str">
        <f t="shared" si="4"/>
        <v xml:space="preserve">  </v>
      </c>
      <c r="I5" s="187" t="str">
        <f t="shared" si="4"/>
        <v xml:space="preserve">  </v>
      </c>
      <c r="J5" s="187" t="str">
        <f t="shared" si="4"/>
        <v xml:space="preserve">  </v>
      </c>
      <c r="K5" s="187" t="str">
        <f t="shared" si="4"/>
        <v xml:space="preserve">  </v>
      </c>
      <c r="L5" s="187" t="str">
        <f t="shared" si="4"/>
        <v xml:space="preserve">  </v>
      </c>
      <c r="M5" s="187" t="str">
        <f t="shared" si="4"/>
        <v xml:space="preserve">  </v>
      </c>
      <c r="N5" s="187" t="str">
        <f t="shared" si="4"/>
        <v xml:space="preserve">  </v>
      </c>
      <c r="O5" s="187" t="str">
        <f t="shared" si="4"/>
        <v xml:space="preserve">  </v>
      </c>
      <c r="P5" s="187" t="str">
        <f t="shared" si="4"/>
        <v xml:space="preserve">  </v>
      </c>
      <c r="Q5" s="187" t="str">
        <f t="shared" si="4"/>
        <v xml:space="preserve">  </v>
      </c>
      <c r="R5" s="187" t="str">
        <f t="shared" si="4"/>
        <v xml:space="preserve">  </v>
      </c>
      <c r="S5" s="187" t="str">
        <f t="shared" si="4"/>
        <v xml:space="preserve">  </v>
      </c>
      <c r="T5" s="187" t="str">
        <f t="shared" si="4"/>
        <v xml:space="preserve">  </v>
      </c>
      <c r="U5" s="187" t="str">
        <f t="shared" si="4"/>
        <v xml:space="preserve">  </v>
      </c>
      <c r="V5" s="187" t="str">
        <f t="shared" si="4"/>
        <v xml:space="preserve">  </v>
      </c>
      <c r="W5" s="187" t="str">
        <f t="shared" si="4"/>
        <v xml:space="preserve"> HU54-Consultar Información detallada del Representante Sede</v>
      </c>
      <c r="X5" s="187" t="str">
        <f t="shared" si="4"/>
        <v xml:space="preserve">  </v>
      </c>
      <c r="Y5" s="187" t="str">
        <f t="shared" si="4"/>
        <v xml:space="preserve">  </v>
      </c>
      <c r="Z5" s="187" t="str">
        <f t="shared" si="4"/>
        <v xml:space="preserve">  </v>
      </c>
      <c r="AA5" s="187" t="str">
        <f t="shared" si="4"/>
        <v xml:space="preserve">  </v>
      </c>
      <c r="AB5" s="187" t="str">
        <f t="shared" si="4"/>
        <v xml:space="preserve">  </v>
      </c>
      <c r="AC5" s="187" t="str">
        <f t="shared" si="4"/>
        <v xml:space="preserve">  </v>
      </c>
      <c r="AD5" s="187" t="str">
        <f t="shared" si="4"/>
        <v xml:space="preserve">  </v>
      </c>
      <c r="AE5" s="187" t="str">
        <f t="shared" si="4"/>
        <v xml:space="preserve">  </v>
      </c>
      <c r="AF5" s="187" t="str">
        <f t="shared" si="4"/>
        <v xml:space="preserve">  </v>
      </c>
      <c r="AR5" s="179" t="s">
        <v>83</v>
      </c>
      <c r="AS5" s="178" t="str">
        <f>VLOOKUP(AR5,'Product Backlog HUs(1)'!A$1:M$99,2,FALSE)</f>
        <v>Crear Información del Servicio Sede</v>
      </c>
      <c r="AT5" s="178" t="str">
        <f>CONCATENATE(AR5,"-",AS5)</f>
        <v>HU67-Crear Información del Servicio Sede</v>
      </c>
      <c r="AU5" s="178" t="str">
        <f>VLOOKUP(AR5,'Plan de liberaciones(1)'!A$1:I$89,4,FALSE)</f>
        <v>Sprint 5</v>
      </c>
      <c r="AV5" s="178">
        <f>VLOOKUP(AR5,'Plan de liberaciones(1)'!A$1:I$89,8,FALSE)</f>
        <v>0</v>
      </c>
      <c r="AW5" s="178" t="s">
        <v>396</v>
      </c>
      <c r="AX5" s="156"/>
      <c r="AY5" s="360" t="s">
        <v>121</v>
      </c>
      <c r="AZ5" s="58">
        <v>4</v>
      </c>
      <c r="BA5" s="267" t="str">
        <f t="shared" si="1"/>
        <v>HU55-Consultar Información General del Representante Sede</v>
      </c>
      <c r="BB5" s="267" t="str">
        <f t="shared" si="2"/>
        <v>Gestión Representante Sede</v>
      </c>
      <c r="BC5" s="373" t="s">
        <v>70</v>
      </c>
      <c r="BD5" s="156"/>
    </row>
    <row r="6" spans="1:63" ht="151.5" customHeight="1">
      <c r="A6" s="330" t="s">
        <v>70</v>
      </c>
      <c r="B6" s="499" t="s">
        <v>70</v>
      </c>
      <c r="C6" s="275" t="str">
        <f>+IF($BC$5=$A6," "," ")&amp;IF(C$2=$BB$5,$BA$5," ")</f>
        <v xml:space="preserve">  </v>
      </c>
      <c r="D6" s="186" t="str">
        <f t="shared" ref="D6:AF6" si="5">+IF($BC$5=$A6," "," ")&amp;IF(D$2=$BB$5,$BA$5," ")</f>
        <v xml:space="preserve">  </v>
      </c>
      <c r="E6" s="186" t="str">
        <f t="shared" si="5"/>
        <v xml:space="preserve">  </v>
      </c>
      <c r="F6" s="186" t="str">
        <f t="shared" si="5"/>
        <v xml:space="preserve">  </v>
      </c>
      <c r="G6" s="186" t="str">
        <f>+IF($BC$5=$A6," "," ")&amp;IF(G$2=$BB$5,$BA$5," ")</f>
        <v xml:space="preserve">  </v>
      </c>
      <c r="H6" s="186" t="str">
        <f t="shared" si="5"/>
        <v xml:space="preserve">  </v>
      </c>
      <c r="I6" s="186" t="str">
        <f t="shared" si="5"/>
        <v xml:space="preserve">  </v>
      </c>
      <c r="J6" s="186" t="str">
        <f t="shared" si="5"/>
        <v xml:space="preserve">  </v>
      </c>
      <c r="K6" s="186" t="str">
        <f t="shared" si="5"/>
        <v xml:space="preserve">  </v>
      </c>
      <c r="L6" s="186" t="str">
        <f t="shared" si="5"/>
        <v xml:space="preserve">  </v>
      </c>
      <c r="M6" s="186" t="str">
        <f t="shared" si="5"/>
        <v xml:space="preserve">  </v>
      </c>
      <c r="N6" s="186" t="str">
        <f t="shared" si="5"/>
        <v xml:space="preserve">  </v>
      </c>
      <c r="O6" s="186" t="str">
        <f t="shared" si="5"/>
        <v xml:space="preserve">  </v>
      </c>
      <c r="P6" s="186" t="str">
        <f t="shared" si="5"/>
        <v xml:space="preserve">  </v>
      </c>
      <c r="Q6" s="186" t="str">
        <f t="shared" si="5"/>
        <v xml:space="preserve">  </v>
      </c>
      <c r="R6" s="186" t="str">
        <f t="shared" si="5"/>
        <v xml:space="preserve">  </v>
      </c>
      <c r="S6" s="186" t="str">
        <f t="shared" si="5"/>
        <v xml:space="preserve">  </v>
      </c>
      <c r="T6" s="186" t="str">
        <f t="shared" si="5"/>
        <v xml:space="preserve">  </v>
      </c>
      <c r="U6" s="186" t="str">
        <f t="shared" si="5"/>
        <v xml:space="preserve">  </v>
      </c>
      <c r="V6" s="186" t="str">
        <f t="shared" si="5"/>
        <v xml:space="preserve">  </v>
      </c>
      <c r="W6" s="186" t="str">
        <f t="shared" si="5"/>
        <v xml:space="preserve"> HU55-Consultar Información General del Representante Sede</v>
      </c>
      <c r="X6" s="186" t="str">
        <f t="shared" si="5"/>
        <v xml:space="preserve">  </v>
      </c>
      <c r="Y6" s="186" t="str">
        <f t="shared" si="5"/>
        <v xml:space="preserve">  </v>
      </c>
      <c r="Z6" s="186" t="str">
        <f t="shared" si="5"/>
        <v xml:space="preserve">  </v>
      </c>
      <c r="AA6" s="186" t="str">
        <f t="shared" si="5"/>
        <v xml:space="preserve">  </v>
      </c>
      <c r="AB6" s="186" t="str">
        <f t="shared" si="5"/>
        <v xml:space="preserve">  </v>
      </c>
      <c r="AC6" s="186" t="str">
        <f t="shared" si="5"/>
        <v xml:space="preserve">  </v>
      </c>
      <c r="AD6" s="186" t="str">
        <f t="shared" si="5"/>
        <v xml:space="preserve">  </v>
      </c>
      <c r="AE6" s="186" t="str">
        <f t="shared" si="5"/>
        <v xml:space="preserve">  </v>
      </c>
      <c r="AF6" s="186" t="str">
        <f t="shared" si="5"/>
        <v xml:space="preserve">  </v>
      </c>
      <c r="AR6" s="179" t="s">
        <v>79</v>
      </c>
      <c r="AS6" s="178" t="str">
        <f>VLOOKUP(AR6,'Product Backlog HUs(1)'!A$1:M$99,2,FALSE)</f>
        <v>Consultar Información del  Servicio Sede</v>
      </c>
      <c r="AT6" s="178" t="str">
        <f>CONCATENATE(AR6,"-",AS6)</f>
        <v>HU70-Consultar Información del  Servicio Sede</v>
      </c>
      <c r="AU6" s="178" t="str">
        <f>VLOOKUP(AR6,'Plan de liberaciones(1)'!A$1:I$89,4,FALSE)</f>
        <v>Sprint 10</v>
      </c>
      <c r="AV6" s="178">
        <f>VLOOKUP(AR6,'Plan de liberaciones(1)'!A$1:I$89,8,FALSE)</f>
        <v>0</v>
      </c>
      <c r="AW6" s="178" t="s">
        <v>396</v>
      </c>
      <c r="AX6" s="156"/>
      <c r="AY6" s="360" t="s">
        <v>140</v>
      </c>
      <c r="AZ6" s="58">
        <v>5</v>
      </c>
      <c r="BA6" s="267" t="str">
        <f t="shared" si="1"/>
        <v>HU52-Modificar Información del Representante Sede</v>
      </c>
      <c r="BB6" s="267" t="str">
        <f t="shared" si="2"/>
        <v>Gestión Representante Sede</v>
      </c>
      <c r="BC6" s="373" t="s">
        <v>70</v>
      </c>
      <c r="BD6" s="156"/>
    </row>
    <row r="7" spans="1:63" ht="151.5" customHeight="1">
      <c r="A7" s="330" t="s">
        <v>70</v>
      </c>
      <c r="B7" s="498"/>
      <c r="C7" s="275" t="str">
        <f>+IF($BC$6=$A7," "," ")&amp;IF(C$2=$BB$6,$BA$6," ")</f>
        <v xml:space="preserve">  </v>
      </c>
      <c r="D7" s="186" t="str">
        <f t="shared" ref="D7:AF7" si="6">+IF($BC$6=$A7," "," ")&amp;IF(D$2=$BB$6,$BA$6," ")</f>
        <v xml:space="preserve">  </v>
      </c>
      <c r="E7" s="186" t="str">
        <f t="shared" si="6"/>
        <v xml:space="preserve">  </v>
      </c>
      <c r="F7" s="186" t="str">
        <f t="shared" si="6"/>
        <v xml:space="preserve">  </v>
      </c>
      <c r="G7" s="186" t="str">
        <f t="shared" si="6"/>
        <v xml:space="preserve">  </v>
      </c>
      <c r="H7" s="186" t="str">
        <f t="shared" si="6"/>
        <v xml:space="preserve">  </v>
      </c>
      <c r="I7" s="186" t="str">
        <f t="shared" si="6"/>
        <v xml:space="preserve">  </v>
      </c>
      <c r="J7" s="186" t="str">
        <f t="shared" si="6"/>
        <v xml:space="preserve">  </v>
      </c>
      <c r="K7" s="186" t="str">
        <f t="shared" si="6"/>
        <v xml:space="preserve">  </v>
      </c>
      <c r="L7" s="186" t="str">
        <f t="shared" si="6"/>
        <v xml:space="preserve">  </v>
      </c>
      <c r="M7" s="186" t="str">
        <f t="shared" si="6"/>
        <v xml:space="preserve">  </v>
      </c>
      <c r="N7" s="186" t="str">
        <f t="shared" si="6"/>
        <v xml:space="preserve">  </v>
      </c>
      <c r="O7" s="186" t="str">
        <f t="shared" si="6"/>
        <v xml:space="preserve">  </v>
      </c>
      <c r="P7" s="186" t="str">
        <f t="shared" si="6"/>
        <v xml:space="preserve">  </v>
      </c>
      <c r="Q7" s="186" t="str">
        <f t="shared" si="6"/>
        <v xml:space="preserve">  </v>
      </c>
      <c r="R7" s="186" t="str">
        <f t="shared" si="6"/>
        <v xml:space="preserve">  </v>
      </c>
      <c r="S7" s="186" t="str">
        <f t="shared" si="6"/>
        <v xml:space="preserve">  </v>
      </c>
      <c r="T7" s="186" t="str">
        <f t="shared" si="6"/>
        <v xml:space="preserve">  </v>
      </c>
      <c r="U7" s="186" t="str">
        <f t="shared" si="6"/>
        <v xml:space="preserve">  </v>
      </c>
      <c r="V7" s="186" t="str">
        <f t="shared" si="6"/>
        <v xml:space="preserve">  </v>
      </c>
      <c r="W7" s="186" t="str">
        <f t="shared" si="6"/>
        <v xml:space="preserve"> HU52-Modificar Información del Representante Sede</v>
      </c>
      <c r="X7" s="186" t="str">
        <f t="shared" si="6"/>
        <v xml:space="preserve">  </v>
      </c>
      <c r="Y7" s="186" t="str">
        <f t="shared" si="6"/>
        <v xml:space="preserve">  </v>
      </c>
      <c r="Z7" s="186" t="str">
        <f t="shared" si="6"/>
        <v xml:space="preserve">  </v>
      </c>
      <c r="AA7" s="186" t="str">
        <f t="shared" si="6"/>
        <v xml:space="preserve">  </v>
      </c>
      <c r="AB7" s="186" t="str">
        <f t="shared" si="6"/>
        <v xml:space="preserve">  </v>
      </c>
      <c r="AC7" s="186" t="str">
        <f t="shared" si="6"/>
        <v xml:space="preserve">  </v>
      </c>
      <c r="AD7" s="186" t="str">
        <f t="shared" si="6"/>
        <v xml:space="preserve">  </v>
      </c>
      <c r="AE7" s="186" t="str">
        <f t="shared" si="6"/>
        <v xml:space="preserve">  </v>
      </c>
      <c r="AF7" s="186" t="str">
        <f t="shared" si="6"/>
        <v xml:space="preserve">  </v>
      </c>
      <c r="AR7" s="179" t="s">
        <v>100</v>
      </c>
      <c r="AS7" s="178" t="str">
        <f>VLOOKUP(AR7,'Product Backlog HUs(1)'!A$1:M$99,2,FALSE)</f>
        <v>Consultar Información del Rango Cilindraje</v>
      </c>
      <c r="AT7" s="178" t="str">
        <f>CONCATENATE(AR7,"-",AS7)</f>
        <v>HU49-Consultar Información del Rango Cilindraje</v>
      </c>
      <c r="AU7" s="178" t="str">
        <f>VLOOKUP(AR7,'Plan de liberaciones(1)'!A$1:I$89,4,FALSE)</f>
        <v>Sprint 31</v>
      </c>
      <c r="AV7" s="178">
        <f>VLOOKUP(AR7,'Plan de liberaciones(1)'!A$1:I$89,8,FALSE)</f>
        <v>0</v>
      </c>
      <c r="AW7" s="178" t="s">
        <v>385</v>
      </c>
      <c r="AX7" s="156"/>
      <c r="AY7" s="360" t="s">
        <v>152</v>
      </c>
      <c r="AZ7" s="58">
        <v>6</v>
      </c>
      <c r="BA7" s="267" t="str">
        <f t="shared" si="1"/>
        <v>HU57-Modificar la Clave del Representante Sede</v>
      </c>
      <c r="BB7" s="267" t="str">
        <f t="shared" si="2"/>
        <v>Gestión Representante Sede</v>
      </c>
      <c r="BC7" s="373" t="s">
        <v>70</v>
      </c>
      <c r="BD7" s="156"/>
    </row>
    <row r="8" spans="1:63" ht="151.5" customHeight="1">
      <c r="A8" s="276" t="s">
        <v>70</v>
      </c>
      <c r="B8" s="498"/>
      <c r="C8" s="275" t="str">
        <f>+IF($BC$7=$A$8," "," ")&amp;IF(C$2=$BB$7,$BA$7," ")</f>
        <v xml:space="preserve">  </v>
      </c>
      <c r="D8" s="186" t="str">
        <f t="shared" ref="D8:AF8" si="7">+IF($BC$7=$A$8," "," ")&amp;IF(D$2=$BB$7,$BA$7," ")</f>
        <v xml:space="preserve">  </v>
      </c>
      <c r="E8" s="186" t="str">
        <f t="shared" si="7"/>
        <v xml:space="preserve">  </v>
      </c>
      <c r="F8" s="186" t="str">
        <f t="shared" si="7"/>
        <v xml:space="preserve">  </v>
      </c>
      <c r="G8" s="186" t="str">
        <f t="shared" si="7"/>
        <v xml:space="preserve">  </v>
      </c>
      <c r="H8" s="186" t="str">
        <f t="shared" si="7"/>
        <v xml:space="preserve">  </v>
      </c>
      <c r="I8" s="186" t="str">
        <f t="shared" si="7"/>
        <v xml:space="preserve">  </v>
      </c>
      <c r="J8" s="186" t="str">
        <f t="shared" si="7"/>
        <v xml:space="preserve">  </v>
      </c>
      <c r="K8" s="186" t="str">
        <f t="shared" si="7"/>
        <v xml:space="preserve">  </v>
      </c>
      <c r="L8" s="186" t="str">
        <f t="shared" si="7"/>
        <v xml:space="preserve">  </v>
      </c>
      <c r="M8" s="186" t="str">
        <f t="shared" si="7"/>
        <v xml:space="preserve">  </v>
      </c>
      <c r="N8" s="186" t="str">
        <f t="shared" si="7"/>
        <v xml:space="preserve">  </v>
      </c>
      <c r="O8" s="186" t="str">
        <f t="shared" si="7"/>
        <v xml:space="preserve">  </v>
      </c>
      <c r="P8" s="186" t="str">
        <f t="shared" si="7"/>
        <v xml:space="preserve">  </v>
      </c>
      <c r="Q8" s="186" t="str">
        <f t="shared" si="7"/>
        <v xml:space="preserve">  </v>
      </c>
      <c r="R8" s="186" t="str">
        <f t="shared" si="7"/>
        <v xml:space="preserve">  </v>
      </c>
      <c r="S8" s="186" t="str">
        <f t="shared" si="7"/>
        <v xml:space="preserve">  </v>
      </c>
      <c r="T8" s="186" t="str">
        <f t="shared" si="7"/>
        <v xml:space="preserve">  </v>
      </c>
      <c r="U8" s="186" t="str">
        <f t="shared" si="7"/>
        <v xml:space="preserve">  </v>
      </c>
      <c r="V8" s="186" t="str">
        <f t="shared" si="7"/>
        <v xml:space="preserve">  </v>
      </c>
      <c r="W8" s="186" t="str">
        <f t="shared" si="7"/>
        <v xml:space="preserve"> HU57-Modificar la Clave del Representante Sede</v>
      </c>
      <c r="X8" s="186" t="str">
        <f t="shared" si="7"/>
        <v xml:space="preserve">  </v>
      </c>
      <c r="Y8" s="186" t="str">
        <f t="shared" si="7"/>
        <v xml:space="preserve">  </v>
      </c>
      <c r="Z8" s="186" t="str">
        <f t="shared" si="7"/>
        <v xml:space="preserve">  </v>
      </c>
      <c r="AA8" s="186" t="str">
        <f t="shared" si="7"/>
        <v xml:space="preserve">  </v>
      </c>
      <c r="AB8" s="186" t="str">
        <f t="shared" si="7"/>
        <v xml:space="preserve">  </v>
      </c>
      <c r="AC8" s="186" t="str">
        <f t="shared" si="7"/>
        <v xml:space="preserve">  </v>
      </c>
      <c r="AD8" s="186" t="str">
        <f t="shared" si="7"/>
        <v xml:space="preserve">  </v>
      </c>
      <c r="AE8" s="186" t="str">
        <f t="shared" si="7"/>
        <v xml:space="preserve">  </v>
      </c>
      <c r="AF8" s="186" t="str">
        <f t="shared" si="7"/>
        <v xml:space="preserve">  </v>
      </c>
      <c r="AR8" s="179" t="s">
        <v>107</v>
      </c>
      <c r="AS8" s="178" t="str">
        <f>VLOOKUP(AR8,'Product Backlog HUs(1)'!A$1:M$99,2,FALSE)</f>
        <v>Autenticar Información del Representante Sede</v>
      </c>
      <c r="AT8" s="178" t="str">
        <f>CONCATENATE(AR8,"-",AS8)</f>
        <v>HU58-Autenticar Información del Representante Sede</v>
      </c>
      <c r="AU8" s="178" t="str">
        <f>VLOOKUP(AR8,'Plan de liberaciones(1)'!A$1:I$89,4,FALSE)</f>
        <v>Sprint 1</v>
      </c>
      <c r="AV8" s="178">
        <f>VLOOKUP(AR8,'Plan de liberaciones(1)'!A$1:I$89,8,FALSE)</f>
        <v>0</v>
      </c>
      <c r="AW8" s="178" t="s">
        <v>393</v>
      </c>
      <c r="AX8" s="156"/>
      <c r="AY8" s="360" t="s">
        <v>153</v>
      </c>
      <c r="AZ8" s="58">
        <v>7</v>
      </c>
      <c r="BA8" s="267" t="str">
        <f t="shared" si="1"/>
        <v>HU56-Restablecer la Clave del Representante Sede</v>
      </c>
      <c r="BB8" s="267" t="str">
        <f t="shared" si="2"/>
        <v>Gestión Representante Sede</v>
      </c>
      <c r="BC8" s="370" t="s">
        <v>70</v>
      </c>
      <c r="BD8" s="156"/>
    </row>
    <row r="9" spans="1:63" ht="151.5" customHeight="1">
      <c r="A9" s="276" t="s">
        <v>70</v>
      </c>
      <c r="B9" s="498"/>
      <c r="C9" s="275" t="str">
        <f>+IF($BC8=$A9," "," ")&amp;IF(C$2=$BB8,$BA8," ")</f>
        <v xml:space="preserve">  </v>
      </c>
      <c r="D9" s="186" t="str">
        <f t="shared" ref="D9:D69" si="8">+IF($BC8=$A9," "," ")&amp;IF(D$2=$BB8,$BA8," ")</f>
        <v xml:space="preserve">  </v>
      </c>
      <c r="E9" s="186" t="str">
        <f t="shared" ref="E9:E69" si="9">+IF($BC8=$A9," "," ")&amp;IF(E$2=$BB8,$BA8," ")</f>
        <v xml:space="preserve">  </v>
      </c>
      <c r="F9" s="186" t="str">
        <f t="shared" ref="F9:F69" si="10">+IF($BC8=$A9," "," ")&amp;IF(F$2=$BB8,$BA8," ")</f>
        <v xml:space="preserve">  </v>
      </c>
      <c r="G9" s="186" t="str">
        <f t="shared" ref="G9:G69" si="11">+IF($BC8=$A9," "," ")&amp;IF(G$2=$BB8,$BA8," ")</f>
        <v xml:space="preserve">  </v>
      </c>
      <c r="H9" s="186" t="str">
        <f t="shared" ref="H9:H69" si="12">+IF($BC8=$A9," "," ")&amp;IF(H$2=$BB8,$BA8," ")</f>
        <v xml:space="preserve">  </v>
      </c>
      <c r="I9" s="186" t="str">
        <f t="shared" ref="I9:I69" si="13">+IF($BC8=$A9," "," ")&amp;IF(I$2=$BB8,$BA8," ")</f>
        <v xml:space="preserve">  </v>
      </c>
      <c r="J9" s="186" t="str">
        <f t="shared" ref="J9:J69" si="14">+IF($BC8=$A9," "," ")&amp;IF(J$2=$BB8,$BA8," ")</f>
        <v xml:space="preserve">  </v>
      </c>
      <c r="K9" s="186" t="str">
        <f t="shared" ref="K9:K69" si="15">+IF($BC8=$A9," "," ")&amp;IF(K$2=$BB8,$BA8," ")</f>
        <v xml:space="preserve">  </v>
      </c>
      <c r="L9" s="186" t="str">
        <f t="shared" ref="L9:L69" si="16">+IF($BC8=$A9," "," ")&amp;IF(L$2=$BB8,$BA8," ")</f>
        <v xml:space="preserve">  </v>
      </c>
      <c r="M9" s="186" t="str">
        <f t="shared" ref="M9:M69" si="17">+IF($BC8=$A9," "," ")&amp;IF(M$2=$BB8,$BA8," ")</f>
        <v xml:space="preserve">  </v>
      </c>
      <c r="N9" s="186" t="str">
        <f t="shared" ref="N9:N69" si="18">+IF($BC8=$A9," "," ")&amp;IF(N$2=$BB8,$BA8," ")</f>
        <v xml:space="preserve">  </v>
      </c>
      <c r="O9" s="186" t="str">
        <f t="shared" ref="O9:O69" si="19">+IF($BC8=$A9," "," ")&amp;IF(O$2=$BB8,$BA8," ")</f>
        <v xml:space="preserve">  </v>
      </c>
      <c r="P9" s="186" t="str">
        <f t="shared" ref="P9:AE69" si="20">+IF($BC8=$A9," "," ")&amp;IF(P$2=$BB8,$BA8," ")</f>
        <v xml:space="preserve">  </v>
      </c>
      <c r="Q9" s="186" t="str">
        <f t="shared" ref="Q9:U69" si="21">+IF($BC8=$A9," "," ")&amp;IF(Q$2=$BB8,$BA8," ")</f>
        <v xml:space="preserve">  </v>
      </c>
      <c r="R9" s="186" t="str">
        <f t="shared" ref="R9:U69" si="22">+IF($BC8=$A9," "," ")&amp;IF(R$2=$BB8,$BA8," ")</f>
        <v xml:space="preserve">  </v>
      </c>
      <c r="S9" s="186" t="str">
        <f t="shared" ref="S9:AE72" si="23">+IF($BC8=$A9," "," ")&amp;IF(S$2=$BB8,$BA8," ")</f>
        <v xml:space="preserve">  </v>
      </c>
      <c r="T9" s="186" t="str">
        <f t="shared" ref="T9:U69" si="24">+IF($BC8=$A9," "," ")&amp;IF(T$2=$BB8,$BA8," ")</f>
        <v xml:space="preserve">  </v>
      </c>
      <c r="U9" s="186" t="str">
        <f t="shared" ref="U9:U69" si="25">+IF($BC8=$A9," "," ")&amp;IF(U$2=$BB8,$BA8," ")</f>
        <v xml:space="preserve">  </v>
      </c>
      <c r="V9" s="186" t="str">
        <f t="shared" ref="V9:V69" si="26">+IF($BC8=$A9," "," ")&amp;IF(V$2=$BB8,$BA8," ")</f>
        <v xml:space="preserve">  </v>
      </c>
      <c r="W9" s="186" t="str">
        <f t="shared" ref="W9:W69" si="27">+IF($BC8=$A9," "," ")&amp;IF(W$2=$BB8,$BA8," ")</f>
        <v xml:space="preserve"> HU56-Restablecer la Clave del Representante Sede</v>
      </c>
      <c r="X9" s="186" t="str">
        <f t="shared" ref="X9:X69" si="28">+IF($BC8=$A9," "," ")&amp;IF(X$2=$BB8,$BA8," ")</f>
        <v xml:space="preserve">  </v>
      </c>
      <c r="Y9" s="186" t="str">
        <f t="shared" ref="Y9:Y69" si="29">+IF($BC8=$A9," "," ")&amp;IF(Y$2=$BB8,$BA8," ")</f>
        <v xml:space="preserve">  </v>
      </c>
      <c r="Z9" s="186" t="str">
        <f t="shared" ref="Z9:Z69" si="30">+IF($BC8=$A9," "," ")&amp;IF(Z$2=$BB8,$BA8," ")</f>
        <v xml:space="preserve">  </v>
      </c>
      <c r="AA9" s="186" t="str">
        <f t="shared" ref="AA9:AA69" si="31">+IF($BC8=$A9," "," ")&amp;IF(AA$2=$BB8,$BA8," ")</f>
        <v xml:space="preserve">  </v>
      </c>
      <c r="AB9" s="186" t="str">
        <f t="shared" ref="AB9:AB69" si="32">+IF($BC8=$A9," "," ")&amp;IF(AB$2=$BB8,$BA8," ")</f>
        <v xml:space="preserve">  </v>
      </c>
      <c r="AC9" s="186" t="str">
        <f t="shared" ref="AC9:AC69" si="33">+IF($BC8=$A9," "," ")&amp;IF(AC$2=$BB8,$BA8," ")</f>
        <v xml:space="preserve">  </v>
      </c>
      <c r="AD9" s="186" t="str">
        <f t="shared" ref="AD9:AD69" si="34">+IF($BC8=$A9," "," ")&amp;IF(AD$2=$BB8,$BA8," ")</f>
        <v xml:space="preserve">  </v>
      </c>
      <c r="AE9" s="186" t="str">
        <f t="shared" ref="AE9:AE69" si="35">+IF($BC8=$A9," "," ")&amp;IF(AE$2=$BB8,$BA8," ")</f>
        <v xml:space="preserve">  </v>
      </c>
      <c r="AF9" s="186" t="str">
        <f t="shared" ref="AF9:AF72" si="36">+IF($BC8=$A9," "," ")&amp;IF(AF$2=$BB8,$BA8," ")</f>
        <v xml:space="preserve">  </v>
      </c>
      <c r="AR9" s="40" t="s">
        <v>82</v>
      </c>
      <c r="AS9" s="178" t="str">
        <f>VLOOKUP(AR9,'Product Backlog HUs(1)'!A$1:M$99,2,FALSE)</f>
        <v>Registrar Información de una nueva Sede</v>
      </c>
      <c r="AT9" s="178" t="str">
        <f>CONCATENATE(AR9,"-",AS9)</f>
        <v>HU59-Registrar Información de una nueva Sede</v>
      </c>
      <c r="AU9" s="178" t="str">
        <f>VLOOKUP(AR9,'Plan de liberaciones(1)'!A$1:I$89,4,FALSE)</f>
        <v>Sprint 10</v>
      </c>
      <c r="AV9" s="178" t="str">
        <f>VLOOKUP(AR9,'Plan de liberaciones(1)'!A$1:I$89,8,FALSE)</f>
        <v>Release 5</v>
      </c>
      <c r="AW9" s="178" t="s">
        <v>395</v>
      </c>
      <c r="AX9" s="156"/>
      <c r="AY9" s="62" t="s">
        <v>82</v>
      </c>
      <c r="AZ9" s="58">
        <v>8</v>
      </c>
      <c r="BA9" s="267" t="str">
        <f t="shared" si="1"/>
        <v>HU59-Registrar Información de una nueva Sede</v>
      </c>
      <c r="BB9" s="267" t="str">
        <f t="shared" si="2"/>
        <v>Gestión Sede</v>
      </c>
      <c r="BC9" s="373" t="s">
        <v>72</v>
      </c>
      <c r="BD9" s="156"/>
    </row>
    <row r="10" spans="1:63" ht="151.5" customHeight="1">
      <c r="A10" s="276" t="s">
        <v>70</v>
      </c>
      <c r="B10" s="498"/>
      <c r="C10" s="275" t="str">
        <f>+IF($BC9=$A10," "," ")&amp;IF(C$2=$BB9,$BA9," ")</f>
        <v xml:space="preserve">  </v>
      </c>
      <c r="D10" s="186" t="str">
        <f t="shared" si="8"/>
        <v xml:space="preserve">  </v>
      </c>
      <c r="E10" s="186" t="str">
        <f t="shared" si="9"/>
        <v xml:space="preserve">  </v>
      </c>
      <c r="F10" s="186" t="str">
        <f t="shared" si="10"/>
        <v xml:space="preserve">  </v>
      </c>
      <c r="G10" s="186" t="str">
        <f t="shared" si="11"/>
        <v xml:space="preserve">  </v>
      </c>
      <c r="H10" s="186" t="str">
        <f t="shared" si="12"/>
        <v xml:space="preserve">  </v>
      </c>
      <c r="I10" s="186" t="str">
        <f t="shared" si="13"/>
        <v xml:space="preserve">  </v>
      </c>
      <c r="J10" s="186" t="str">
        <f t="shared" si="14"/>
        <v xml:space="preserve">  </v>
      </c>
      <c r="K10" s="186" t="str">
        <f t="shared" si="15"/>
        <v xml:space="preserve">  </v>
      </c>
      <c r="L10" s="186" t="str">
        <f t="shared" si="16"/>
        <v xml:space="preserve">  </v>
      </c>
      <c r="M10" s="186" t="str">
        <f t="shared" si="17"/>
        <v xml:space="preserve">  </v>
      </c>
      <c r="N10" s="186" t="str">
        <f t="shared" si="18"/>
        <v xml:space="preserve">  </v>
      </c>
      <c r="O10" s="186" t="str">
        <f t="shared" si="19"/>
        <v xml:space="preserve">  </v>
      </c>
      <c r="P10" s="186" t="str">
        <f t="shared" si="20"/>
        <v xml:space="preserve">  </v>
      </c>
      <c r="Q10" s="186" t="str">
        <f t="shared" si="21"/>
        <v xml:space="preserve">  </v>
      </c>
      <c r="R10" s="186" t="str">
        <f t="shared" si="22"/>
        <v xml:space="preserve">  </v>
      </c>
      <c r="S10" s="186" t="str">
        <f t="shared" si="23"/>
        <v xml:space="preserve">  </v>
      </c>
      <c r="T10" s="186" t="str">
        <f t="shared" si="24"/>
        <v xml:space="preserve">  </v>
      </c>
      <c r="U10" s="186" t="str">
        <f t="shared" si="25"/>
        <v xml:space="preserve">  </v>
      </c>
      <c r="V10" s="186" t="str">
        <f t="shared" si="26"/>
        <v xml:space="preserve">  </v>
      </c>
      <c r="W10" s="186" t="str">
        <f t="shared" si="27"/>
        <v xml:space="preserve">  </v>
      </c>
      <c r="X10" s="186" t="str">
        <f t="shared" si="28"/>
        <v xml:space="preserve">  </v>
      </c>
      <c r="Y10" s="186" t="str">
        <f t="shared" si="29"/>
        <v xml:space="preserve"> HU59-Registrar Información de una nueva Sede</v>
      </c>
      <c r="Z10" s="186" t="str">
        <f t="shared" si="30"/>
        <v xml:space="preserve">  </v>
      </c>
      <c r="AA10" s="186" t="str">
        <f t="shared" si="31"/>
        <v xml:space="preserve">  </v>
      </c>
      <c r="AB10" s="186" t="str">
        <f t="shared" si="32"/>
        <v xml:space="preserve">  </v>
      </c>
      <c r="AC10" s="186" t="str">
        <f t="shared" si="33"/>
        <v xml:space="preserve">  </v>
      </c>
      <c r="AD10" s="186" t="str">
        <f t="shared" si="34"/>
        <v xml:space="preserve">  </v>
      </c>
      <c r="AE10" s="186" t="str">
        <f t="shared" si="35"/>
        <v xml:space="preserve">  </v>
      </c>
      <c r="AF10" s="186" t="str">
        <f t="shared" si="36"/>
        <v xml:space="preserve">  </v>
      </c>
      <c r="AR10" s="180" t="s">
        <v>93</v>
      </c>
      <c r="AS10" s="178" t="str">
        <f>VLOOKUP(AR10,'Product Backlog HUs(1)'!A$1:M$99,2,FALSE)</f>
        <v>Consultar la Información de una Categoría Motocicleta</v>
      </c>
      <c r="AT10" s="178" t="str">
        <f>CONCATENATE(AR10,"-",AS10)</f>
        <v>HU1-Consultar la Información de una Categoría Motocicleta</v>
      </c>
      <c r="AU10" s="178" t="str">
        <f>VLOOKUP(AR10,'Plan de liberaciones(1)'!A$1:I$89,4,FALSE)</f>
        <v>Sprint 31</v>
      </c>
      <c r="AV10" s="178" t="str">
        <f>VLOOKUP(AR10,'Plan de liberaciones(1)'!A$1:I$89,8,FALSE)</f>
        <v>Release 15</v>
      </c>
      <c r="AW10" s="178" t="s">
        <v>388</v>
      </c>
      <c r="AX10" s="156"/>
      <c r="AY10" s="62" t="s">
        <v>95</v>
      </c>
      <c r="AZ10" s="58">
        <v>9</v>
      </c>
      <c r="BA10" s="267" t="str">
        <f t="shared" si="1"/>
        <v>HU42-Consultar Información de las Marcas de Motocicletas</v>
      </c>
      <c r="BB10" s="267" t="str">
        <f t="shared" si="2"/>
        <v>Gestión Marca</v>
      </c>
      <c r="BC10" s="373" t="s">
        <v>72</v>
      </c>
      <c r="BD10" s="156"/>
    </row>
    <row r="11" spans="1:63" ht="151.5" customHeight="1">
      <c r="A11" s="272" t="s">
        <v>72</v>
      </c>
      <c r="B11" s="495" t="s">
        <v>404</v>
      </c>
      <c r="C11" s="274" t="str">
        <f>+IF($BC10=$A11," "," ")&amp;IF(C$2=$BB10,$BA10," ")</f>
        <v xml:space="preserve">  </v>
      </c>
      <c r="D11" s="187" t="str">
        <f t="shared" si="8"/>
        <v xml:space="preserve">  </v>
      </c>
      <c r="E11" s="187" t="str">
        <f t="shared" si="9"/>
        <v xml:space="preserve">  </v>
      </c>
      <c r="F11" s="187" t="str">
        <f t="shared" si="10"/>
        <v xml:space="preserve">  </v>
      </c>
      <c r="G11" s="187" t="str">
        <f t="shared" si="11"/>
        <v xml:space="preserve">  </v>
      </c>
      <c r="H11" s="187" t="str">
        <f t="shared" si="12"/>
        <v xml:space="preserve">  </v>
      </c>
      <c r="I11" s="187" t="str">
        <f t="shared" si="13"/>
        <v xml:space="preserve">  </v>
      </c>
      <c r="J11" s="187" t="str">
        <f t="shared" si="14"/>
        <v xml:space="preserve">  </v>
      </c>
      <c r="K11" s="187" t="str">
        <f t="shared" si="15"/>
        <v xml:space="preserve">  </v>
      </c>
      <c r="L11" s="187" t="str">
        <f t="shared" si="16"/>
        <v xml:space="preserve">  </v>
      </c>
      <c r="M11" s="187" t="str">
        <f t="shared" si="17"/>
        <v xml:space="preserve"> HU42-Consultar Información de las Marcas de Motocicletas</v>
      </c>
      <c r="N11" s="187" t="str">
        <f t="shared" si="18"/>
        <v xml:space="preserve">  </v>
      </c>
      <c r="O11" s="187" t="str">
        <f t="shared" si="19"/>
        <v xml:space="preserve">  </v>
      </c>
      <c r="P11" s="187" t="str">
        <f t="shared" si="20"/>
        <v xml:space="preserve">  </v>
      </c>
      <c r="Q11" s="187" t="str">
        <f t="shared" si="21"/>
        <v xml:space="preserve">  </v>
      </c>
      <c r="R11" s="187" t="str">
        <f t="shared" si="22"/>
        <v xml:space="preserve">  </v>
      </c>
      <c r="S11" s="187" t="str">
        <f t="shared" si="23"/>
        <v xml:space="preserve">  </v>
      </c>
      <c r="T11" s="187" t="str">
        <f t="shared" si="24"/>
        <v xml:space="preserve">  </v>
      </c>
      <c r="U11" s="187" t="str">
        <f t="shared" si="25"/>
        <v xml:space="preserve">  </v>
      </c>
      <c r="V11" s="187" t="str">
        <f t="shared" si="26"/>
        <v xml:space="preserve">  </v>
      </c>
      <c r="W11" s="187" t="str">
        <f t="shared" si="27"/>
        <v xml:space="preserve">  </v>
      </c>
      <c r="X11" s="187" t="str">
        <f t="shared" si="28"/>
        <v xml:space="preserve">  </v>
      </c>
      <c r="Y11" s="187" t="str">
        <f t="shared" si="29"/>
        <v xml:space="preserve">  </v>
      </c>
      <c r="Z11" s="187" t="str">
        <f t="shared" si="30"/>
        <v xml:space="preserve">  </v>
      </c>
      <c r="AA11" s="187" t="str">
        <f t="shared" si="31"/>
        <v xml:space="preserve">  </v>
      </c>
      <c r="AB11" s="187" t="str">
        <f t="shared" si="32"/>
        <v xml:space="preserve">  </v>
      </c>
      <c r="AC11" s="187" t="str">
        <f t="shared" si="33"/>
        <v xml:space="preserve">  </v>
      </c>
      <c r="AD11" s="187" t="str">
        <f t="shared" si="34"/>
        <v xml:space="preserve">  </v>
      </c>
      <c r="AE11" s="187" t="str">
        <f t="shared" si="35"/>
        <v xml:space="preserve">  </v>
      </c>
      <c r="AF11" s="187" t="str">
        <f t="shared" si="36"/>
        <v xml:space="preserve">  </v>
      </c>
      <c r="AR11" s="40" t="s">
        <v>161</v>
      </c>
      <c r="AS11" s="178" t="str">
        <f>VLOOKUP(AR11,'Product Backlog HUs(1)'!A$1:M$99,2,FALSE)</f>
        <v>Desactivar la Excepción Horario</v>
      </c>
      <c r="AT11" s="178" t="str">
        <f>CONCATENATE(AR11,"-",AS11)</f>
        <v>HU25-Desactivar la Excepción Horario</v>
      </c>
      <c r="AU11" s="178" t="str">
        <f>VLOOKUP(AR11,'Plan de liberaciones(1)'!A$1:I$89,4,FALSE)</f>
        <v>Sprint 19</v>
      </c>
      <c r="AV11" s="178">
        <f>VLOOKUP(AR11,'Plan de liberaciones(1)'!A$1:I$89,8,FALSE)</f>
        <v>0</v>
      </c>
      <c r="AW11" s="178" t="s">
        <v>390</v>
      </c>
      <c r="AX11" s="156"/>
      <c r="AY11" s="62" t="s">
        <v>76</v>
      </c>
      <c r="AZ11" s="58">
        <v>10</v>
      </c>
      <c r="BA11" s="267" t="str">
        <f t="shared" si="1"/>
        <v>HU62-Consultar Información de la Sede</v>
      </c>
      <c r="BB11" s="267" t="str">
        <f t="shared" si="2"/>
        <v>Gestión Sede</v>
      </c>
      <c r="BC11" s="373" t="s">
        <v>72</v>
      </c>
      <c r="BD11" s="156"/>
    </row>
    <row r="12" spans="1:63" ht="151.5" customHeight="1">
      <c r="A12" s="273" t="s">
        <v>72</v>
      </c>
      <c r="B12" s="495"/>
      <c r="C12" s="274" t="str">
        <f>+IF($BC11=$A12," "," ")&amp;IF(C$2=$BB11,$BA11," ")</f>
        <v xml:space="preserve">  </v>
      </c>
      <c r="D12" s="187" t="str">
        <f t="shared" si="8"/>
        <v xml:space="preserve">  </v>
      </c>
      <c r="E12" s="187" t="str">
        <f t="shared" si="9"/>
        <v xml:space="preserve">  </v>
      </c>
      <c r="F12" s="187" t="str">
        <f t="shared" si="10"/>
        <v xml:space="preserve">  </v>
      </c>
      <c r="G12" s="187" t="str">
        <f t="shared" si="11"/>
        <v xml:space="preserve">  </v>
      </c>
      <c r="H12" s="187" t="str">
        <f t="shared" si="12"/>
        <v xml:space="preserve">  </v>
      </c>
      <c r="I12" s="187" t="str">
        <f t="shared" si="13"/>
        <v xml:space="preserve">  </v>
      </c>
      <c r="J12" s="187" t="str">
        <f t="shared" si="14"/>
        <v xml:space="preserve">  </v>
      </c>
      <c r="K12" s="187" t="str">
        <f t="shared" si="15"/>
        <v xml:space="preserve">  </v>
      </c>
      <c r="L12" s="187" t="str">
        <f t="shared" si="16"/>
        <v xml:space="preserve">  </v>
      </c>
      <c r="M12" s="187" t="str">
        <f t="shared" si="17"/>
        <v xml:space="preserve">  </v>
      </c>
      <c r="N12" s="187" t="str">
        <f t="shared" si="18"/>
        <v xml:space="preserve">  </v>
      </c>
      <c r="O12" s="187" t="str">
        <f t="shared" si="19"/>
        <v xml:space="preserve">  </v>
      </c>
      <c r="P12" s="187" t="str">
        <f t="shared" si="20"/>
        <v xml:space="preserve">  </v>
      </c>
      <c r="Q12" s="187" t="str">
        <f t="shared" si="21"/>
        <v xml:space="preserve">  </v>
      </c>
      <c r="R12" s="187" t="str">
        <f t="shared" si="22"/>
        <v xml:space="preserve">  </v>
      </c>
      <c r="S12" s="187" t="str">
        <f t="shared" si="23"/>
        <v xml:space="preserve">  </v>
      </c>
      <c r="T12" s="187" t="str">
        <f t="shared" si="24"/>
        <v xml:space="preserve">  </v>
      </c>
      <c r="U12" s="187" t="str">
        <f t="shared" si="25"/>
        <v xml:space="preserve">  </v>
      </c>
      <c r="V12" s="187" t="str">
        <f t="shared" si="26"/>
        <v xml:space="preserve">  </v>
      </c>
      <c r="W12" s="187" t="str">
        <f t="shared" si="27"/>
        <v xml:space="preserve">  </v>
      </c>
      <c r="X12" s="187" t="str">
        <f t="shared" si="28"/>
        <v xml:space="preserve">  </v>
      </c>
      <c r="Y12" s="187" t="str">
        <f t="shared" si="29"/>
        <v xml:space="preserve"> HU62-Consultar Información de la Sede</v>
      </c>
      <c r="Z12" s="187" t="str">
        <f t="shared" si="30"/>
        <v xml:space="preserve">  </v>
      </c>
      <c r="AA12" s="187" t="str">
        <f t="shared" si="31"/>
        <v xml:space="preserve">  </v>
      </c>
      <c r="AB12" s="187" t="str">
        <f t="shared" si="32"/>
        <v xml:space="preserve">  </v>
      </c>
      <c r="AC12" s="187" t="str">
        <f t="shared" si="33"/>
        <v xml:space="preserve">  </v>
      </c>
      <c r="AD12" s="187" t="str">
        <f t="shared" si="34"/>
        <v xml:space="preserve">  </v>
      </c>
      <c r="AE12" s="187" t="str">
        <f t="shared" si="35"/>
        <v xml:space="preserve">  </v>
      </c>
      <c r="AF12" s="187" t="str">
        <f t="shared" si="36"/>
        <v xml:space="preserve">  </v>
      </c>
      <c r="AR12" s="40" t="s">
        <v>159</v>
      </c>
      <c r="AS12" s="178" t="str">
        <f>VLOOKUP(AR12,'Product Backlog HUs(1)'!A$1:M$99,2,FALSE)</f>
        <v>Desactivar  el Horario Sede</v>
      </c>
      <c r="AT12" s="178" t="str">
        <f>CONCATENATE(AR12,"-",AS12)</f>
        <v>HU35-Desactivar  el Horario Sede</v>
      </c>
      <c r="AU12" s="178" t="str">
        <f>VLOOKUP(AR12,'Plan de liberaciones(1)'!A$1:I$89,4,FALSE)</f>
        <v>Sprint 15</v>
      </c>
      <c r="AV12" s="178">
        <f>VLOOKUP(AR12,'Plan de liberaciones(1)'!A$1:I$89,8,FALSE)</f>
        <v>0</v>
      </c>
      <c r="AW12" s="98" t="s">
        <v>391</v>
      </c>
      <c r="AX12" s="156"/>
      <c r="AY12" s="62" t="s">
        <v>104</v>
      </c>
      <c r="AZ12" s="58">
        <v>11</v>
      </c>
      <c r="BA12" s="267" t="str">
        <f t="shared" si="1"/>
        <v>HU76-Consultar Información del Tipo Sede</v>
      </c>
      <c r="BB12" s="267" t="str">
        <f t="shared" si="2"/>
        <v>Gestión Tipo Sede</v>
      </c>
      <c r="BC12" s="373" t="s">
        <v>72</v>
      </c>
      <c r="BD12" s="156"/>
    </row>
    <row r="13" spans="1:63" ht="151.5" customHeight="1">
      <c r="A13" s="272" t="s">
        <v>72</v>
      </c>
      <c r="B13" s="495"/>
      <c r="C13" s="274" t="str">
        <f>+IF($BC12=$A13," "," ")&amp;IF(C$2=$BB12,$BA12," ")</f>
        <v xml:space="preserve">  </v>
      </c>
      <c r="D13" s="187" t="str">
        <f t="shared" si="8"/>
        <v xml:space="preserve">  </v>
      </c>
      <c r="E13" s="187" t="str">
        <f t="shared" si="9"/>
        <v xml:space="preserve">  </v>
      </c>
      <c r="F13" s="187" t="str">
        <f t="shared" si="10"/>
        <v xml:space="preserve">  </v>
      </c>
      <c r="G13" s="187" t="str">
        <f t="shared" si="11"/>
        <v xml:space="preserve">  </v>
      </c>
      <c r="H13" s="187" t="str">
        <f t="shared" si="12"/>
        <v xml:space="preserve">  </v>
      </c>
      <c r="I13" s="187" t="str">
        <f t="shared" si="13"/>
        <v xml:space="preserve">  </v>
      </c>
      <c r="J13" s="187" t="str">
        <f t="shared" si="14"/>
        <v xml:space="preserve">  </v>
      </c>
      <c r="K13" s="187" t="str">
        <f t="shared" si="15"/>
        <v xml:space="preserve">  </v>
      </c>
      <c r="L13" s="187" t="str">
        <f t="shared" si="16"/>
        <v xml:space="preserve">  </v>
      </c>
      <c r="M13" s="187" t="str">
        <f t="shared" si="17"/>
        <v xml:space="preserve">  </v>
      </c>
      <c r="N13" s="187" t="str">
        <f t="shared" si="18"/>
        <v xml:space="preserve">  </v>
      </c>
      <c r="O13" s="187" t="str">
        <f t="shared" si="19"/>
        <v xml:space="preserve">  </v>
      </c>
      <c r="P13" s="187" t="str">
        <f t="shared" si="20"/>
        <v xml:space="preserve">  </v>
      </c>
      <c r="Q13" s="187" t="str">
        <f t="shared" si="21"/>
        <v xml:space="preserve">  </v>
      </c>
      <c r="R13" s="187" t="str">
        <f t="shared" si="22"/>
        <v xml:space="preserve">  </v>
      </c>
      <c r="S13" s="187" t="str">
        <f t="shared" si="23"/>
        <v xml:space="preserve">  </v>
      </c>
      <c r="T13" s="187" t="str">
        <f t="shared" si="24"/>
        <v xml:space="preserve">  </v>
      </c>
      <c r="U13" s="187" t="str">
        <f t="shared" si="25"/>
        <v xml:space="preserve">  </v>
      </c>
      <c r="V13" s="187" t="str">
        <f t="shared" si="26"/>
        <v xml:space="preserve">  </v>
      </c>
      <c r="W13" s="187" t="str">
        <f t="shared" si="27"/>
        <v xml:space="preserve">  </v>
      </c>
      <c r="X13" s="187" t="str">
        <f t="shared" si="28"/>
        <v xml:space="preserve">  </v>
      </c>
      <c r="Y13" s="187" t="str">
        <f t="shared" si="29"/>
        <v xml:space="preserve">  </v>
      </c>
      <c r="Z13" s="187" t="str">
        <f t="shared" si="30"/>
        <v xml:space="preserve">  </v>
      </c>
      <c r="AA13" s="187" t="str">
        <f t="shared" si="31"/>
        <v xml:space="preserve"> HU76-Consultar Información del Tipo Sede</v>
      </c>
      <c r="AB13" s="187" t="str">
        <f t="shared" si="32"/>
        <v xml:space="preserve">  </v>
      </c>
      <c r="AC13" s="187" t="str">
        <f t="shared" si="33"/>
        <v xml:space="preserve">  </v>
      </c>
      <c r="AD13" s="187" t="str">
        <f t="shared" si="34"/>
        <v xml:space="preserve">  </v>
      </c>
      <c r="AE13" s="187" t="str">
        <f t="shared" si="35"/>
        <v xml:space="preserve">  </v>
      </c>
      <c r="AF13" s="187" t="str">
        <f t="shared" si="36"/>
        <v xml:space="preserve">  </v>
      </c>
      <c r="AR13" s="40" t="s">
        <v>98</v>
      </c>
      <c r="AS13" s="178" t="str">
        <f>VLOOKUP(AR13,'Product Backlog HUs(1)'!A$1:M$99,2,FALSE)</f>
        <v>Consultar Información de las líneas de una marca de motocicletas</v>
      </c>
      <c r="AT13" s="178" t="str">
        <f>CONCATENATE(AR13,"-",AS13)</f>
        <v>HU40-Consultar Información de las líneas de una marca de motocicletas</v>
      </c>
      <c r="AU13" s="178" t="str">
        <f>VLOOKUP(AR13,'Plan de liberaciones(1)'!A$1:I$89,4,FALSE)</f>
        <v>Sprint 29</v>
      </c>
      <c r="AV13" s="178" t="str">
        <f>VLOOKUP(AR13,'Plan de liberaciones(1)'!A$1:I$89,8,FALSE)</f>
        <v>Release 14</v>
      </c>
      <c r="AW13" s="178" t="s">
        <v>381</v>
      </c>
      <c r="AX13" s="156"/>
      <c r="AY13" s="62" t="s">
        <v>111</v>
      </c>
      <c r="AZ13" s="58">
        <v>12</v>
      </c>
      <c r="BA13" s="267" t="str">
        <f t="shared" si="1"/>
        <v>HU5-Consultar Información del Departamento</v>
      </c>
      <c r="BB13" s="267" t="str">
        <f t="shared" si="2"/>
        <v>Gestión Departamento</v>
      </c>
      <c r="BC13" s="373" t="s">
        <v>72</v>
      </c>
      <c r="BD13" s="156"/>
    </row>
    <row r="14" spans="1:63" ht="151.5" customHeight="1">
      <c r="A14" s="273" t="s">
        <v>72</v>
      </c>
      <c r="B14" s="495"/>
      <c r="C14" s="274" t="str">
        <f>+IF($BC13=$A14," "," ")&amp;IF(C$2=$BB13,$BA13," ")</f>
        <v xml:space="preserve">  </v>
      </c>
      <c r="D14" s="187" t="str">
        <f t="shared" si="8"/>
        <v xml:space="preserve">  </v>
      </c>
      <c r="E14" s="187" t="str">
        <f t="shared" si="9"/>
        <v xml:space="preserve">  </v>
      </c>
      <c r="F14" s="187" t="str">
        <f t="shared" si="10"/>
        <v xml:space="preserve"> HU5-Consultar Información del Departamento</v>
      </c>
      <c r="G14" s="187" t="str">
        <f t="shared" si="11"/>
        <v xml:space="preserve">  </v>
      </c>
      <c r="H14" s="187" t="str">
        <f t="shared" si="12"/>
        <v xml:space="preserve">  </v>
      </c>
      <c r="I14" s="187" t="str">
        <f t="shared" si="13"/>
        <v xml:space="preserve">  </v>
      </c>
      <c r="J14" s="187" t="str">
        <f t="shared" si="14"/>
        <v xml:space="preserve">  </v>
      </c>
      <c r="K14" s="187" t="str">
        <f t="shared" si="15"/>
        <v xml:space="preserve">  </v>
      </c>
      <c r="L14" s="187" t="str">
        <f t="shared" si="16"/>
        <v xml:space="preserve">  </v>
      </c>
      <c r="M14" s="187" t="str">
        <f t="shared" si="17"/>
        <v xml:space="preserve">  </v>
      </c>
      <c r="N14" s="187" t="str">
        <f t="shared" si="18"/>
        <v xml:space="preserve">  </v>
      </c>
      <c r="O14" s="187" t="str">
        <f t="shared" si="19"/>
        <v xml:space="preserve">  </v>
      </c>
      <c r="P14" s="187" t="str">
        <f t="shared" si="20"/>
        <v xml:space="preserve">  </v>
      </c>
      <c r="Q14" s="187" t="str">
        <f t="shared" si="21"/>
        <v xml:space="preserve">  </v>
      </c>
      <c r="R14" s="187" t="str">
        <f t="shared" si="22"/>
        <v xml:space="preserve">  </v>
      </c>
      <c r="S14" s="187" t="str">
        <f t="shared" si="23"/>
        <v xml:space="preserve">  </v>
      </c>
      <c r="T14" s="187" t="str">
        <f t="shared" si="24"/>
        <v xml:space="preserve">  </v>
      </c>
      <c r="U14" s="187" t="str">
        <f t="shared" si="25"/>
        <v xml:space="preserve">  </v>
      </c>
      <c r="V14" s="187" t="str">
        <f t="shared" si="26"/>
        <v xml:space="preserve">  </v>
      </c>
      <c r="W14" s="187" t="str">
        <f t="shared" si="27"/>
        <v xml:space="preserve">  </v>
      </c>
      <c r="X14" s="187" t="str">
        <f t="shared" si="28"/>
        <v xml:space="preserve">  </v>
      </c>
      <c r="Y14" s="187" t="str">
        <f t="shared" si="29"/>
        <v xml:space="preserve">  </v>
      </c>
      <c r="Z14" s="187" t="str">
        <f t="shared" si="30"/>
        <v xml:space="preserve">  </v>
      </c>
      <c r="AA14" s="187" t="str">
        <f t="shared" si="31"/>
        <v xml:space="preserve">  </v>
      </c>
      <c r="AB14" s="187" t="str">
        <f t="shared" si="32"/>
        <v xml:space="preserve">  </v>
      </c>
      <c r="AC14" s="187" t="str">
        <f t="shared" si="33"/>
        <v xml:space="preserve">  </v>
      </c>
      <c r="AD14" s="187" t="str">
        <f t="shared" si="34"/>
        <v xml:space="preserve">  </v>
      </c>
      <c r="AE14" s="187" t="str">
        <f t="shared" si="35"/>
        <v xml:space="preserve">  </v>
      </c>
      <c r="AF14" s="187" t="str">
        <f t="shared" si="36"/>
        <v xml:space="preserve">  </v>
      </c>
      <c r="AR14" s="40" t="s">
        <v>95</v>
      </c>
      <c r="AS14" s="178" t="str">
        <f>VLOOKUP(AR14,'Product Backlog HUs(1)'!A$1:M$99,2,FALSE)</f>
        <v>Consultar Información de las Marcas de Motocicletas</v>
      </c>
      <c r="AT14" s="178" t="str">
        <f>CONCATENATE(AR14,"-",AS14)</f>
        <v>HU42-Consultar Información de las Marcas de Motocicletas</v>
      </c>
      <c r="AU14" s="178" t="str">
        <f>VLOOKUP(AR14,'Plan de liberaciones(1)'!A$1:I$89,4,FALSE)</f>
        <v xml:space="preserve">Sprint 30
</v>
      </c>
      <c r="AV14" s="178">
        <f>VLOOKUP(AR14,'Plan de liberaciones(1)'!A$1:I$89,8,FALSE)</f>
        <v>0</v>
      </c>
      <c r="AW14" s="178" t="s">
        <v>383</v>
      </c>
      <c r="AX14" s="156"/>
      <c r="AY14" s="62" t="s">
        <v>110</v>
      </c>
      <c r="AZ14" s="58">
        <v>13</v>
      </c>
      <c r="BA14" s="267" t="str">
        <f t="shared" si="1"/>
        <v>HU4-Consultar Información de la Ciudad</v>
      </c>
      <c r="BB14" s="267" t="str">
        <f t="shared" si="2"/>
        <v>Gestión Ciudad</v>
      </c>
      <c r="BC14" s="373" t="s">
        <v>72</v>
      </c>
      <c r="BD14" s="156"/>
    </row>
    <row r="15" spans="1:63" ht="151.5" customHeight="1">
      <c r="A15" s="272" t="s">
        <v>75</v>
      </c>
      <c r="B15" s="495" t="s">
        <v>405</v>
      </c>
      <c r="C15" s="275" t="str">
        <f>+IF($BC14=$A15," "," ")&amp;IF(C$2=$BB14,$BA14," ")</f>
        <v xml:space="preserve">  </v>
      </c>
      <c r="D15" s="186" t="str">
        <f t="shared" si="8"/>
        <v xml:space="preserve">  </v>
      </c>
      <c r="E15" s="186" t="str">
        <f t="shared" si="9"/>
        <v xml:space="preserve"> HU4-Consultar Información de la Ciudad</v>
      </c>
      <c r="F15" s="186" t="str">
        <f t="shared" si="10"/>
        <v xml:space="preserve">  </v>
      </c>
      <c r="G15" s="186" t="str">
        <f t="shared" si="11"/>
        <v xml:space="preserve">  </v>
      </c>
      <c r="H15" s="186" t="str">
        <f t="shared" si="12"/>
        <v xml:space="preserve">  </v>
      </c>
      <c r="I15" s="186" t="str">
        <f t="shared" si="13"/>
        <v xml:space="preserve">  </v>
      </c>
      <c r="J15" s="186" t="str">
        <f t="shared" si="14"/>
        <v xml:space="preserve">  </v>
      </c>
      <c r="K15" s="186" t="str">
        <f t="shared" si="15"/>
        <v xml:space="preserve">  </v>
      </c>
      <c r="L15" s="186" t="str">
        <f t="shared" si="16"/>
        <v xml:space="preserve">  </v>
      </c>
      <c r="M15" s="186" t="str">
        <f t="shared" si="17"/>
        <v xml:space="preserve">  </v>
      </c>
      <c r="N15" s="186" t="str">
        <f t="shared" si="18"/>
        <v xml:space="preserve">  </v>
      </c>
      <c r="O15" s="186" t="str">
        <f t="shared" si="19"/>
        <v xml:space="preserve">  </v>
      </c>
      <c r="P15" s="186" t="str">
        <f t="shared" si="20"/>
        <v xml:space="preserve">  </v>
      </c>
      <c r="Q15" s="186" t="str">
        <f t="shared" si="21"/>
        <v xml:space="preserve">  </v>
      </c>
      <c r="R15" s="186" t="str">
        <f t="shared" si="22"/>
        <v xml:space="preserve">  </v>
      </c>
      <c r="S15" s="186" t="str">
        <f t="shared" si="23"/>
        <v xml:space="preserve">  </v>
      </c>
      <c r="T15" s="186" t="str">
        <f t="shared" si="24"/>
        <v xml:space="preserve">  </v>
      </c>
      <c r="U15" s="186" t="str">
        <f t="shared" si="25"/>
        <v xml:space="preserve">  </v>
      </c>
      <c r="V15" s="186" t="str">
        <f t="shared" si="26"/>
        <v xml:space="preserve">  </v>
      </c>
      <c r="W15" s="186" t="str">
        <f t="shared" si="27"/>
        <v xml:space="preserve">  </v>
      </c>
      <c r="X15" s="186" t="str">
        <f t="shared" si="28"/>
        <v xml:space="preserve">  </v>
      </c>
      <c r="Y15" s="186" t="str">
        <f t="shared" si="29"/>
        <v xml:space="preserve">  </v>
      </c>
      <c r="Z15" s="186" t="str">
        <f t="shared" si="30"/>
        <v xml:space="preserve">  </v>
      </c>
      <c r="AA15" s="186" t="str">
        <f t="shared" si="31"/>
        <v xml:space="preserve">  </v>
      </c>
      <c r="AB15" s="186" t="str">
        <f t="shared" si="32"/>
        <v xml:space="preserve">  </v>
      </c>
      <c r="AC15" s="186" t="str">
        <f t="shared" si="33"/>
        <v xml:space="preserve">  </v>
      </c>
      <c r="AD15" s="186" t="str">
        <f t="shared" si="34"/>
        <v xml:space="preserve">  </v>
      </c>
      <c r="AE15" s="186" t="str">
        <f t="shared" si="35"/>
        <v xml:space="preserve">  </v>
      </c>
      <c r="AF15" s="186" t="str">
        <f t="shared" si="36"/>
        <v xml:space="preserve">  </v>
      </c>
      <c r="AR15" s="40" t="s">
        <v>135</v>
      </c>
      <c r="AS15" s="178" t="str">
        <f>VLOOKUP(AR15,'Product Backlog HUs(1)'!A$1:M$99,2,FALSE)</f>
        <v>Consultar Información del Rango Calificación</v>
      </c>
      <c r="AT15" s="178" t="str">
        <f>CONCATENATE(AR15,"-",AS15)</f>
        <v>HU48-Consultar Información del Rango Calificación</v>
      </c>
      <c r="AU15" s="178" t="str">
        <f>VLOOKUP(AR15,'Plan de liberaciones(1)'!A$1:I$89,4,FALSE)</f>
        <v>Sprint 14</v>
      </c>
      <c r="AV15" s="178">
        <f>VLOOKUP(AR15,'Plan de liberaciones(1)'!A$1:I$89,8,FALSE)</f>
        <v>0</v>
      </c>
      <c r="AW15" s="178" t="s">
        <v>374</v>
      </c>
      <c r="AX15" s="156"/>
      <c r="AY15" s="62" t="s">
        <v>138</v>
      </c>
      <c r="AZ15" s="58">
        <v>14</v>
      </c>
      <c r="BA15" s="267" t="str">
        <f t="shared" si="1"/>
        <v>HU60-Modificar la Información de la Sede</v>
      </c>
      <c r="BB15" s="267" t="str">
        <f t="shared" si="2"/>
        <v>Gestión Sede</v>
      </c>
      <c r="BC15" s="373" t="s">
        <v>72</v>
      </c>
      <c r="BD15" s="156"/>
    </row>
    <row r="16" spans="1:63" ht="151.5" customHeight="1">
      <c r="A16" s="273" t="s">
        <v>75</v>
      </c>
      <c r="B16" s="495"/>
      <c r="C16" s="275" t="str">
        <f>+IF($BC15=$A16," "," ")&amp;IF(C$2=$BB15,$BA15," ")</f>
        <v xml:space="preserve">  </v>
      </c>
      <c r="D16" s="186" t="str">
        <f t="shared" si="8"/>
        <v xml:space="preserve">  </v>
      </c>
      <c r="E16" s="186" t="str">
        <f t="shared" si="9"/>
        <v xml:space="preserve">  </v>
      </c>
      <c r="F16" s="186" t="str">
        <f t="shared" si="10"/>
        <v xml:space="preserve">  </v>
      </c>
      <c r="G16" s="186" t="str">
        <f t="shared" si="11"/>
        <v xml:space="preserve">  </v>
      </c>
      <c r="H16" s="186" t="str">
        <f t="shared" si="12"/>
        <v xml:space="preserve">  </v>
      </c>
      <c r="I16" s="186" t="str">
        <f t="shared" si="13"/>
        <v xml:space="preserve">  </v>
      </c>
      <c r="J16" s="186" t="str">
        <f t="shared" si="14"/>
        <v xml:space="preserve">  </v>
      </c>
      <c r="K16" s="186" t="str">
        <f t="shared" si="15"/>
        <v xml:space="preserve">  </v>
      </c>
      <c r="L16" s="186" t="str">
        <f t="shared" si="16"/>
        <v xml:space="preserve">  </v>
      </c>
      <c r="M16" s="186" t="str">
        <f t="shared" si="17"/>
        <v xml:space="preserve">  </v>
      </c>
      <c r="N16" s="186" t="str">
        <f t="shared" si="18"/>
        <v xml:space="preserve">  </v>
      </c>
      <c r="O16" s="186" t="str">
        <f t="shared" si="19"/>
        <v xml:space="preserve">  </v>
      </c>
      <c r="P16" s="186" t="str">
        <f t="shared" si="20"/>
        <v xml:space="preserve">  </v>
      </c>
      <c r="Q16" s="186" t="str">
        <f t="shared" si="21"/>
        <v xml:space="preserve">  </v>
      </c>
      <c r="R16" s="186" t="str">
        <f t="shared" si="22"/>
        <v xml:space="preserve">  </v>
      </c>
      <c r="S16" s="186" t="str">
        <f t="shared" si="23"/>
        <v xml:space="preserve">  </v>
      </c>
      <c r="T16" s="186" t="str">
        <f t="shared" si="24"/>
        <v xml:space="preserve">  </v>
      </c>
      <c r="U16" s="186" t="str">
        <f t="shared" si="25"/>
        <v xml:space="preserve">  </v>
      </c>
      <c r="V16" s="186" t="str">
        <f t="shared" si="26"/>
        <v xml:space="preserve">  </v>
      </c>
      <c r="W16" s="186" t="str">
        <f t="shared" si="27"/>
        <v xml:space="preserve">  </v>
      </c>
      <c r="X16" s="186" t="str">
        <f t="shared" si="28"/>
        <v xml:space="preserve">  </v>
      </c>
      <c r="Y16" s="186" t="str">
        <f t="shared" si="29"/>
        <v xml:space="preserve"> HU60-Modificar la Información de la Sede</v>
      </c>
      <c r="Z16" s="186" t="str">
        <f t="shared" si="30"/>
        <v xml:space="preserve">  </v>
      </c>
      <c r="AA16" s="186" t="str">
        <f t="shared" si="31"/>
        <v xml:space="preserve">  </v>
      </c>
      <c r="AB16" s="186" t="str">
        <f t="shared" si="32"/>
        <v xml:space="preserve">  </v>
      </c>
      <c r="AC16" s="186" t="str">
        <f t="shared" si="33"/>
        <v xml:space="preserve">  </v>
      </c>
      <c r="AD16" s="186" t="str">
        <f t="shared" si="34"/>
        <v xml:space="preserve">  </v>
      </c>
      <c r="AE16" s="186" t="str">
        <f t="shared" si="35"/>
        <v xml:space="preserve">  </v>
      </c>
      <c r="AF16" s="186" t="str">
        <f t="shared" si="36"/>
        <v xml:space="preserve">  </v>
      </c>
      <c r="AR16" s="40" t="s">
        <v>179</v>
      </c>
      <c r="AS16" s="178" t="str">
        <f>VLOOKUP(AR16,'Product Backlog HUs(1)'!A$1:M$99,2,FALSE)</f>
        <v>Eliminar Información de la Sede</v>
      </c>
      <c r="AT16" s="178" t="str">
        <f>CONCATENATE(AR16,"-",AS16)</f>
        <v>HU61-Eliminar Información de la Sede</v>
      </c>
      <c r="AU16" s="178" t="str">
        <f>VLOOKUP(AR16,'Plan de liberaciones(1)'!A$1:I$89,4,FALSE)</f>
        <v>Sprint 4</v>
      </c>
      <c r="AV16" s="178">
        <f>VLOOKUP(AR16,'Plan de liberaciones(1)'!A$1:I$89,8,FALSE)</f>
        <v>0</v>
      </c>
      <c r="AW16" s="178" t="s">
        <v>395</v>
      </c>
      <c r="AX16" s="156"/>
      <c r="AY16" s="62" t="s">
        <v>179</v>
      </c>
      <c r="AZ16" s="58">
        <v>15</v>
      </c>
      <c r="BA16" s="267" t="str">
        <f t="shared" si="1"/>
        <v>HU61-Eliminar Información de la Sede</v>
      </c>
      <c r="BB16" s="267" t="str">
        <f t="shared" si="2"/>
        <v>Gestión Sede</v>
      </c>
      <c r="BC16" s="373" t="s">
        <v>72</v>
      </c>
      <c r="BD16" s="156"/>
    </row>
    <row r="17" spans="1:56" ht="151.5" customHeight="1">
      <c r="A17" s="272" t="s">
        <v>75</v>
      </c>
      <c r="B17" s="495"/>
      <c r="C17" s="275" t="str">
        <f>+IF($BC16=$A17," "," ")&amp;IF(C$2=$BB16,$BA16," ")</f>
        <v xml:space="preserve">  </v>
      </c>
      <c r="D17" s="186" t="str">
        <f t="shared" si="8"/>
        <v xml:space="preserve">  </v>
      </c>
      <c r="E17" s="186" t="str">
        <f t="shared" si="9"/>
        <v xml:space="preserve">  </v>
      </c>
      <c r="F17" s="186" t="str">
        <f t="shared" si="10"/>
        <v xml:space="preserve">  </v>
      </c>
      <c r="G17" s="186" t="str">
        <f t="shared" si="11"/>
        <v xml:space="preserve">  </v>
      </c>
      <c r="H17" s="186" t="str">
        <f t="shared" si="12"/>
        <v xml:space="preserve">  </v>
      </c>
      <c r="I17" s="186" t="str">
        <f t="shared" si="13"/>
        <v xml:space="preserve">  </v>
      </c>
      <c r="J17" s="186" t="str">
        <f t="shared" si="14"/>
        <v xml:space="preserve">  </v>
      </c>
      <c r="K17" s="186" t="str">
        <f t="shared" si="15"/>
        <v xml:space="preserve">  </v>
      </c>
      <c r="L17" s="186" t="str">
        <f t="shared" si="16"/>
        <v xml:space="preserve">  </v>
      </c>
      <c r="M17" s="186" t="str">
        <f t="shared" si="17"/>
        <v xml:space="preserve">  </v>
      </c>
      <c r="N17" s="186" t="str">
        <f t="shared" si="18"/>
        <v xml:space="preserve">  </v>
      </c>
      <c r="O17" s="186" t="str">
        <f t="shared" si="19"/>
        <v xml:space="preserve">  </v>
      </c>
      <c r="P17" s="186" t="str">
        <f t="shared" si="20"/>
        <v xml:space="preserve">  </v>
      </c>
      <c r="Q17" s="186" t="str">
        <f t="shared" si="21"/>
        <v xml:space="preserve">  </v>
      </c>
      <c r="R17" s="186" t="str">
        <f t="shared" si="22"/>
        <v xml:space="preserve">  </v>
      </c>
      <c r="S17" s="186" t="str">
        <f t="shared" si="23"/>
        <v xml:space="preserve">  </v>
      </c>
      <c r="T17" s="186" t="str">
        <f t="shared" si="24"/>
        <v xml:space="preserve">  </v>
      </c>
      <c r="U17" s="186" t="str">
        <f t="shared" si="25"/>
        <v xml:space="preserve">  </v>
      </c>
      <c r="V17" s="186" t="str">
        <f t="shared" si="26"/>
        <v xml:space="preserve">  </v>
      </c>
      <c r="W17" s="186" t="str">
        <f t="shared" si="27"/>
        <v xml:space="preserve">  </v>
      </c>
      <c r="X17" s="186" t="str">
        <f t="shared" si="28"/>
        <v xml:space="preserve">  </v>
      </c>
      <c r="Y17" s="186" t="str">
        <f t="shared" si="29"/>
        <v xml:space="preserve"> HU61-Eliminar Información de la Sede</v>
      </c>
      <c r="Z17" s="186" t="str">
        <f t="shared" si="30"/>
        <v xml:space="preserve">  </v>
      </c>
      <c r="AA17" s="186" t="str">
        <f t="shared" si="31"/>
        <v xml:space="preserve">  </v>
      </c>
      <c r="AB17" s="186" t="str">
        <f t="shared" si="32"/>
        <v xml:space="preserve">  </v>
      </c>
      <c r="AC17" s="186" t="str">
        <f t="shared" si="33"/>
        <v xml:space="preserve">  </v>
      </c>
      <c r="AD17" s="186" t="str">
        <f t="shared" si="34"/>
        <v xml:space="preserve">  </v>
      </c>
      <c r="AE17" s="186" t="str">
        <f t="shared" si="35"/>
        <v xml:space="preserve">  </v>
      </c>
      <c r="AF17" s="186" t="str">
        <f t="shared" si="36"/>
        <v xml:space="preserve">  </v>
      </c>
      <c r="AR17" s="40" t="s">
        <v>104</v>
      </c>
      <c r="AS17" s="178" t="str">
        <f>VLOOKUP(AR17,'Product Backlog HUs(1)'!A$1:M$99,2,FALSE)</f>
        <v>Consultar Información del Tipo Sede</v>
      </c>
      <c r="AT17" s="178" t="str">
        <f>CONCATENATE(AR17,"-",AS17)</f>
        <v>HU76-Consultar Información del Tipo Sede</v>
      </c>
      <c r="AU17" s="178" t="str">
        <f>VLOOKUP(AR17,'Plan de liberaciones(1)'!A$1:I$89,4,FALSE)</f>
        <v>Sprint 10</v>
      </c>
      <c r="AV17" s="178">
        <f>VLOOKUP(AR17,'Plan de liberaciones(1)'!A$1:I$89,8,FALSE)</f>
        <v>0</v>
      </c>
      <c r="AW17" s="178" t="s">
        <v>397</v>
      </c>
      <c r="AX17" s="156"/>
      <c r="AY17" s="62" t="s">
        <v>183</v>
      </c>
      <c r="AZ17" s="58">
        <v>16</v>
      </c>
      <c r="BA17" s="267" t="str">
        <f t="shared" si="1"/>
        <v>HU53-Eliminar Información del Representante Sede</v>
      </c>
      <c r="BB17" s="267" t="str">
        <f t="shared" si="2"/>
        <v>Gestión Representante Sede</v>
      </c>
      <c r="BC17" s="373" t="s">
        <v>72</v>
      </c>
      <c r="BD17" s="156"/>
    </row>
    <row r="18" spans="1:56" ht="151.5" customHeight="1">
      <c r="A18" s="273" t="s">
        <v>75</v>
      </c>
      <c r="B18" s="495"/>
      <c r="C18" s="275" t="str">
        <f>+IF($BC17=$A18," "," ")&amp;IF(C$2=$BB17,$BA17," ")</f>
        <v xml:space="preserve">  </v>
      </c>
      <c r="D18" s="186" t="str">
        <f t="shared" si="8"/>
        <v xml:space="preserve">  </v>
      </c>
      <c r="E18" s="186" t="str">
        <f t="shared" si="9"/>
        <v xml:space="preserve">  </v>
      </c>
      <c r="F18" s="186" t="str">
        <f t="shared" si="10"/>
        <v xml:space="preserve">  </v>
      </c>
      <c r="G18" s="186" t="str">
        <f t="shared" si="11"/>
        <v xml:space="preserve">  </v>
      </c>
      <c r="H18" s="186" t="str">
        <f t="shared" si="12"/>
        <v xml:space="preserve">  </v>
      </c>
      <c r="I18" s="186" t="str">
        <f t="shared" si="13"/>
        <v xml:space="preserve">  </v>
      </c>
      <c r="J18" s="186" t="str">
        <f t="shared" si="14"/>
        <v xml:space="preserve">  </v>
      </c>
      <c r="K18" s="186" t="str">
        <f t="shared" si="15"/>
        <v xml:space="preserve">  </v>
      </c>
      <c r="L18" s="186" t="str">
        <f t="shared" si="16"/>
        <v xml:space="preserve">  </v>
      </c>
      <c r="M18" s="186" t="str">
        <f t="shared" si="17"/>
        <v xml:space="preserve">  </v>
      </c>
      <c r="N18" s="186" t="str">
        <f t="shared" si="18"/>
        <v xml:space="preserve">  </v>
      </c>
      <c r="O18" s="186" t="str">
        <f t="shared" si="19"/>
        <v xml:space="preserve">  </v>
      </c>
      <c r="P18" s="186" t="str">
        <f t="shared" si="20"/>
        <v xml:space="preserve">  </v>
      </c>
      <c r="Q18" s="186" t="str">
        <f t="shared" si="21"/>
        <v xml:space="preserve">  </v>
      </c>
      <c r="R18" s="186" t="str">
        <f t="shared" si="22"/>
        <v xml:space="preserve">  </v>
      </c>
      <c r="S18" s="186" t="str">
        <f t="shared" si="23"/>
        <v xml:space="preserve">  </v>
      </c>
      <c r="T18" s="186" t="str">
        <f t="shared" si="24"/>
        <v xml:space="preserve">  </v>
      </c>
      <c r="U18" s="186" t="str">
        <f t="shared" si="25"/>
        <v xml:space="preserve">  </v>
      </c>
      <c r="V18" s="186" t="str">
        <f t="shared" si="26"/>
        <v xml:space="preserve">  </v>
      </c>
      <c r="W18" s="186" t="str">
        <f t="shared" si="27"/>
        <v xml:space="preserve"> HU53-Eliminar Información del Representante Sede</v>
      </c>
      <c r="X18" s="186" t="str">
        <f t="shared" si="28"/>
        <v xml:space="preserve">  </v>
      </c>
      <c r="Y18" s="186" t="str">
        <f t="shared" si="29"/>
        <v xml:space="preserve">  </v>
      </c>
      <c r="Z18" s="186" t="str">
        <f t="shared" si="30"/>
        <v xml:space="preserve">  </v>
      </c>
      <c r="AA18" s="186" t="str">
        <f t="shared" si="31"/>
        <v xml:space="preserve">  </v>
      </c>
      <c r="AB18" s="186" t="str">
        <f t="shared" si="32"/>
        <v xml:space="preserve">  </v>
      </c>
      <c r="AC18" s="186" t="str">
        <f t="shared" si="33"/>
        <v xml:space="preserve">  </v>
      </c>
      <c r="AD18" s="186" t="str">
        <f t="shared" si="34"/>
        <v xml:space="preserve">  </v>
      </c>
      <c r="AE18" s="186" t="str">
        <f t="shared" si="35"/>
        <v xml:space="preserve">  </v>
      </c>
      <c r="AF18" s="186" t="str">
        <f t="shared" si="36"/>
        <v xml:space="preserve">  </v>
      </c>
      <c r="AR18" s="40" t="s">
        <v>80</v>
      </c>
      <c r="AS18" s="178" t="str">
        <f>VLOOKUP(AR18,'Product Backlog HUs(1)'!A$1:M$99,2,FALSE)</f>
        <v>Crear Información de la Ubicación</v>
      </c>
      <c r="AT18" s="178" t="str">
        <f>CONCATENATE(AR18,"-",AS18)</f>
        <v>HU77-Crear Información de la Ubicación</v>
      </c>
      <c r="AU18" s="178" t="str">
        <f>VLOOKUP(AR18,'Plan de liberaciones(1)'!A$1:I$89,4,FALSE)</f>
        <v>Sprint 20</v>
      </c>
      <c r="AV18" s="178">
        <f>VLOOKUP(AR18,'Plan de liberaciones(1)'!A$1:I$89,8,FALSE)</f>
        <v>0</v>
      </c>
      <c r="AW18" s="178" t="s">
        <v>377</v>
      </c>
      <c r="AX18" s="156"/>
      <c r="AY18" s="62" t="s">
        <v>91</v>
      </c>
      <c r="AZ18" s="58">
        <v>17</v>
      </c>
      <c r="BA18" s="267" t="str">
        <f t="shared" si="1"/>
        <v>HU26-Registrar Información de la Franquicia</v>
      </c>
      <c r="BB18" s="267" t="str">
        <f t="shared" si="2"/>
        <v>Gestión Franquicia</v>
      </c>
      <c r="BC18" s="373" t="s">
        <v>75</v>
      </c>
      <c r="BD18" s="156"/>
    </row>
    <row r="19" spans="1:56" ht="151.5" customHeight="1">
      <c r="A19" s="272" t="s">
        <v>75</v>
      </c>
      <c r="B19" s="495"/>
      <c r="C19" s="275" t="str">
        <f>+IF($BC18=$A19," "," ")&amp;IF(C$2=$BB18,$BA18," ")</f>
        <v xml:space="preserve">  </v>
      </c>
      <c r="D19" s="186" t="str">
        <f t="shared" si="8"/>
        <v xml:space="preserve">  </v>
      </c>
      <c r="E19" s="186" t="str">
        <f t="shared" si="9"/>
        <v xml:space="preserve">  </v>
      </c>
      <c r="F19" s="186" t="str">
        <f t="shared" si="10"/>
        <v xml:space="preserve">  </v>
      </c>
      <c r="G19" s="186" t="str">
        <f t="shared" si="11"/>
        <v xml:space="preserve">  </v>
      </c>
      <c r="H19" s="186" t="str">
        <f t="shared" si="12"/>
        <v xml:space="preserve">  </v>
      </c>
      <c r="I19" s="186" t="str">
        <f t="shared" si="13"/>
        <v xml:space="preserve">  </v>
      </c>
      <c r="J19" s="186" t="str">
        <f t="shared" si="14"/>
        <v xml:space="preserve">  </v>
      </c>
      <c r="K19" s="186" t="str">
        <f t="shared" si="15"/>
        <v xml:space="preserve">  </v>
      </c>
      <c r="L19" s="186" t="str">
        <f t="shared" si="16"/>
        <v xml:space="preserve">  </v>
      </c>
      <c r="M19" s="186" t="str">
        <f t="shared" si="17"/>
        <v xml:space="preserve">  </v>
      </c>
      <c r="N19" s="186" t="str">
        <f t="shared" si="18"/>
        <v xml:space="preserve">  </v>
      </c>
      <c r="O19" s="186" t="str">
        <f t="shared" si="19"/>
        <v xml:space="preserve">  </v>
      </c>
      <c r="P19" s="186" t="str">
        <f t="shared" si="20"/>
        <v xml:space="preserve">  </v>
      </c>
      <c r="Q19" s="186" t="str">
        <f t="shared" si="21"/>
        <v xml:space="preserve">  </v>
      </c>
      <c r="R19" s="186" t="str">
        <f t="shared" si="22"/>
        <v xml:space="preserve">  </v>
      </c>
      <c r="S19" s="186" t="str">
        <f t="shared" si="23"/>
        <v xml:space="preserve">  </v>
      </c>
      <c r="T19" s="186" t="str">
        <f t="shared" si="24"/>
        <v xml:space="preserve">  </v>
      </c>
      <c r="U19" s="186" t="str">
        <f t="shared" si="25"/>
        <v xml:space="preserve">  </v>
      </c>
      <c r="V19" s="186" t="str">
        <f t="shared" si="26"/>
        <v xml:space="preserve">  </v>
      </c>
      <c r="W19" s="186" t="str">
        <f t="shared" si="27"/>
        <v xml:space="preserve">  </v>
      </c>
      <c r="X19" s="186" t="str">
        <f t="shared" si="28"/>
        <v xml:space="preserve">  </v>
      </c>
      <c r="Y19" s="186" t="str">
        <f t="shared" si="29"/>
        <v xml:space="preserve">  </v>
      </c>
      <c r="Z19" s="186" t="str">
        <f t="shared" si="30"/>
        <v xml:space="preserve">  </v>
      </c>
      <c r="AA19" s="186" t="str">
        <f t="shared" si="31"/>
        <v xml:space="preserve">  </v>
      </c>
      <c r="AB19" s="186" t="str">
        <f t="shared" si="32"/>
        <v xml:space="preserve">  </v>
      </c>
      <c r="AC19" s="186" t="str">
        <f t="shared" si="33"/>
        <v xml:space="preserve">  </v>
      </c>
      <c r="AD19" s="186" t="str">
        <f t="shared" si="34"/>
        <v xml:space="preserve">  </v>
      </c>
      <c r="AE19" s="186" t="str">
        <f t="shared" si="35"/>
        <v xml:space="preserve">  </v>
      </c>
      <c r="AF19" s="186" t="str">
        <f t="shared" si="36"/>
        <v xml:space="preserve"> HU26-Registrar Información de la Franquicia</v>
      </c>
      <c r="AR19" s="40" t="s">
        <v>110</v>
      </c>
      <c r="AS19" s="178" t="str">
        <f>VLOOKUP(AR19,'Product Backlog HUs(1)'!A$1:M$99,2,FALSE)</f>
        <v>Consultar Información de la Ciudad</v>
      </c>
      <c r="AT19" s="178" t="str">
        <f>CONCATENATE(AR19,"-",AS19)</f>
        <v>HU4-Consultar Información de la Ciudad</v>
      </c>
      <c r="AU19" s="178" t="str">
        <f>VLOOKUP(AR19,'Plan de liberaciones(1)'!A$1:I$89,4,FALSE)</f>
        <v>Sprint 21</v>
      </c>
      <c r="AV19" s="178">
        <f>VLOOKUP(AR19,'Plan de liberaciones(1)'!A$1:I$89,8,FALSE)</f>
        <v>0</v>
      </c>
      <c r="AW19" s="98" t="s">
        <v>375</v>
      </c>
      <c r="AX19" s="156"/>
      <c r="AY19" s="62" t="s">
        <v>122</v>
      </c>
      <c r="AZ19" s="58">
        <v>18</v>
      </c>
      <c r="BA19" s="267" t="str">
        <f t="shared" si="1"/>
        <v>HU29-Consultar Información de la Franquicia</v>
      </c>
      <c r="BB19" s="267" t="str">
        <f t="shared" si="2"/>
        <v>Gestión Franquicia</v>
      </c>
      <c r="BC19" s="373" t="s">
        <v>75</v>
      </c>
      <c r="BD19" s="156"/>
    </row>
    <row r="20" spans="1:56" ht="151.5" customHeight="1">
      <c r="A20" s="331" t="s">
        <v>81</v>
      </c>
      <c r="B20" s="495" t="s">
        <v>406</v>
      </c>
      <c r="C20" s="274" t="str">
        <f>+IF($BC19=$A20," "," ")&amp;IF(C$2=$BB19,$BA19," ")</f>
        <v xml:space="preserve">  </v>
      </c>
      <c r="D20" s="187" t="str">
        <f t="shared" si="8"/>
        <v xml:space="preserve">  </v>
      </c>
      <c r="E20" s="187" t="str">
        <f t="shared" si="9"/>
        <v xml:space="preserve">  </v>
      </c>
      <c r="F20" s="187" t="str">
        <f t="shared" si="10"/>
        <v xml:space="preserve">  </v>
      </c>
      <c r="G20" s="187" t="str">
        <f t="shared" si="11"/>
        <v xml:space="preserve">  </v>
      </c>
      <c r="H20" s="187" t="str">
        <f t="shared" si="12"/>
        <v xml:space="preserve">  </v>
      </c>
      <c r="I20" s="187" t="str">
        <f t="shared" si="13"/>
        <v xml:space="preserve">  </v>
      </c>
      <c r="J20" s="187" t="str">
        <f t="shared" si="14"/>
        <v xml:space="preserve">  </v>
      </c>
      <c r="K20" s="187" t="str">
        <f t="shared" si="15"/>
        <v xml:space="preserve">  </v>
      </c>
      <c r="L20" s="187" t="str">
        <f t="shared" si="16"/>
        <v xml:space="preserve">  </v>
      </c>
      <c r="M20" s="187" t="str">
        <f t="shared" si="17"/>
        <v xml:space="preserve">  </v>
      </c>
      <c r="N20" s="187" t="str">
        <f t="shared" si="18"/>
        <v xml:space="preserve">  </v>
      </c>
      <c r="O20" s="187" t="str">
        <f t="shared" si="19"/>
        <v xml:space="preserve">  </v>
      </c>
      <c r="P20" s="187" t="str">
        <f t="shared" si="20"/>
        <v xml:space="preserve">  </v>
      </c>
      <c r="Q20" s="187" t="str">
        <f t="shared" si="21"/>
        <v xml:space="preserve">  </v>
      </c>
      <c r="R20" s="187" t="str">
        <f t="shared" si="22"/>
        <v xml:space="preserve">  </v>
      </c>
      <c r="S20" s="187" t="str">
        <f t="shared" si="23"/>
        <v xml:space="preserve">  </v>
      </c>
      <c r="T20" s="187" t="str">
        <f t="shared" si="24"/>
        <v xml:space="preserve">  </v>
      </c>
      <c r="U20" s="187" t="str">
        <f t="shared" si="25"/>
        <v xml:space="preserve">  </v>
      </c>
      <c r="V20" s="187" t="str">
        <f t="shared" si="26"/>
        <v xml:space="preserve">  </v>
      </c>
      <c r="W20" s="187" t="str">
        <f t="shared" si="27"/>
        <v xml:space="preserve">  </v>
      </c>
      <c r="X20" s="187" t="str">
        <f t="shared" si="28"/>
        <v xml:space="preserve">  </v>
      </c>
      <c r="Y20" s="187" t="str">
        <f t="shared" si="29"/>
        <v xml:space="preserve">  </v>
      </c>
      <c r="Z20" s="187" t="str">
        <f t="shared" si="30"/>
        <v xml:space="preserve">  </v>
      </c>
      <c r="AA20" s="187" t="str">
        <f t="shared" si="31"/>
        <v xml:space="preserve">  </v>
      </c>
      <c r="AB20" s="187" t="str">
        <f t="shared" si="32"/>
        <v xml:space="preserve">  </v>
      </c>
      <c r="AC20" s="187" t="str">
        <f t="shared" si="33"/>
        <v xml:space="preserve">  </v>
      </c>
      <c r="AD20" s="187" t="str">
        <f t="shared" si="34"/>
        <v xml:space="preserve">  </v>
      </c>
      <c r="AE20" s="187" t="str">
        <f t="shared" si="35"/>
        <v xml:space="preserve">  </v>
      </c>
      <c r="AF20" s="187" t="str">
        <f t="shared" si="36"/>
        <v xml:space="preserve"> HU29-Consultar Información de la Franquicia</v>
      </c>
      <c r="AR20" s="40" t="s">
        <v>137</v>
      </c>
      <c r="AS20" s="178" t="str">
        <f>VLOOKUP(AR20,'Product Backlog HUs(1)'!A$1:M$99,2,FALSE)</f>
        <v>Modificar Información de la Ubicación</v>
      </c>
      <c r="AT20" s="178" t="str">
        <f>CONCATENATE(AR20,"-",AS20)</f>
        <v>HU78-Modificar Información de la Ubicación</v>
      </c>
      <c r="AU20" s="178" t="str">
        <f>VLOOKUP(AR20,'Plan de liberaciones(1)'!A$1:I$89,4,FALSE)</f>
        <v>Sprint 22</v>
      </c>
      <c r="AV20" s="178">
        <f>VLOOKUP(AR20,'Plan de liberaciones(1)'!A$1:I$89,8,FALSE)</f>
        <v>0</v>
      </c>
      <c r="AW20" s="178" t="s">
        <v>377</v>
      </c>
      <c r="AX20" s="156"/>
      <c r="AY20" s="62" t="s">
        <v>142</v>
      </c>
      <c r="AZ20" s="58">
        <v>19</v>
      </c>
      <c r="BA20" s="267" t="str">
        <f t="shared" si="1"/>
        <v>HU27-Modificar Información de la Franquicia</v>
      </c>
      <c r="BB20" s="267" t="str">
        <f t="shared" si="2"/>
        <v>Gestión Franquicia</v>
      </c>
      <c r="BC20" s="373" t="s">
        <v>75</v>
      </c>
      <c r="BD20" s="156"/>
    </row>
    <row r="21" spans="1:56" ht="151.5" customHeight="1">
      <c r="A21" s="331" t="s">
        <v>81</v>
      </c>
      <c r="B21" s="495"/>
      <c r="C21" s="274" t="str">
        <f>+IF($BC20=$A21," "," ")&amp;IF(C$2=$BB20,$BA20," ")</f>
        <v xml:space="preserve">  </v>
      </c>
      <c r="D21" s="187" t="str">
        <f t="shared" si="8"/>
        <v xml:space="preserve">  </v>
      </c>
      <c r="E21" s="187" t="str">
        <f t="shared" si="9"/>
        <v xml:space="preserve">  </v>
      </c>
      <c r="F21" s="187" t="str">
        <f t="shared" si="10"/>
        <v xml:space="preserve">  </v>
      </c>
      <c r="G21" s="187" t="str">
        <f t="shared" si="11"/>
        <v xml:space="preserve">  </v>
      </c>
      <c r="H21" s="187" t="str">
        <f t="shared" si="12"/>
        <v xml:space="preserve">  </v>
      </c>
      <c r="I21" s="187" t="str">
        <f t="shared" si="13"/>
        <v xml:space="preserve">  </v>
      </c>
      <c r="J21" s="187" t="str">
        <f t="shared" si="14"/>
        <v xml:space="preserve">  </v>
      </c>
      <c r="K21" s="187" t="str">
        <f t="shared" si="15"/>
        <v xml:space="preserve">  </v>
      </c>
      <c r="L21" s="187" t="str">
        <f t="shared" si="16"/>
        <v xml:space="preserve">  </v>
      </c>
      <c r="M21" s="187" t="str">
        <f t="shared" si="17"/>
        <v xml:space="preserve">  </v>
      </c>
      <c r="N21" s="187" t="str">
        <f t="shared" si="18"/>
        <v xml:space="preserve">  </v>
      </c>
      <c r="O21" s="187" t="str">
        <f t="shared" si="19"/>
        <v xml:space="preserve">  </v>
      </c>
      <c r="P21" s="187" t="str">
        <f t="shared" si="20"/>
        <v xml:space="preserve">  </v>
      </c>
      <c r="Q21" s="187" t="str">
        <f t="shared" si="21"/>
        <v xml:space="preserve">  </v>
      </c>
      <c r="R21" s="187" t="str">
        <f t="shared" si="22"/>
        <v xml:space="preserve">  </v>
      </c>
      <c r="S21" s="187" t="str">
        <f t="shared" si="23"/>
        <v xml:space="preserve">  </v>
      </c>
      <c r="T21" s="187" t="str">
        <f t="shared" si="24"/>
        <v xml:space="preserve">  </v>
      </c>
      <c r="U21" s="187" t="str">
        <f t="shared" si="25"/>
        <v xml:space="preserve">  </v>
      </c>
      <c r="V21" s="187" t="str">
        <f t="shared" si="26"/>
        <v xml:space="preserve">  </v>
      </c>
      <c r="W21" s="187" t="str">
        <f t="shared" si="27"/>
        <v xml:space="preserve">  </v>
      </c>
      <c r="X21" s="187" t="str">
        <f t="shared" si="28"/>
        <v xml:space="preserve">  </v>
      </c>
      <c r="Y21" s="187" t="str">
        <f t="shared" si="29"/>
        <v xml:space="preserve">  </v>
      </c>
      <c r="Z21" s="187" t="str">
        <f t="shared" si="30"/>
        <v xml:space="preserve">  </v>
      </c>
      <c r="AA21" s="187" t="str">
        <f t="shared" si="31"/>
        <v xml:space="preserve">  </v>
      </c>
      <c r="AB21" s="187" t="str">
        <f t="shared" si="32"/>
        <v xml:space="preserve">  </v>
      </c>
      <c r="AC21" s="187" t="str">
        <f t="shared" si="33"/>
        <v xml:space="preserve">  </v>
      </c>
      <c r="AD21" s="187" t="str">
        <f t="shared" si="34"/>
        <v xml:space="preserve">  </v>
      </c>
      <c r="AE21" s="187" t="str">
        <f t="shared" si="35"/>
        <v xml:space="preserve">  </v>
      </c>
      <c r="AF21" s="187" t="str">
        <f t="shared" si="36"/>
        <v xml:space="preserve"> HU27-Modificar Información de la Franquicia</v>
      </c>
      <c r="AR21" s="40" t="s">
        <v>73</v>
      </c>
      <c r="AS21" s="178" t="str">
        <f>VLOOKUP(AR21,'Product Backlog HUs(1)'!A$1:M$99,2,FALSE)</f>
        <v>Consultar Información de la Ubicación</v>
      </c>
      <c r="AT21" s="178" t="str">
        <f>CONCATENATE(AR21,"-",AS21)</f>
        <v>HU80-Consultar Información de la Ubicación</v>
      </c>
      <c r="AU21" s="178" t="str">
        <f>VLOOKUP(AR21,'Plan de liberaciones(1)'!A$1:I$89,4,FALSE)</f>
        <v>Sprint 21</v>
      </c>
      <c r="AV21" s="178" t="str">
        <f>VLOOKUP(AR21,'Plan de liberaciones(1)'!A$1:I$89,8,FALSE)</f>
        <v>Release 10</v>
      </c>
      <c r="AW21" s="178" t="s">
        <v>377</v>
      </c>
      <c r="AX21" s="156"/>
      <c r="AY21" s="62" t="s">
        <v>185</v>
      </c>
      <c r="AZ21" s="58">
        <v>20</v>
      </c>
      <c r="BA21" s="267" t="str">
        <f t="shared" si="1"/>
        <v>HU28-Eliminar Información de la Franquicia</v>
      </c>
      <c r="BB21" s="267" t="str">
        <f t="shared" si="2"/>
        <v>Gestión Franquicia</v>
      </c>
      <c r="BC21" s="373" t="s">
        <v>75</v>
      </c>
      <c r="BD21" s="156"/>
    </row>
    <row r="22" spans="1:56" ht="151.5" customHeight="1">
      <c r="A22" s="331" t="s">
        <v>81</v>
      </c>
      <c r="B22" s="495"/>
      <c r="C22" s="274" t="str">
        <f>+IF($BC21=$A22," "," ")&amp;IF(C$2=$BB21,$BA21," ")</f>
        <v xml:space="preserve">  </v>
      </c>
      <c r="D22" s="187" t="str">
        <f t="shared" si="8"/>
        <v xml:space="preserve">  </v>
      </c>
      <c r="E22" s="187" t="str">
        <f t="shared" si="9"/>
        <v xml:space="preserve">  </v>
      </c>
      <c r="F22" s="187" t="str">
        <f t="shared" si="10"/>
        <v xml:space="preserve">  </v>
      </c>
      <c r="G22" s="187" t="str">
        <f t="shared" si="11"/>
        <v xml:space="preserve">  </v>
      </c>
      <c r="H22" s="187" t="str">
        <f t="shared" si="12"/>
        <v xml:space="preserve">  </v>
      </c>
      <c r="I22" s="187" t="str">
        <f t="shared" si="13"/>
        <v xml:space="preserve">  </v>
      </c>
      <c r="J22" s="187" t="str">
        <f t="shared" si="14"/>
        <v xml:space="preserve">  </v>
      </c>
      <c r="K22" s="187" t="str">
        <f t="shared" si="15"/>
        <v xml:space="preserve">  </v>
      </c>
      <c r="L22" s="187" t="str">
        <f t="shared" si="16"/>
        <v xml:space="preserve">  </v>
      </c>
      <c r="M22" s="187" t="str">
        <f t="shared" si="17"/>
        <v xml:space="preserve">  </v>
      </c>
      <c r="N22" s="187" t="str">
        <f t="shared" si="18"/>
        <v xml:space="preserve">  </v>
      </c>
      <c r="O22" s="187" t="str">
        <f t="shared" si="19"/>
        <v xml:space="preserve">  </v>
      </c>
      <c r="P22" s="187" t="str">
        <f t="shared" si="20"/>
        <v xml:space="preserve">  </v>
      </c>
      <c r="Q22" s="187" t="str">
        <f t="shared" si="21"/>
        <v xml:space="preserve">  </v>
      </c>
      <c r="R22" s="187" t="str">
        <f t="shared" si="22"/>
        <v xml:space="preserve">  </v>
      </c>
      <c r="S22" s="187" t="str">
        <f t="shared" si="23"/>
        <v xml:space="preserve">  </v>
      </c>
      <c r="T22" s="187" t="str">
        <f t="shared" si="24"/>
        <v xml:space="preserve">  </v>
      </c>
      <c r="U22" s="187" t="str">
        <f t="shared" si="25"/>
        <v xml:space="preserve">  </v>
      </c>
      <c r="V22" s="187" t="str">
        <f t="shared" si="26"/>
        <v xml:space="preserve">  </v>
      </c>
      <c r="W22" s="187" t="str">
        <f t="shared" si="27"/>
        <v xml:space="preserve">  </v>
      </c>
      <c r="X22" s="187" t="str">
        <f t="shared" si="28"/>
        <v xml:space="preserve">  </v>
      </c>
      <c r="Y22" s="187" t="str">
        <f t="shared" si="29"/>
        <v xml:space="preserve">  </v>
      </c>
      <c r="Z22" s="187" t="str">
        <f t="shared" si="30"/>
        <v xml:space="preserve">  </v>
      </c>
      <c r="AA22" s="187" t="str">
        <f t="shared" si="31"/>
        <v xml:space="preserve">  </v>
      </c>
      <c r="AB22" s="187" t="str">
        <f t="shared" si="32"/>
        <v xml:space="preserve">  </v>
      </c>
      <c r="AC22" s="187" t="str">
        <f t="shared" si="33"/>
        <v xml:space="preserve">  </v>
      </c>
      <c r="AD22" s="187" t="str">
        <f t="shared" si="34"/>
        <v xml:space="preserve">  </v>
      </c>
      <c r="AE22" s="187" t="str">
        <f t="shared" si="35"/>
        <v xml:space="preserve">  </v>
      </c>
      <c r="AF22" s="187" t="str">
        <f t="shared" si="36"/>
        <v xml:space="preserve"> HU28-Eliminar Información de la Franquicia</v>
      </c>
      <c r="AR22" s="40" t="s">
        <v>101</v>
      </c>
      <c r="AS22" s="178" t="str">
        <f>VLOOKUP(AR22,'Product Backlog HUs(1)'!A$1:M$99,2,FALSE)</f>
        <v>Consultar Información de la Línea Categoría</v>
      </c>
      <c r="AT22" s="178" t="str">
        <f>CONCATENATE(AR22,"-",AS22)</f>
        <v>HU41-Consultar Información de la Línea Categoría</v>
      </c>
      <c r="AU22" s="178" t="str">
        <f>VLOOKUP(AR22,'Plan de liberaciones(1)'!A$1:I$89,4,FALSE)</f>
        <v xml:space="preserve">Sprint 30
</v>
      </c>
      <c r="AV22" s="178">
        <f>VLOOKUP(AR22,'Plan de liberaciones(1)'!A$1:I$89,8,FALSE)</f>
        <v>0</v>
      </c>
      <c r="AW22" s="178" t="s">
        <v>382</v>
      </c>
      <c r="AX22" s="156"/>
      <c r="AY22" s="62" t="s">
        <v>102</v>
      </c>
      <c r="AZ22" s="58">
        <v>21</v>
      </c>
      <c r="BA22" s="267" t="str">
        <f t="shared" si="1"/>
        <v>HU75-Consultar Información del Tipo Servicio</v>
      </c>
      <c r="BB22" s="267" t="str">
        <f t="shared" si="2"/>
        <v>Gestión Tipo de Servicio</v>
      </c>
      <c r="BC22" s="373" t="s">
        <v>81</v>
      </c>
      <c r="BD22" s="156"/>
    </row>
    <row r="23" spans="1:56" ht="151.5" customHeight="1">
      <c r="A23" s="331" t="s">
        <v>81</v>
      </c>
      <c r="B23" s="495"/>
      <c r="C23" s="274" t="str">
        <f>+IF($BC22=$A23," "," ")&amp;IF(C$2=$BB22,$BA22," ")</f>
        <v xml:space="preserve">  </v>
      </c>
      <c r="D23" s="187" t="str">
        <f t="shared" si="8"/>
        <v xml:space="preserve">  </v>
      </c>
      <c r="E23" s="187" t="str">
        <f t="shared" si="9"/>
        <v xml:space="preserve">  </v>
      </c>
      <c r="F23" s="187" t="str">
        <f t="shared" si="10"/>
        <v xml:space="preserve">  </v>
      </c>
      <c r="G23" s="187" t="str">
        <f t="shared" si="11"/>
        <v xml:space="preserve">  </v>
      </c>
      <c r="H23" s="187" t="str">
        <f t="shared" si="12"/>
        <v xml:space="preserve">  </v>
      </c>
      <c r="I23" s="187" t="str">
        <f t="shared" si="13"/>
        <v xml:space="preserve">  </v>
      </c>
      <c r="J23" s="187" t="str">
        <f t="shared" si="14"/>
        <v xml:space="preserve">  </v>
      </c>
      <c r="K23" s="187" t="str">
        <f t="shared" si="15"/>
        <v xml:space="preserve">  </v>
      </c>
      <c r="L23" s="187" t="str">
        <f t="shared" si="16"/>
        <v xml:space="preserve">  </v>
      </c>
      <c r="M23" s="187" t="str">
        <f t="shared" si="17"/>
        <v xml:space="preserve">  </v>
      </c>
      <c r="N23" s="187" t="str">
        <f t="shared" si="18"/>
        <v xml:space="preserve">  </v>
      </c>
      <c r="O23" s="187" t="str">
        <f t="shared" si="19"/>
        <v xml:space="preserve">  </v>
      </c>
      <c r="P23" s="187" t="str">
        <f t="shared" si="20"/>
        <v xml:space="preserve">  </v>
      </c>
      <c r="Q23" s="187" t="str">
        <f t="shared" si="21"/>
        <v xml:space="preserve">  </v>
      </c>
      <c r="R23" s="187" t="str">
        <f t="shared" si="22"/>
        <v xml:space="preserve">  </v>
      </c>
      <c r="S23" s="187" t="str">
        <f t="shared" si="23"/>
        <v xml:space="preserve">  </v>
      </c>
      <c r="T23" s="187" t="str">
        <f t="shared" si="24"/>
        <v xml:space="preserve">  </v>
      </c>
      <c r="U23" s="187" t="str">
        <f t="shared" si="25"/>
        <v xml:space="preserve">  </v>
      </c>
      <c r="V23" s="187" t="str">
        <f t="shared" si="26"/>
        <v xml:space="preserve">  </v>
      </c>
      <c r="W23" s="187" t="str">
        <f t="shared" si="27"/>
        <v xml:space="preserve">  </v>
      </c>
      <c r="X23" s="187" t="str">
        <f t="shared" si="28"/>
        <v xml:space="preserve">  </v>
      </c>
      <c r="Y23" s="187" t="str">
        <f t="shared" si="29"/>
        <v xml:space="preserve">  </v>
      </c>
      <c r="Z23" s="187" t="str">
        <f t="shared" si="30"/>
        <v xml:space="preserve">  </v>
      </c>
      <c r="AA23" s="187" t="str">
        <f t="shared" si="31"/>
        <v xml:space="preserve">  </v>
      </c>
      <c r="AB23" s="187" t="str">
        <f t="shared" si="32"/>
        <v xml:space="preserve"> HU75-Consultar Información del Tipo Servicio</v>
      </c>
      <c r="AC23" s="187" t="str">
        <f t="shared" si="33"/>
        <v xml:space="preserve">  </v>
      </c>
      <c r="AD23" s="187" t="str">
        <f t="shared" si="34"/>
        <v xml:space="preserve">  </v>
      </c>
      <c r="AE23" s="187" t="str">
        <f t="shared" si="35"/>
        <v xml:space="preserve">  </v>
      </c>
      <c r="AF23" s="187" t="str">
        <f t="shared" si="36"/>
        <v xml:space="preserve">  </v>
      </c>
      <c r="AR23" s="40" t="s">
        <v>105</v>
      </c>
      <c r="AS23" s="178" t="str">
        <f>VLOOKUP(AR23,'Product Backlog HUs(1)'!A$1:M$99,2,FALSE)</f>
        <v>Registrar Información del Representante Sede</v>
      </c>
      <c r="AT23" s="178" t="str">
        <f>CONCATENATE(AR23,"-",AS23)</f>
        <v>HU51-Registrar Información del Representante Sede</v>
      </c>
      <c r="AU23" s="178" t="str">
        <f>VLOOKUP(AR23,'Plan de liberaciones(1)'!A$1:I$89,4,FALSE)</f>
        <v>Sprint 1</v>
      </c>
      <c r="AV23" s="178" t="str">
        <f>VLOOKUP(AR23,'Plan de liberaciones(1)'!A$1:I$89,8,FALSE)</f>
        <v>Release 1</v>
      </c>
      <c r="AW23" s="178" t="s">
        <v>393</v>
      </c>
      <c r="AX23" s="156"/>
      <c r="AY23" s="62" t="s">
        <v>78</v>
      </c>
      <c r="AZ23" s="58">
        <v>22</v>
      </c>
      <c r="BA23" s="267" t="str">
        <f t="shared" si="1"/>
        <v>HU63-Consultar Información del Servicio</v>
      </c>
      <c r="BB23" s="267" t="str">
        <f t="shared" si="2"/>
        <v>Gestión Servicio</v>
      </c>
      <c r="BC23" s="371" t="s">
        <v>81</v>
      </c>
      <c r="BD23" s="156"/>
    </row>
    <row r="24" spans="1:56" ht="151.5" customHeight="1">
      <c r="A24" s="331" t="s">
        <v>81</v>
      </c>
      <c r="B24" s="495"/>
      <c r="C24" s="274" t="str">
        <f>+IF($BC23=$A24," "," ")&amp;IF(C$2=$BB23,$BA23," ")</f>
        <v xml:space="preserve">  </v>
      </c>
      <c r="D24" s="187" t="str">
        <f t="shared" si="8"/>
        <v xml:space="preserve">  </v>
      </c>
      <c r="E24" s="187" t="str">
        <f t="shared" si="9"/>
        <v xml:space="preserve">  </v>
      </c>
      <c r="F24" s="187" t="str">
        <f t="shared" si="10"/>
        <v xml:space="preserve">  </v>
      </c>
      <c r="G24" s="187" t="str">
        <f t="shared" si="11"/>
        <v xml:space="preserve">  </v>
      </c>
      <c r="H24" s="187" t="str">
        <f t="shared" si="12"/>
        <v xml:space="preserve">  </v>
      </c>
      <c r="I24" s="187" t="str">
        <f t="shared" si="13"/>
        <v xml:space="preserve">  </v>
      </c>
      <c r="J24" s="187" t="str">
        <f t="shared" si="14"/>
        <v xml:space="preserve">  </v>
      </c>
      <c r="K24" s="187" t="str">
        <f t="shared" si="15"/>
        <v xml:space="preserve">  </v>
      </c>
      <c r="L24" s="187" t="str">
        <f t="shared" si="16"/>
        <v xml:space="preserve">  </v>
      </c>
      <c r="M24" s="187" t="str">
        <f t="shared" si="17"/>
        <v xml:space="preserve">  </v>
      </c>
      <c r="N24" s="187" t="str">
        <f t="shared" si="18"/>
        <v xml:space="preserve">  </v>
      </c>
      <c r="O24" s="187" t="str">
        <f t="shared" si="19"/>
        <v xml:space="preserve">  </v>
      </c>
      <c r="P24" s="187" t="str">
        <f t="shared" si="20"/>
        <v xml:space="preserve">  </v>
      </c>
      <c r="Q24" s="187" t="str">
        <f t="shared" si="21"/>
        <v xml:space="preserve">  </v>
      </c>
      <c r="R24" s="187" t="str">
        <f t="shared" si="22"/>
        <v xml:space="preserve">  </v>
      </c>
      <c r="S24" s="187" t="str">
        <f t="shared" si="23"/>
        <v xml:space="preserve">  </v>
      </c>
      <c r="T24" s="187" t="str">
        <f t="shared" si="24"/>
        <v xml:space="preserve">  </v>
      </c>
      <c r="U24" s="187" t="str">
        <f t="shared" si="25"/>
        <v xml:space="preserve">  </v>
      </c>
      <c r="V24" s="187" t="str">
        <f t="shared" si="26"/>
        <v xml:space="preserve">  </v>
      </c>
      <c r="W24" s="187" t="str">
        <f t="shared" si="27"/>
        <v xml:space="preserve">  </v>
      </c>
      <c r="X24" s="187" t="str">
        <f t="shared" si="28"/>
        <v xml:space="preserve">  </v>
      </c>
      <c r="Y24" s="187" t="str">
        <f t="shared" si="29"/>
        <v xml:space="preserve">  </v>
      </c>
      <c r="Z24" s="187" t="str">
        <f t="shared" si="30"/>
        <v xml:space="preserve">  </v>
      </c>
      <c r="AA24" s="187" t="str">
        <f t="shared" si="31"/>
        <v xml:space="preserve">  </v>
      </c>
      <c r="AB24" s="187" t="str">
        <f t="shared" si="32"/>
        <v xml:space="preserve">  </v>
      </c>
      <c r="AC24" s="187" t="str">
        <f t="shared" si="33"/>
        <v xml:space="preserve">  </v>
      </c>
      <c r="AD24" s="187" t="str">
        <f t="shared" si="34"/>
        <v xml:space="preserve"> HU63-Consultar Información del Servicio</v>
      </c>
      <c r="AE24" s="187" t="str">
        <f t="shared" si="35"/>
        <v xml:space="preserve">  </v>
      </c>
      <c r="AF24" s="187" t="str">
        <f t="shared" si="36"/>
        <v xml:space="preserve">  </v>
      </c>
      <c r="AR24" s="40" t="s">
        <v>111</v>
      </c>
      <c r="AS24" s="178" t="str">
        <f>VLOOKUP(AR24,'Product Backlog HUs(1)'!A$1:M$99,2,FALSE)</f>
        <v>Consultar Información del Departamento</v>
      </c>
      <c r="AT24" s="178" t="str">
        <f>CONCATENATE(AR24,"-",AS24)</f>
        <v>HU5-Consultar Información del Departamento</v>
      </c>
      <c r="AU24" s="178" t="str">
        <f>VLOOKUP(AR24,'Plan de liberaciones(1)'!A$1:I$89,4,FALSE)</f>
        <v>Sprint 16</v>
      </c>
      <c r="AV24" s="178">
        <f>VLOOKUP(AR24,'Plan de liberaciones(1)'!A$1:I$89,8,FALSE)</f>
        <v>0</v>
      </c>
      <c r="AW24" s="178" t="s">
        <v>376</v>
      </c>
      <c r="AX24" s="156"/>
      <c r="AY24" s="62" t="s">
        <v>83</v>
      </c>
      <c r="AZ24" s="58">
        <v>23</v>
      </c>
      <c r="BA24" s="267" t="str">
        <f t="shared" si="1"/>
        <v>HU67-Crear Información del Servicio Sede</v>
      </c>
      <c r="BB24" s="267" t="str">
        <f t="shared" si="2"/>
        <v>Gestión Servicio Sede</v>
      </c>
      <c r="BC24" s="373" t="s">
        <v>81</v>
      </c>
      <c r="BD24" s="156"/>
    </row>
    <row r="25" spans="1:56" ht="151.5" customHeight="1">
      <c r="A25" s="276" t="s">
        <v>81</v>
      </c>
      <c r="B25" s="495"/>
      <c r="C25" s="274" t="str">
        <f>+IF($BC24=$A25," "," ")&amp;IF(C$2=$BB24,$BA24," ")</f>
        <v xml:space="preserve">  </v>
      </c>
      <c r="D25" s="187" t="str">
        <f t="shared" si="8"/>
        <v xml:space="preserve">  </v>
      </c>
      <c r="E25" s="187" t="str">
        <f t="shared" si="9"/>
        <v xml:space="preserve">  </v>
      </c>
      <c r="F25" s="187" t="str">
        <f t="shared" si="10"/>
        <v xml:space="preserve">  </v>
      </c>
      <c r="G25" s="187" t="str">
        <f t="shared" si="11"/>
        <v xml:space="preserve">  </v>
      </c>
      <c r="H25" s="187" t="str">
        <f t="shared" si="12"/>
        <v xml:space="preserve">  </v>
      </c>
      <c r="I25" s="187" t="str">
        <f t="shared" si="13"/>
        <v xml:space="preserve">  </v>
      </c>
      <c r="J25" s="187" t="str">
        <f t="shared" si="14"/>
        <v xml:space="preserve">  </v>
      </c>
      <c r="K25" s="187" t="str">
        <f t="shared" si="15"/>
        <v xml:space="preserve">  </v>
      </c>
      <c r="L25" s="187" t="str">
        <f t="shared" si="16"/>
        <v xml:space="preserve">  </v>
      </c>
      <c r="M25" s="187" t="str">
        <f t="shared" si="17"/>
        <v xml:space="preserve">  </v>
      </c>
      <c r="N25" s="187" t="str">
        <f t="shared" si="18"/>
        <v xml:space="preserve">  </v>
      </c>
      <c r="O25" s="187" t="str">
        <f t="shared" si="19"/>
        <v xml:space="preserve">  </v>
      </c>
      <c r="P25" s="187" t="str">
        <f t="shared" si="20"/>
        <v xml:space="preserve">  </v>
      </c>
      <c r="Q25" s="187" t="str">
        <f t="shared" si="21"/>
        <v xml:space="preserve">  </v>
      </c>
      <c r="R25" s="187" t="str">
        <f t="shared" si="22"/>
        <v xml:space="preserve">  </v>
      </c>
      <c r="S25" s="187" t="str">
        <f t="shared" si="23"/>
        <v xml:space="preserve">  </v>
      </c>
      <c r="T25" s="187" t="str">
        <f t="shared" si="24"/>
        <v xml:space="preserve">  </v>
      </c>
      <c r="U25" s="187" t="str">
        <f t="shared" si="25"/>
        <v xml:space="preserve">  </v>
      </c>
      <c r="V25" s="187" t="str">
        <f t="shared" si="26"/>
        <v xml:space="preserve">  </v>
      </c>
      <c r="W25" s="187" t="str">
        <f t="shared" si="27"/>
        <v xml:space="preserve">  </v>
      </c>
      <c r="X25" s="187" t="str">
        <f t="shared" si="28"/>
        <v xml:space="preserve">  </v>
      </c>
      <c r="Y25" s="187" t="str">
        <f t="shared" si="29"/>
        <v xml:space="preserve">  </v>
      </c>
      <c r="Z25" s="187" t="str">
        <f t="shared" si="30"/>
        <v xml:space="preserve"> HU67-Crear Información del Servicio Sede</v>
      </c>
      <c r="AA25" s="187" t="str">
        <f t="shared" si="31"/>
        <v xml:space="preserve">  </v>
      </c>
      <c r="AB25" s="187" t="str">
        <f t="shared" si="32"/>
        <v xml:space="preserve">  </v>
      </c>
      <c r="AC25" s="187" t="str">
        <f t="shared" si="33"/>
        <v xml:space="preserve">  </v>
      </c>
      <c r="AD25" s="187" t="str">
        <f t="shared" si="34"/>
        <v xml:space="preserve">  </v>
      </c>
      <c r="AE25" s="187" t="str">
        <f t="shared" si="35"/>
        <v xml:space="preserve">  </v>
      </c>
      <c r="AF25" s="187" t="str">
        <f t="shared" si="36"/>
        <v xml:space="preserve">  </v>
      </c>
      <c r="AR25" s="40" t="s">
        <v>162</v>
      </c>
      <c r="AS25" s="178" t="str">
        <f>VLOOKUP(AR25,'Product Backlog HUs(1)'!A$1:M$99,2,FALSE)</f>
        <v>Registrar Información del Detalle Horario</v>
      </c>
      <c r="AT25" s="178" t="str">
        <f>CONCATENATE(AR25,"-",AS25)</f>
        <v>HU6-Registrar Información del Detalle Horario</v>
      </c>
      <c r="AU25" s="178" t="str">
        <f>VLOOKUP(AR25,'Plan de liberaciones(1)'!A$1:I$89,4,FALSE)</f>
        <v>Sprint 17</v>
      </c>
      <c r="AV25" s="178" t="str">
        <f>VLOOKUP(AR25,'Plan de liberaciones(1)'!A$1:I$89,8,FALSE)</f>
        <v>Release 8</v>
      </c>
      <c r="AW25" s="178" t="s">
        <v>389</v>
      </c>
      <c r="AX25" s="156"/>
      <c r="AY25" s="62" t="s">
        <v>79</v>
      </c>
      <c r="AZ25" s="58">
        <v>24</v>
      </c>
      <c r="BA25" s="267" t="str">
        <f t="shared" si="1"/>
        <v>HU70-Consultar Información del  Servicio Sede</v>
      </c>
      <c r="BB25" s="267" t="str">
        <f t="shared" si="2"/>
        <v>Gestión Servicio Sede</v>
      </c>
      <c r="BC25" s="371" t="s">
        <v>81</v>
      </c>
      <c r="BD25" s="156"/>
    </row>
    <row r="26" spans="1:56" ht="151.5" customHeight="1">
      <c r="A26" s="331" t="s">
        <v>81</v>
      </c>
      <c r="B26" s="495"/>
      <c r="C26" s="274" t="str">
        <f>+IF($BC25=$A26," "," ")&amp;IF(C$2=$BB25,$BA25," ")</f>
        <v xml:space="preserve">  </v>
      </c>
      <c r="D26" s="187" t="str">
        <f t="shared" si="8"/>
        <v xml:space="preserve">  </v>
      </c>
      <c r="E26" s="187" t="str">
        <f t="shared" si="9"/>
        <v xml:space="preserve">  </v>
      </c>
      <c r="F26" s="187" t="str">
        <f t="shared" si="10"/>
        <v xml:space="preserve">  </v>
      </c>
      <c r="G26" s="187" t="str">
        <f t="shared" si="11"/>
        <v xml:space="preserve">  </v>
      </c>
      <c r="H26" s="187" t="str">
        <f t="shared" si="12"/>
        <v xml:space="preserve">  </v>
      </c>
      <c r="I26" s="187" t="str">
        <f t="shared" si="13"/>
        <v xml:space="preserve">  </v>
      </c>
      <c r="J26" s="187" t="str">
        <f t="shared" si="14"/>
        <v xml:space="preserve">  </v>
      </c>
      <c r="K26" s="187" t="str">
        <f t="shared" si="15"/>
        <v xml:space="preserve">  </v>
      </c>
      <c r="L26" s="187" t="str">
        <f t="shared" si="16"/>
        <v xml:space="preserve">  </v>
      </c>
      <c r="M26" s="187" t="str">
        <f t="shared" si="17"/>
        <v xml:space="preserve">  </v>
      </c>
      <c r="N26" s="187" t="str">
        <f t="shared" si="18"/>
        <v xml:space="preserve">  </v>
      </c>
      <c r="O26" s="187" t="str">
        <f t="shared" si="19"/>
        <v xml:space="preserve">  </v>
      </c>
      <c r="P26" s="187" t="str">
        <f t="shared" si="20"/>
        <v xml:space="preserve">  </v>
      </c>
      <c r="Q26" s="187" t="str">
        <f t="shared" si="21"/>
        <v xml:space="preserve">  </v>
      </c>
      <c r="R26" s="187" t="str">
        <f t="shared" si="22"/>
        <v xml:space="preserve">  </v>
      </c>
      <c r="S26" s="187" t="str">
        <f t="shared" si="23"/>
        <v xml:space="preserve">  </v>
      </c>
      <c r="T26" s="187" t="str">
        <f t="shared" si="24"/>
        <v xml:space="preserve">  </v>
      </c>
      <c r="U26" s="187" t="str">
        <f t="shared" si="25"/>
        <v xml:space="preserve">  </v>
      </c>
      <c r="V26" s="187" t="str">
        <f t="shared" si="26"/>
        <v xml:space="preserve">  </v>
      </c>
      <c r="W26" s="187" t="str">
        <f t="shared" si="27"/>
        <v xml:space="preserve">  </v>
      </c>
      <c r="X26" s="187" t="str">
        <f t="shared" si="28"/>
        <v xml:space="preserve">  </v>
      </c>
      <c r="Y26" s="187" t="str">
        <f t="shared" si="29"/>
        <v xml:space="preserve">  </v>
      </c>
      <c r="Z26" s="187" t="str">
        <f t="shared" si="30"/>
        <v xml:space="preserve"> HU70-Consultar Información del  Servicio Sede</v>
      </c>
      <c r="AA26" s="187" t="str">
        <f t="shared" si="31"/>
        <v xml:space="preserve">  </v>
      </c>
      <c r="AB26" s="187" t="str">
        <f t="shared" si="32"/>
        <v xml:space="preserve">  </v>
      </c>
      <c r="AC26" s="187" t="str">
        <f t="shared" si="33"/>
        <v xml:space="preserve">  </v>
      </c>
      <c r="AD26" s="187" t="str">
        <f t="shared" si="34"/>
        <v xml:space="preserve">  </v>
      </c>
      <c r="AE26" s="187" t="str">
        <f t="shared" si="35"/>
        <v xml:space="preserve">  </v>
      </c>
      <c r="AF26" s="187" t="str">
        <f t="shared" si="36"/>
        <v xml:space="preserve">  </v>
      </c>
      <c r="AR26" s="40" t="s">
        <v>112</v>
      </c>
      <c r="AS26" s="178" t="str">
        <f>VLOOKUP(AR26,'Product Backlog HUs(1)'!A$1:M$99,2,FALSE)</f>
        <v>Consultar Información del  Día</v>
      </c>
      <c r="AT26" s="178" t="str">
        <f>CONCATENATE(AR26,"-",AS26)</f>
        <v>HU10-Consultar Información del  Día</v>
      </c>
      <c r="AU26" s="178" t="str">
        <f>VLOOKUP(AR26,'Plan de liberaciones(1)'!A$1:I$89,4,FALSE)</f>
        <v>Sprint 18</v>
      </c>
      <c r="AV26" s="178">
        <f>VLOOKUP(AR26,'Plan de liberaciones(1)'!A$1:I$89,8,FALSE)</f>
        <v>0</v>
      </c>
      <c r="AW26" s="178" t="s">
        <v>392</v>
      </c>
      <c r="AX26" s="156"/>
      <c r="AY26" s="62" t="s">
        <v>139</v>
      </c>
      <c r="AZ26" s="58">
        <v>25</v>
      </c>
      <c r="BA26" s="267" t="str">
        <f t="shared" si="1"/>
        <v>HU68-Modificar Información del Servicio Sede</v>
      </c>
      <c r="BB26" s="267" t="str">
        <f t="shared" si="2"/>
        <v>Gestión Servicio Sede</v>
      </c>
      <c r="BC26" s="373" t="s">
        <v>81</v>
      </c>
      <c r="BD26" s="156"/>
    </row>
    <row r="27" spans="1:56" ht="151.5" customHeight="1">
      <c r="A27" s="329" t="s">
        <v>88</v>
      </c>
      <c r="B27" s="495" t="s">
        <v>407</v>
      </c>
      <c r="C27" s="275" t="str">
        <f>+IF($BC26=$A27," "," ")&amp;IF(C$2=$BB26,$BA26," ")</f>
        <v xml:space="preserve">  </v>
      </c>
      <c r="D27" s="186" t="str">
        <f t="shared" si="8"/>
        <v xml:space="preserve">  </v>
      </c>
      <c r="E27" s="186" t="str">
        <f t="shared" si="9"/>
        <v xml:space="preserve">  </v>
      </c>
      <c r="F27" s="186" t="str">
        <f t="shared" si="10"/>
        <v xml:space="preserve">  </v>
      </c>
      <c r="G27" s="186" t="str">
        <f t="shared" si="11"/>
        <v xml:space="preserve">  </v>
      </c>
      <c r="H27" s="186" t="str">
        <f t="shared" si="12"/>
        <v xml:space="preserve">  </v>
      </c>
      <c r="I27" s="186" t="str">
        <f t="shared" si="13"/>
        <v xml:space="preserve">  </v>
      </c>
      <c r="J27" s="186" t="str">
        <f t="shared" si="14"/>
        <v xml:space="preserve">  </v>
      </c>
      <c r="K27" s="186" t="str">
        <f t="shared" si="15"/>
        <v xml:space="preserve">  </v>
      </c>
      <c r="L27" s="186" t="str">
        <f t="shared" si="16"/>
        <v xml:space="preserve">  </v>
      </c>
      <c r="M27" s="186" t="str">
        <f t="shared" si="17"/>
        <v xml:space="preserve">  </v>
      </c>
      <c r="N27" s="186" t="str">
        <f t="shared" si="18"/>
        <v xml:space="preserve">  </v>
      </c>
      <c r="O27" s="186" t="str">
        <f t="shared" si="19"/>
        <v xml:space="preserve">  </v>
      </c>
      <c r="P27" s="186" t="str">
        <f t="shared" si="20"/>
        <v xml:space="preserve">  </v>
      </c>
      <c r="Q27" s="186" t="str">
        <f t="shared" si="21"/>
        <v xml:space="preserve">  </v>
      </c>
      <c r="R27" s="186" t="str">
        <f t="shared" si="22"/>
        <v xml:space="preserve">  </v>
      </c>
      <c r="S27" s="186" t="str">
        <f t="shared" si="23"/>
        <v xml:space="preserve">  </v>
      </c>
      <c r="T27" s="186" t="str">
        <f t="shared" si="24"/>
        <v xml:space="preserve">  </v>
      </c>
      <c r="U27" s="186" t="str">
        <f t="shared" si="25"/>
        <v xml:space="preserve">  </v>
      </c>
      <c r="V27" s="186" t="str">
        <f t="shared" si="26"/>
        <v xml:space="preserve">  </v>
      </c>
      <c r="W27" s="186" t="str">
        <f t="shared" si="27"/>
        <v xml:space="preserve">  </v>
      </c>
      <c r="X27" s="186" t="str">
        <f t="shared" si="28"/>
        <v xml:space="preserve">  </v>
      </c>
      <c r="Y27" s="186" t="str">
        <f t="shared" si="29"/>
        <v xml:space="preserve">  </v>
      </c>
      <c r="Z27" s="186" t="str">
        <f t="shared" si="30"/>
        <v xml:space="preserve"> HU68-Modificar Información del Servicio Sede</v>
      </c>
      <c r="AA27" s="186" t="str">
        <f t="shared" si="31"/>
        <v xml:space="preserve">  </v>
      </c>
      <c r="AB27" s="186" t="str">
        <f t="shared" si="32"/>
        <v xml:space="preserve">  </v>
      </c>
      <c r="AC27" s="186" t="str">
        <f t="shared" si="33"/>
        <v xml:space="preserve">  </v>
      </c>
      <c r="AD27" s="186" t="str">
        <f t="shared" si="34"/>
        <v xml:space="preserve">  </v>
      </c>
      <c r="AE27" s="186" t="str">
        <f t="shared" si="35"/>
        <v xml:space="preserve">  </v>
      </c>
      <c r="AF27" s="186" t="str">
        <f t="shared" si="36"/>
        <v xml:space="preserve">  </v>
      </c>
      <c r="AR27" s="40" t="s">
        <v>108</v>
      </c>
      <c r="AS27" s="178" t="str">
        <f>VLOOKUP(AR27,'Product Backlog HUs(1)'!A$1:M$99,2,FALSE)</f>
        <v>Registrar Información  del Horario Sede</v>
      </c>
      <c r="AT27" s="178" t="str">
        <f>CONCATENATE(AR27,"-",AS27)</f>
        <v>HU30-Registrar Información  del Horario Sede</v>
      </c>
      <c r="AU27" s="178" t="str">
        <f>VLOOKUP(AR27,'Plan de liberaciones(1)'!A$1:I$89,4,FALSE)</f>
        <v>Sprint 13</v>
      </c>
      <c r="AV27" s="178">
        <f>VLOOKUP(AR27,'Plan de liberaciones(1)'!A$1:I$89,8,FALSE)</f>
        <v>0</v>
      </c>
      <c r="AW27" s="98" t="s">
        <v>391</v>
      </c>
      <c r="AX27" s="156"/>
      <c r="AY27" s="62" t="s">
        <v>181</v>
      </c>
      <c r="AZ27" s="58">
        <v>26</v>
      </c>
      <c r="BA27" s="267" t="str">
        <f t="shared" si="1"/>
        <v>HU69-Eliminar Información del Servicio Sede</v>
      </c>
      <c r="BB27" s="267" t="str">
        <f t="shared" si="2"/>
        <v>Gestión Servicio Sede</v>
      </c>
      <c r="BC27" s="371" t="s">
        <v>81</v>
      </c>
      <c r="BD27" s="156"/>
    </row>
    <row r="28" spans="1:56" ht="151.5" customHeight="1">
      <c r="A28" s="330" t="s">
        <v>88</v>
      </c>
      <c r="B28" s="495"/>
      <c r="C28" s="275" t="str">
        <f>+IF($BC27=$A28," "," ")&amp;IF(C$2=$BB27,$BA27," ")</f>
        <v xml:space="preserve">  </v>
      </c>
      <c r="D28" s="186" t="str">
        <f t="shared" si="8"/>
        <v xml:space="preserve">  </v>
      </c>
      <c r="E28" s="186" t="str">
        <f t="shared" si="9"/>
        <v xml:space="preserve">  </v>
      </c>
      <c r="F28" s="186" t="str">
        <f t="shared" si="10"/>
        <v xml:space="preserve">  </v>
      </c>
      <c r="G28" s="186" t="str">
        <f t="shared" si="11"/>
        <v xml:space="preserve">  </v>
      </c>
      <c r="H28" s="186" t="str">
        <f t="shared" si="12"/>
        <v xml:space="preserve">  </v>
      </c>
      <c r="I28" s="186" t="str">
        <f t="shared" si="13"/>
        <v xml:space="preserve">  </v>
      </c>
      <c r="J28" s="186" t="str">
        <f t="shared" si="14"/>
        <v xml:space="preserve">  </v>
      </c>
      <c r="K28" s="186" t="str">
        <f t="shared" si="15"/>
        <v xml:space="preserve">  </v>
      </c>
      <c r="L28" s="186" t="str">
        <f t="shared" si="16"/>
        <v xml:space="preserve">  </v>
      </c>
      <c r="M28" s="186" t="str">
        <f t="shared" si="17"/>
        <v xml:space="preserve">  </v>
      </c>
      <c r="N28" s="186" t="str">
        <f t="shared" si="18"/>
        <v xml:space="preserve">  </v>
      </c>
      <c r="O28" s="186" t="str">
        <f t="shared" si="19"/>
        <v xml:space="preserve">  </v>
      </c>
      <c r="P28" s="186" t="str">
        <f t="shared" si="20"/>
        <v xml:space="preserve">  </v>
      </c>
      <c r="Q28" s="186" t="str">
        <f t="shared" si="21"/>
        <v xml:space="preserve">  </v>
      </c>
      <c r="R28" s="186" t="str">
        <f t="shared" si="22"/>
        <v xml:space="preserve">  </v>
      </c>
      <c r="S28" s="186" t="str">
        <f t="shared" si="23"/>
        <v xml:space="preserve">  </v>
      </c>
      <c r="T28" s="186" t="str">
        <f t="shared" si="24"/>
        <v xml:space="preserve">  </v>
      </c>
      <c r="U28" s="186" t="str">
        <f t="shared" si="25"/>
        <v xml:space="preserve">  </v>
      </c>
      <c r="V28" s="186" t="str">
        <f t="shared" si="26"/>
        <v xml:space="preserve">  </v>
      </c>
      <c r="W28" s="186" t="str">
        <f t="shared" si="27"/>
        <v xml:space="preserve">  </v>
      </c>
      <c r="X28" s="186" t="str">
        <f t="shared" si="28"/>
        <v xml:space="preserve">  </v>
      </c>
      <c r="Y28" s="186" t="str">
        <f t="shared" si="29"/>
        <v xml:space="preserve">  </v>
      </c>
      <c r="Z28" s="186" t="str">
        <f t="shared" si="30"/>
        <v xml:space="preserve"> HU69-Eliminar Información del Servicio Sede</v>
      </c>
      <c r="AA28" s="186" t="str">
        <f t="shared" si="31"/>
        <v xml:space="preserve">  </v>
      </c>
      <c r="AB28" s="186" t="str">
        <f t="shared" si="32"/>
        <v xml:space="preserve">  </v>
      </c>
      <c r="AC28" s="186" t="str">
        <f t="shared" si="33"/>
        <v xml:space="preserve">  </v>
      </c>
      <c r="AD28" s="186" t="str">
        <f t="shared" si="34"/>
        <v xml:space="preserve">  </v>
      </c>
      <c r="AE28" s="186" t="str">
        <f t="shared" si="35"/>
        <v xml:space="preserve">  </v>
      </c>
      <c r="AF28" s="186" t="str">
        <f t="shared" si="36"/>
        <v xml:space="preserve">  </v>
      </c>
      <c r="AR28" s="40" t="s">
        <v>115</v>
      </c>
      <c r="AS28" s="178" t="str">
        <f>VLOOKUP(AR28,'Product Backlog HUs(1)'!A$1:M$99,2,FALSE)</f>
        <v>Consultar Información del  Estado del Servicio Realizado</v>
      </c>
      <c r="AT28" s="178" t="str">
        <f>CONCATENATE(AR28,"-",AS28)</f>
        <v>HU15-Consultar Información del  Estado del Servicio Realizado</v>
      </c>
      <c r="AU28" s="178" t="str">
        <f>VLOOKUP(AR28,'Plan de liberaciones(1)'!A$1:I$89,4,FALSE)</f>
        <v>Sprint 5</v>
      </c>
      <c r="AV28" s="178">
        <f>VLOOKUP(AR28,'Plan de liberaciones(1)'!A$1:I$89,8,FALSE)</f>
        <v>0</v>
      </c>
      <c r="AW28" s="178" t="s">
        <v>399</v>
      </c>
      <c r="AX28" s="156"/>
      <c r="AY28" s="62" t="s">
        <v>155</v>
      </c>
      <c r="AZ28" s="58">
        <v>27</v>
      </c>
      <c r="BA28" s="267" t="str">
        <f t="shared" si="1"/>
        <v>HU71-Activar el Servicio Sede</v>
      </c>
      <c r="BB28" s="267" t="str">
        <f t="shared" si="2"/>
        <v>Gestión Servicio Sede</v>
      </c>
      <c r="BC28" s="373" t="s">
        <v>81</v>
      </c>
      <c r="BD28" s="156"/>
    </row>
    <row r="29" spans="1:56" ht="151.5" customHeight="1">
      <c r="A29" s="329" t="s">
        <v>88</v>
      </c>
      <c r="B29" s="495"/>
      <c r="C29" s="275" t="str">
        <f>+IF($BC28=$A29," "," ")&amp;IF(C$2=$BB28,$BA28," ")</f>
        <v xml:space="preserve">  </v>
      </c>
      <c r="D29" s="186" t="str">
        <f t="shared" si="8"/>
        <v xml:space="preserve">  </v>
      </c>
      <c r="E29" s="186" t="str">
        <f t="shared" si="9"/>
        <v xml:space="preserve">  </v>
      </c>
      <c r="F29" s="186" t="str">
        <f t="shared" si="10"/>
        <v xml:space="preserve">  </v>
      </c>
      <c r="G29" s="186" t="str">
        <f t="shared" si="11"/>
        <v xml:space="preserve">  </v>
      </c>
      <c r="H29" s="186" t="str">
        <f t="shared" si="12"/>
        <v xml:space="preserve">  </v>
      </c>
      <c r="I29" s="186" t="str">
        <f t="shared" si="13"/>
        <v xml:space="preserve">  </v>
      </c>
      <c r="J29" s="186" t="str">
        <f t="shared" si="14"/>
        <v xml:space="preserve">  </v>
      </c>
      <c r="K29" s="186" t="str">
        <f t="shared" si="15"/>
        <v xml:space="preserve">  </v>
      </c>
      <c r="L29" s="186" t="str">
        <f t="shared" si="16"/>
        <v xml:space="preserve">  </v>
      </c>
      <c r="M29" s="186" t="str">
        <f t="shared" si="17"/>
        <v xml:space="preserve">  </v>
      </c>
      <c r="N29" s="186" t="str">
        <f t="shared" si="18"/>
        <v xml:space="preserve">  </v>
      </c>
      <c r="O29" s="186" t="str">
        <f t="shared" si="19"/>
        <v xml:space="preserve">  </v>
      </c>
      <c r="P29" s="186" t="str">
        <f t="shared" si="20"/>
        <v xml:space="preserve">  </v>
      </c>
      <c r="Q29" s="186" t="str">
        <f t="shared" si="21"/>
        <v xml:space="preserve">  </v>
      </c>
      <c r="R29" s="186" t="str">
        <f t="shared" si="22"/>
        <v xml:space="preserve">  </v>
      </c>
      <c r="S29" s="186" t="str">
        <f t="shared" si="23"/>
        <v xml:space="preserve">  </v>
      </c>
      <c r="T29" s="186" t="str">
        <f t="shared" si="24"/>
        <v xml:space="preserve">  </v>
      </c>
      <c r="U29" s="186" t="str">
        <f t="shared" si="25"/>
        <v xml:space="preserve">  </v>
      </c>
      <c r="V29" s="186" t="str">
        <f t="shared" si="26"/>
        <v xml:space="preserve">  </v>
      </c>
      <c r="W29" s="186" t="str">
        <f t="shared" si="27"/>
        <v xml:space="preserve">  </v>
      </c>
      <c r="X29" s="186" t="str">
        <f t="shared" si="28"/>
        <v xml:space="preserve">  </v>
      </c>
      <c r="Y29" s="186" t="str">
        <f t="shared" si="29"/>
        <v xml:space="preserve">  </v>
      </c>
      <c r="Z29" s="186" t="str">
        <f t="shared" si="30"/>
        <v xml:space="preserve"> HU71-Activar el Servicio Sede</v>
      </c>
      <c r="AA29" s="186" t="str">
        <f t="shared" si="31"/>
        <v xml:space="preserve">  </v>
      </c>
      <c r="AB29" s="186" t="str">
        <f t="shared" si="32"/>
        <v xml:space="preserve">  </v>
      </c>
      <c r="AC29" s="186" t="str">
        <f t="shared" si="33"/>
        <v xml:space="preserve">  </v>
      </c>
      <c r="AD29" s="186" t="str">
        <f t="shared" si="34"/>
        <v xml:space="preserve">  </v>
      </c>
      <c r="AE29" s="186" t="str">
        <f t="shared" si="35"/>
        <v xml:space="preserve">  </v>
      </c>
      <c r="AF29" s="186" t="str">
        <f t="shared" si="36"/>
        <v xml:space="preserve">  </v>
      </c>
      <c r="AR29" s="40" t="s">
        <v>99</v>
      </c>
      <c r="AS29" s="178" t="str">
        <f>VLOOKUP(AR29,'Product Backlog HUs(1)'!A$1:M$99,2,FALSE)</f>
        <v>Consultar Información de la Referencia Motocicleta</v>
      </c>
      <c r="AT29" s="178" t="str">
        <f>CONCATENATE(AR29,"-",AS29)</f>
        <v>HU50-Consultar Información de la Referencia Motocicleta</v>
      </c>
      <c r="AU29" s="178" t="str">
        <f>VLOOKUP(AR29,'Plan de liberaciones(1)'!A$1:I$89,4,FALSE)</f>
        <v>Sprint 28</v>
      </c>
      <c r="AV29" s="178">
        <f>VLOOKUP(AR29,'Plan de liberaciones(1)'!A$1:I$89,8,FALSE)</f>
        <v>0</v>
      </c>
      <c r="AW29" s="178" t="s">
        <v>387</v>
      </c>
      <c r="AX29" s="156"/>
      <c r="AY29" s="62" t="s">
        <v>157</v>
      </c>
      <c r="AZ29" s="58">
        <v>28</v>
      </c>
      <c r="BA29" s="267" t="str">
        <f t="shared" si="1"/>
        <v>HU72-Desactivar el Servicio Sede</v>
      </c>
      <c r="BB29" s="267" t="str">
        <f t="shared" si="2"/>
        <v>Gestión Servicio Sede</v>
      </c>
      <c r="BC29" s="371" t="s">
        <v>81</v>
      </c>
      <c r="BD29" s="156"/>
    </row>
    <row r="30" spans="1:56" ht="151.5" customHeight="1">
      <c r="A30" s="330" t="s">
        <v>88</v>
      </c>
      <c r="B30" s="495"/>
      <c r="C30" s="275" t="str">
        <f>+IF($BC29=$A30," "," ")&amp;IF(C$2=$BB29,$BA29," ")</f>
        <v xml:space="preserve">  </v>
      </c>
      <c r="D30" s="186" t="str">
        <f t="shared" si="8"/>
        <v xml:space="preserve">  </v>
      </c>
      <c r="E30" s="186" t="str">
        <f t="shared" si="9"/>
        <v xml:space="preserve">  </v>
      </c>
      <c r="F30" s="186" t="str">
        <f t="shared" si="10"/>
        <v xml:space="preserve">  </v>
      </c>
      <c r="G30" s="186" t="str">
        <f t="shared" si="11"/>
        <v xml:space="preserve">  </v>
      </c>
      <c r="H30" s="186" t="str">
        <f t="shared" si="12"/>
        <v xml:space="preserve">  </v>
      </c>
      <c r="I30" s="186" t="str">
        <f t="shared" si="13"/>
        <v xml:space="preserve">  </v>
      </c>
      <c r="J30" s="186" t="str">
        <f t="shared" si="14"/>
        <v xml:space="preserve">  </v>
      </c>
      <c r="K30" s="186" t="str">
        <f t="shared" si="15"/>
        <v xml:space="preserve">  </v>
      </c>
      <c r="L30" s="186" t="str">
        <f t="shared" si="16"/>
        <v xml:space="preserve">  </v>
      </c>
      <c r="M30" s="186" t="str">
        <f t="shared" si="17"/>
        <v xml:space="preserve">  </v>
      </c>
      <c r="N30" s="186" t="str">
        <f t="shared" si="18"/>
        <v xml:space="preserve">  </v>
      </c>
      <c r="O30" s="186" t="str">
        <f t="shared" si="19"/>
        <v xml:space="preserve">  </v>
      </c>
      <c r="P30" s="186" t="str">
        <f t="shared" si="20"/>
        <v xml:space="preserve">  </v>
      </c>
      <c r="Q30" s="186" t="str">
        <f t="shared" si="21"/>
        <v xml:space="preserve">  </v>
      </c>
      <c r="R30" s="186" t="str">
        <f t="shared" si="22"/>
        <v xml:space="preserve">  </v>
      </c>
      <c r="S30" s="186" t="str">
        <f t="shared" si="23"/>
        <v xml:space="preserve">  </v>
      </c>
      <c r="T30" s="186" t="str">
        <f t="shared" si="24"/>
        <v xml:space="preserve">  </v>
      </c>
      <c r="U30" s="186" t="str">
        <f t="shared" si="25"/>
        <v xml:space="preserve">  </v>
      </c>
      <c r="V30" s="186" t="str">
        <f t="shared" si="26"/>
        <v xml:space="preserve">  </v>
      </c>
      <c r="W30" s="186" t="str">
        <f t="shared" si="27"/>
        <v xml:space="preserve">  </v>
      </c>
      <c r="X30" s="186" t="str">
        <f t="shared" si="28"/>
        <v xml:space="preserve">  </v>
      </c>
      <c r="Y30" s="186" t="str">
        <f t="shared" si="29"/>
        <v xml:space="preserve">  </v>
      </c>
      <c r="Z30" s="186" t="str">
        <f t="shared" si="30"/>
        <v xml:space="preserve"> HU72-Desactivar el Servicio Sede</v>
      </c>
      <c r="AA30" s="186" t="str">
        <f t="shared" si="31"/>
        <v xml:space="preserve">  </v>
      </c>
      <c r="AB30" s="186" t="str">
        <f t="shared" si="32"/>
        <v xml:space="preserve">  </v>
      </c>
      <c r="AC30" s="186" t="str">
        <f t="shared" si="33"/>
        <v xml:space="preserve">  </v>
      </c>
      <c r="AD30" s="186" t="str">
        <f t="shared" si="34"/>
        <v xml:space="preserve">  </v>
      </c>
      <c r="AE30" s="186" t="str">
        <f t="shared" si="35"/>
        <v xml:space="preserve">  </v>
      </c>
      <c r="AF30" s="186" t="str">
        <f t="shared" si="36"/>
        <v xml:space="preserve">  </v>
      </c>
      <c r="AR30" s="40" t="s">
        <v>132</v>
      </c>
      <c r="AS30" s="178" t="str">
        <f>VLOOKUP(AR30,'Product Backlog HUs(1)'!A$1:M$99,2,FALSE)</f>
        <v>Registrar Información de la Calificación</v>
      </c>
      <c r="AT30" s="178" t="str">
        <f>CONCATENATE(AR30,"-",AS30)</f>
        <v>HU2-Registrar Información de la Calificación</v>
      </c>
      <c r="AU30" s="178" t="str">
        <f>VLOOKUP(AR30,'Plan de liberaciones(1)'!A$1:I$89,4,FALSE)</f>
        <v>Sprint 32</v>
      </c>
      <c r="AV30" s="178">
        <f>VLOOKUP(AR30,'Plan de liberaciones(1)'!A$1:I$89,8,FALSE)</f>
        <v>0</v>
      </c>
      <c r="AW30" s="178" t="s">
        <v>373</v>
      </c>
      <c r="AX30" s="156"/>
      <c r="AY30" s="62" t="s">
        <v>108</v>
      </c>
      <c r="AZ30" s="58">
        <v>29</v>
      </c>
      <c r="BA30" s="267" t="str">
        <f t="shared" si="1"/>
        <v>HU30-Registrar Información  del Horario Sede</v>
      </c>
      <c r="BB30" s="267" t="str">
        <f t="shared" si="2"/>
        <v>Gestión Horario Sede</v>
      </c>
      <c r="BC30" s="411" t="s">
        <v>88</v>
      </c>
      <c r="BD30" s="156"/>
    </row>
    <row r="31" spans="1:56" ht="151.5" customHeight="1">
      <c r="A31" s="329" t="s">
        <v>90</v>
      </c>
      <c r="B31" s="495" t="s">
        <v>408</v>
      </c>
      <c r="C31" s="274" t="str">
        <f>+IF($BC30=$A31," "," ")&amp;IF(C$2=$BB30,$BA30," ")</f>
        <v xml:space="preserve">  </v>
      </c>
      <c r="D31" s="187" t="str">
        <f t="shared" si="8"/>
        <v xml:space="preserve">  </v>
      </c>
      <c r="E31" s="187" t="str">
        <f t="shared" si="9"/>
        <v xml:space="preserve">  </v>
      </c>
      <c r="F31" s="187" t="str">
        <f t="shared" si="10"/>
        <v xml:space="preserve">  </v>
      </c>
      <c r="G31" s="187" t="str">
        <f t="shared" si="11"/>
        <v xml:space="preserve">  </v>
      </c>
      <c r="H31" s="187" t="str">
        <f t="shared" si="12"/>
        <v xml:space="preserve">  </v>
      </c>
      <c r="I31" s="187" t="str">
        <f t="shared" si="13"/>
        <v xml:space="preserve">  </v>
      </c>
      <c r="J31" s="187" t="str">
        <f t="shared" si="14"/>
        <v xml:space="preserve">  </v>
      </c>
      <c r="K31" s="187" t="str">
        <f t="shared" si="15"/>
        <v xml:space="preserve">  </v>
      </c>
      <c r="L31" s="187" t="str">
        <f t="shared" si="16"/>
        <v xml:space="preserve">  </v>
      </c>
      <c r="M31" s="187" t="str">
        <f t="shared" si="17"/>
        <v xml:space="preserve">  </v>
      </c>
      <c r="N31" s="187" t="str">
        <f t="shared" si="18"/>
        <v xml:space="preserve">  </v>
      </c>
      <c r="O31" s="187" t="str">
        <f t="shared" si="19"/>
        <v xml:space="preserve">  </v>
      </c>
      <c r="P31" s="187" t="str">
        <f t="shared" si="20"/>
        <v xml:space="preserve">  </v>
      </c>
      <c r="Q31" s="187" t="str">
        <f t="shared" si="21"/>
        <v xml:space="preserve">  </v>
      </c>
      <c r="R31" s="187" t="str">
        <f t="shared" si="22"/>
        <v xml:space="preserve">  </v>
      </c>
      <c r="S31" s="187" t="str">
        <f t="shared" si="23"/>
        <v xml:space="preserve">  </v>
      </c>
      <c r="T31" s="187" t="str">
        <f t="shared" si="24"/>
        <v xml:space="preserve">  </v>
      </c>
      <c r="U31" s="187" t="str">
        <f t="shared" si="25"/>
        <v xml:space="preserve"> HU30-Registrar Información  del Horario Sede</v>
      </c>
      <c r="V31" s="187" t="str">
        <f t="shared" si="26"/>
        <v xml:space="preserve">  </v>
      </c>
      <c r="W31" s="187" t="str">
        <f t="shared" si="27"/>
        <v xml:space="preserve">  </v>
      </c>
      <c r="X31" s="187" t="str">
        <f t="shared" si="28"/>
        <v xml:space="preserve">  </v>
      </c>
      <c r="Y31" s="187" t="str">
        <f t="shared" si="29"/>
        <v xml:space="preserve">  </v>
      </c>
      <c r="Z31" s="187" t="str">
        <f t="shared" si="30"/>
        <v xml:space="preserve">  </v>
      </c>
      <c r="AA31" s="187" t="str">
        <f t="shared" si="31"/>
        <v xml:space="preserve">  </v>
      </c>
      <c r="AB31" s="187" t="str">
        <f t="shared" si="32"/>
        <v xml:space="preserve">  </v>
      </c>
      <c r="AC31" s="187" t="str">
        <f t="shared" si="33"/>
        <v xml:space="preserve">  </v>
      </c>
      <c r="AD31" s="187" t="str">
        <f t="shared" si="34"/>
        <v xml:space="preserve">  </v>
      </c>
      <c r="AE31" s="187" t="str">
        <f t="shared" si="35"/>
        <v xml:space="preserve">  </v>
      </c>
      <c r="AF31" s="187" t="str">
        <f t="shared" si="36"/>
        <v xml:space="preserve">  </v>
      </c>
      <c r="AR31" s="40" t="s">
        <v>172</v>
      </c>
      <c r="AS31" s="178" t="str">
        <f>VLOOKUP(AR31,'Product Backlog HUs(1)'!A$1:M$99,2,FALSE)</f>
        <v>Consultar Información de la Transición Estado Servicio Realizado</v>
      </c>
      <c r="AT31" s="178" t="str">
        <f>CONCATENATE(AR31,"-",AS31)</f>
        <v>HU73-Consultar Información de la Transición Estado Servicio Realizado</v>
      </c>
      <c r="AU31" s="178" t="str">
        <f>VLOOKUP(AR31,'Plan de liberaciones(1)'!A$1:I$89,4,FALSE)</f>
        <v xml:space="preserve">Sprint 12
</v>
      </c>
      <c r="AV31" s="178">
        <f>VLOOKUP(AR31,'Plan de liberaciones(1)'!A$1:I$89,8,FALSE)</f>
        <v>0</v>
      </c>
      <c r="AW31" s="178" t="s">
        <v>378</v>
      </c>
      <c r="AX31" s="156"/>
      <c r="AY31" s="62" t="s">
        <v>109</v>
      </c>
      <c r="AZ31" s="58">
        <v>30</v>
      </c>
      <c r="BA31" s="267" t="str">
        <f t="shared" si="1"/>
        <v>HU32-Consultar Información del  Horario Sede</v>
      </c>
      <c r="BB31" s="267" t="str">
        <f t="shared" si="2"/>
        <v>Gestión Horario Sede</v>
      </c>
      <c r="BC31" s="411" t="s">
        <v>88</v>
      </c>
      <c r="BD31" s="156"/>
    </row>
    <row r="32" spans="1:56" ht="151.5" customHeight="1">
      <c r="A32" s="330" t="s">
        <v>90</v>
      </c>
      <c r="B32" s="495"/>
      <c r="C32" s="274" t="str">
        <f>+IF($BC31=$A32," "," ")&amp;IF(C$2=$BB31,$BA31," ")</f>
        <v xml:space="preserve">  </v>
      </c>
      <c r="D32" s="187" t="str">
        <f t="shared" si="8"/>
        <v xml:space="preserve">  </v>
      </c>
      <c r="E32" s="187" t="str">
        <f t="shared" si="9"/>
        <v xml:space="preserve">  </v>
      </c>
      <c r="F32" s="187" t="str">
        <f t="shared" si="10"/>
        <v xml:space="preserve">  </v>
      </c>
      <c r="G32" s="187" t="str">
        <f t="shared" si="11"/>
        <v xml:space="preserve">  </v>
      </c>
      <c r="H32" s="187" t="str">
        <f t="shared" si="12"/>
        <v xml:space="preserve">  </v>
      </c>
      <c r="I32" s="187" t="str">
        <f t="shared" si="13"/>
        <v xml:space="preserve">  </v>
      </c>
      <c r="J32" s="187" t="str">
        <f t="shared" si="14"/>
        <v xml:space="preserve">  </v>
      </c>
      <c r="K32" s="187" t="str">
        <f t="shared" si="15"/>
        <v xml:space="preserve">  </v>
      </c>
      <c r="L32" s="187" t="str">
        <f t="shared" si="16"/>
        <v xml:space="preserve">  </v>
      </c>
      <c r="M32" s="187" t="str">
        <f t="shared" si="17"/>
        <v xml:space="preserve">  </v>
      </c>
      <c r="N32" s="187" t="str">
        <f t="shared" si="18"/>
        <v xml:space="preserve">  </v>
      </c>
      <c r="O32" s="187" t="str">
        <f t="shared" si="19"/>
        <v xml:space="preserve">  </v>
      </c>
      <c r="P32" s="187" t="str">
        <f t="shared" si="20"/>
        <v xml:space="preserve">  </v>
      </c>
      <c r="Q32" s="187" t="str">
        <f t="shared" si="21"/>
        <v xml:space="preserve">  </v>
      </c>
      <c r="R32" s="187" t="str">
        <f t="shared" si="22"/>
        <v xml:space="preserve">  </v>
      </c>
      <c r="S32" s="187" t="str">
        <f t="shared" si="23"/>
        <v xml:space="preserve">  </v>
      </c>
      <c r="T32" s="187" t="str">
        <f t="shared" si="24"/>
        <v xml:space="preserve">  </v>
      </c>
      <c r="U32" s="187" t="str">
        <f t="shared" si="25"/>
        <v xml:space="preserve"> HU32-Consultar Información del  Horario Sede</v>
      </c>
      <c r="V32" s="187" t="str">
        <f t="shared" si="26"/>
        <v xml:space="preserve">  </v>
      </c>
      <c r="W32" s="187" t="str">
        <f t="shared" si="27"/>
        <v xml:space="preserve">  </v>
      </c>
      <c r="X32" s="187" t="str">
        <f t="shared" si="28"/>
        <v xml:space="preserve">  </v>
      </c>
      <c r="Y32" s="187" t="str">
        <f t="shared" si="29"/>
        <v xml:space="preserve">  </v>
      </c>
      <c r="Z32" s="187" t="str">
        <f t="shared" si="30"/>
        <v xml:space="preserve">  </v>
      </c>
      <c r="AA32" s="187" t="str">
        <f t="shared" si="31"/>
        <v xml:space="preserve">  </v>
      </c>
      <c r="AB32" s="187" t="str">
        <f t="shared" si="32"/>
        <v xml:space="preserve">  </v>
      </c>
      <c r="AC32" s="187" t="str">
        <f t="shared" si="33"/>
        <v xml:space="preserve">  </v>
      </c>
      <c r="AD32" s="187" t="str">
        <f t="shared" si="34"/>
        <v xml:space="preserve">  </v>
      </c>
      <c r="AE32" s="187" t="str">
        <f t="shared" si="35"/>
        <v xml:space="preserve">  </v>
      </c>
      <c r="AF32" s="187" t="str">
        <f t="shared" si="36"/>
        <v xml:space="preserve">  </v>
      </c>
      <c r="AR32" s="40" t="s">
        <v>134</v>
      </c>
      <c r="AS32" s="178" t="str">
        <f>VLOOKUP(AR32,'Product Backlog HUs(1)'!A$1:M$99,2,FALSE)</f>
        <v>Consultar Información de la Calificación</v>
      </c>
      <c r="AT32" s="178" t="str">
        <f>CONCATENATE(AR32,"-",AS32)</f>
        <v>HU3-Consultar Información de la Calificación</v>
      </c>
      <c r="AU32" s="178" t="str">
        <f>VLOOKUP(AR32,'Plan de liberaciones(1)'!A$1:I$89,4,FALSE)</f>
        <v xml:space="preserve">Sprint 32
</v>
      </c>
      <c r="AV32" s="178">
        <f>VLOOKUP(AR32,'Plan de liberaciones(1)'!A$1:I$89,8,FALSE)</f>
        <v>0</v>
      </c>
      <c r="AW32" s="178" t="s">
        <v>373</v>
      </c>
      <c r="AX32" s="156"/>
      <c r="AY32" s="62" t="s">
        <v>143</v>
      </c>
      <c r="AZ32" s="58">
        <v>31</v>
      </c>
      <c r="BA32" s="267" t="str">
        <f t="shared" si="1"/>
        <v>HU31-Modificar Información del Horario Sede</v>
      </c>
      <c r="BB32" s="267" t="str">
        <f t="shared" si="2"/>
        <v>Gestión Horario Sede</v>
      </c>
      <c r="BC32" s="411" t="s">
        <v>88</v>
      </c>
      <c r="BD32" s="156"/>
    </row>
    <row r="33" spans="1:56" ht="151.5" customHeight="1">
      <c r="A33" s="329" t="s">
        <v>90</v>
      </c>
      <c r="B33" s="495"/>
      <c r="C33" s="274" t="str">
        <f>+IF($BC32=$A33," "," ")&amp;IF(C$2=$BB32,$BA32," ")</f>
        <v xml:space="preserve">  </v>
      </c>
      <c r="D33" s="187" t="str">
        <f t="shared" si="8"/>
        <v xml:space="preserve">  </v>
      </c>
      <c r="E33" s="187" t="str">
        <f t="shared" si="9"/>
        <v xml:space="preserve">  </v>
      </c>
      <c r="F33" s="187" t="str">
        <f t="shared" si="10"/>
        <v xml:space="preserve">  </v>
      </c>
      <c r="G33" s="187" t="str">
        <f t="shared" si="11"/>
        <v xml:space="preserve">  </v>
      </c>
      <c r="H33" s="187" t="str">
        <f t="shared" si="12"/>
        <v xml:space="preserve">  </v>
      </c>
      <c r="I33" s="187" t="str">
        <f t="shared" si="13"/>
        <v xml:space="preserve">  </v>
      </c>
      <c r="J33" s="187" t="str">
        <f t="shared" si="14"/>
        <v xml:space="preserve">  </v>
      </c>
      <c r="K33" s="187" t="str">
        <f t="shared" si="15"/>
        <v xml:space="preserve">  </v>
      </c>
      <c r="L33" s="187" t="str">
        <f t="shared" si="16"/>
        <v xml:space="preserve">  </v>
      </c>
      <c r="M33" s="187" t="str">
        <f t="shared" si="17"/>
        <v xml:space="preserve">  </v>
      </c>
      <c r="N33" s="187" t="str">
        <f t="shared" si="18"/>
        <v xml:space="preserve">  </v>
      </c>
      <c r="O33" s="187" t="str">
        <f t="shared" si="19"/>
        <v xml:space="preserve">  </v>
      </c>
      <c r="P33" s="187" t="str">
        <f t="shared" si="20"/>
        <v xml:space="preserve">  </v>
      </c>
      <c r="Q33" s="187" t="str">
        <f t="shared" si="21"/>
        <v xml:space="preserve">  </v>
      </c>
      <c r="R33" s="187" t="str">
        <f t="shared" si="22"/>
        <v xml:space="preserve">  </v>
      </c>
      <c r="S33" s="187" t="str">
        <f t="shared" si="23"/>
        <v xml:space="preserve">  </v>
      </c>
      <c r="T33" s="187" t="str">
        <f t="shared" si="24"/>
        <v xml:space="preserve">  </v>
      </c>
      <c r="U33" s="187" t="str">
        <f t="shared" si="25"/>
        <v xml:space="preserve"> HU31-Modificar Información del Horario Sede</v>
      </c>
      <c r="V33" s="187" t="str">
        <f t="shared" si="26"/>
        <v xml:space="preserve">  </v>
      </c>
      <c r="W33" s="187" t="str">
        <f t="shared" si="27"/>
        <v xml:space="preserve">  </v>
      </c>
      <c r="X33" s="187" t="str">
        <f t="shared" si="28"/>
        <v xml:space="preserve">  </v>
      </c>
      <c r="Y33" s="187" t="str">
        <f t="shared" si="29"/>
        <v xml:space="preserve">  </v>
      </c>
      <c r="Z33" s="187" t="str">
        <f t="shared" si="30"/>
        <v xml:space="preserve">  </v>
      </c>
      <c r="AA33" s="187" t="str">
        <f t="shared" si="31"/>
        <v xml:space="preserve">  </v>
      </c>
      <c r="AB33" s="187" t="str">
        <f t="shared" si="32"/>
        <v xml:space="preserve">  </v>
      </c>
      <c r="AC33" s="187" t="str">
        <f t="shared" si="33"/>
        <v xml:space="preserve">  </v>
      </c>
      <c r="AD33" s="187" t="str">
        <f t="shared" si="34"/>
        <v xml:space="preserve">  </v>
      </c>
      <c r="AE33" s="187" t="str">
        <f t="shared" si="35"/>
        <v xml:space="preserve">  </v>
      </c>
      <c r="AF33" s="187" t="str">
        <f t="shared" si="36"/>
        <v xml:space="preserve">  </v>
      </c>
      <c r="AR33" s="40" t="s">
        <v>66</v>
      </c>
      <c r="AS33" s="178" t="str">
        <f>VLOOKUP(AR33,'Product Backlog HUs(1)'!A$1:M$99,2,FALSE)</f>
        <v>Autenticar el Usuario</v>
      </c>
      <c r="AT33" s="178" t="str">
        <f>CONCATENATE(AR33,"-",AS33)</f>
        <v>HU88-Autenticar el Usuario</v>
      </c>
      <c r="AU33" s="178" t="str">
        <f>VLOOKUP(AR33,'Plan de liberaciones(1)'!A$1:I$89,4,FALSE)</f>
        <v>Sprint 22</v>
      </c>
      <c r="AV33" s="178">
        <f>VLOOKUP(AR33,'Plan de liberaciones(1)'!A$1:I$89,8,FALSE)</f>
        <v>0</v>
      </c>
      <c r="AW33" s="178" t="s">
        <v>386</v>
      </c>
      <c r="AX33" s="156"/>
      <c r="AY33" s="62" t="s">
        <v>186</v>
      </c>
      <c r="AZ33" s="58">
        <v>32</v>
      </c>
      <c r="BA33" s="267" t="str">
        <f t="shared" si="1"/>
        <v>HU33-Eliminar Información del Horario Sede</v>
      </c>
      <c r="BB33" s="267" t="str">
        <f t="shared" si="2"/>
        <v>Gestión Horario Sede</v>
      </c>
      <c r="BC33" s="411" t="s">
        <v>88</v>
      </c>
      <c r="BD33" s="156"/>
    </row>
    <row r="34" spans="1:56" ht="151.5" customHeight="1">
      <c r="A34" s="330" t="s">
        <v>90</v>
      </c>
      <c r="B34" s="495"/>
      <c r="C34" s="274" t="str">
        <f>+IF($BC33=$A34," "," ")&amp;IF(C$2=$BB33,$BA33," ")</f>
        <v xml:space="preserve">  </v>
      </c>
      <c r="D34" s="187" t="str">
        <f t="shared" si="8"/>
        <v xml:space="preserve">  </v>
      </c>
      <c r="E34" s="187" t="str">
        <f t="shared" si="9"/>
        <v xml:space="preserve">  </v>
      </c>
      <c r="F34" s="187" t="str">
        <f t="shared" si="10"/>
        <v xml:space="preserve">  </v>
      </c>
      <c r="G34" s="187" t="str">
        <f t="shared" si="11"/>
        <v xml:space="preserve">  </v>
      </c>
      <c r="H34" s="187" t="str">
        <f t="shared" si="12"/>
        <v xml:space="preserve">  </v>
      </c>
      <c r="I34" s="187" t="str">
        <f t="shared" si="13"/>
        <v xml:space="preserve">  </v>
      </c>
      <c r="J34" s="187" t="str">
        <f t="shared" si="14"/>
        <v xml:space="preserve">  </v>
      </c>
      <c r="K34" s="187" t="str">
        <f t="shared" si="15"/>
        <v xml:space="preserve">  </v>
      </c>
      <c r="L34" s="187" t="str">
        <f t="shared" si="16"/>
        <v xml:space="preserve">  </v>
      </c>
      <c r="M34" s="187" t="str">
        <f t="shared" si="17"/>
        <v xml:space="preserve">  </v>
      </c>
      <c r="N34" s="187" t="str">
        <f t="shared" si="18"/>
        <v xml:space="preserve">  </v>
      </c>
      <c r="O34" s="187" t="str">
        <f t="shared" si="19"/>
        <v xml:space="preserve">  </v>
      </c>
      <c r="P34" s="187" t="str">
        <f t="shared" si="20"/>
        <v xml:space="preserve">  </v>
      </c>
      <c r="Q34" s="187" t="str">
        <f t="shared" si="21"/>
        <v xml:space="preserve">  </v>
      </c>
      <c r="R34" s="187" t="str">
        <f t="shared" si="22"/>
        <v xml:space="preserve">  </v>
      </c>
      <c r="S34" s="187" t="str">
        <f t="shared" si="23"/>
        <v xml:space="preserve">  </v>
      </c>
      <c r="T34" s="187" t="str">
        <f t="shared" si="24"/>
        <v xml:space="preserve">  </v>
      </c>
      <c r="U34" s="187" t="str">
        <f t="shared" si="25"/>
        <v xml:space="preserve"> HU33-Eliminar Información del Horario Sede</v>
      </c>
      <c r="V34" s="187" t="str">
        <f t="shared" si="26"/>
        <v xml:space="preserve">  </v>
      </c>
      <c r="W34" s="187" t="str">
        <f t="shared" si="27"/>
        <v xml:space="preserve">  </v>
      </c>
      <c r="X34" s="187" t="str">
        <f t="shared" si="28"/>
        <v xml:space="preserve">  </v>
      </c>
      <c r="Y34" s="187" t="str">
        <f t="shared" si="29"/>
        <v xml:space="preserve">  </v>
      </c>
      <c r="Z34" s="187" t="str">
        <f t="shared" si="30"/>
        <v xml:space="preserve">  </v>
      </c>
      <c r="AA34" s="187" t="str">
        <f t="shared" si="31"/>
        <v xml:space="preserve">  </v>
      </c>
      <c r="AB34" s="187" t="str">
        <f t="shared" si="32"/>
        <v xml:space="preserve">  </v>
      </c>
      <c r="AC34" s="187" t="str">
        <f t="shared" si="33"/>
        <v xml:space="preserve">  </v>
      </c>
      <c r="AD34" s="187" t="str">
        <f t="shared" si="34"/>
        <v xml:space="preserve">  </v>
      </c>
      <c r="AE34" s="187" t="str">
        <f t="shared" si="35"/>
        <v xml:space="preserve">  </v>
      </c>
      <c r="AF34" s="187" t="str">
        <f t="shared" si="36"/>
        <v xml:space="preserve">  </v>
      </c>
      <c r="AR34" s="40" t="s">
        <v>89</v>
      </c>
      <c r="AS34" s="178" t="str">
        <f>VLOOKUP(AR34,'Product Backlog HUs(1)'!A$1:M$99,2,FALSE)</f>
        <v>Registrar Información del Servicio Realizado</v>
      </c>
      <c r="AT34" s="178" t="str">
        <f>CONCATENATE(AR34,"-",AS34)</f>
        <v>HU64-Registrar Información del Servicio Realizado</v>
      </c>
      <c r="AU34" s="178" t="str">
        <f>VLOOKUP(AR34,'Plan de liberaciones(1)'!A$1:I$89,4,FALSE)</f>
        <v xml:space="preserve">Sprint 12
</v>
      </c>
      <c r="AV34" s="178">
        <f>VLOOKUP(AR34,'Plan de liberaciones(1)'!A$1:I$89,8,FALSE)</f>
        <v>0</v>
      </c>
      <c r="AW34" s="178" t="s">
        <v>401</v>
      </c>
      <c r="AX34" s="156"/>
      <c r="AY34" s="62" t="s">
        <v>158</v>
      </c>
      <c r="AZ34" s="58">
        <v>33</v>
      </c>
      <c r="BA34" s="267" t="str">
        <f t="shared" si="1"/>
        <v>HU34-Activar  el Horario Sede</v>
      </c>
      <c r="BB34" s="267" t="str">
        <f t="shared" si="2"/>
        <v>Gestión Horario Sede</v>
      </c>
      <c r="BC34" s="411" t="s">
        <v>88</v>
      </c>
      <c r="BD34" s="156"/>
    </row>
    <row r="35" spans="1:56" ht="151.5" customHeight="1">
      <c r="A35" s="329" t="s">
        <v>92</v>
      </c>
      <c r="B35" s="495" t="s">
        <v>409</v>
      </c>
      <c r="C35" s="275" t="str">
        <f>+IF($BC34=$A35," "," ")&amp;IF(C$2=$BB34,$BA34," ")</f>
        <v xml:space="preserve">  </v>
      </c>
      <c r="D35" s="186" t="str">
        <f t="shared" si="8"/>
        <v xml:space="preserve">  </v>
      </c>
      <c r="E35" s="186" t="str">
        <f t="shared" si="9"/>
        <v xml:space="preserve">  </v>
      </c>
      <c r="F35" s="186" t="str">
        <f t="shared" si="10"/>
        <v xml:space="preserve">  </v>
      </c>
      <c r="G35" s="186" t="str">
        <f t="shared" si="11"/>
        <v xml:space="preserve">  </v>
      </c>
      <c r="H35" s="186" t="str">
        <f t="shared" si="12"/>
        <v xml:space="preserve">  </v>
      </c>
      <c r="I35" s="186" t="str">
        <f t="shared" si="13"/>
        <v xml:space="preserve">  </v>
      </c>
      <c r="J35" s="186" t="str">
        <f t="shared" si="14"/>
        <v xml:space="preserve">  </v>
      </c>
      <c r="K35" s="186" t="str">
        <f t="shared" si="15"/>
        <v xml:space="preserve">  </v>
      </c>
      <c r="L35" s="186" t="str">
        <f t="shared" si="16"/>
        <v xml:space="preserve">  </v>
      </c>
      <c r="M35" s="186" t="str">
        <f t="shared" si="17"/>
        <v xml:space="preserve">  </v>
      </c>
      <c r="N35" s="186" t="str">
        <f t="shared" si="18"/>
        <v xml:space="preserve">  </v>
      </c>
      <c r="O35" s="186" t="str">
        <f t="shared" si="19"/>
        <v xml:space="preserve">  </v>
      </c>
      <c r="P35" s="186" t="str">
        <f t="shared" si="20"/>
        <v xml:space="preserve">  </v>
      </c>
      <c r="Q35" s="186" t="str">
        <f t="shared" si="21"/>
        <v xml:space="preserve">  </v>
      </c>
      <c r="R35" s="186" t="str">
        <f t="shared" si="22"/>
        <v xml:space="preserve">  </v>
      </c>
      <c r="S35" s="186" t="str">
        <f t="shared" si="23"/>
        <v xml:space="preserve">  </v>
      </c>
      <c r="T35" s="186" t="str">
        <f t="shared" si="24"/>
        <v xml:space="preserve">  </v>
      </c>
      <c r="U35" s="186" t="str">
        <f t="shared" si="25"/>
        <v xml:space="preserve"> HU34-Activar  el Horario Sede</v>
      </c>
      <c r="V35" s="186" t="str">
        <f t="shared" si="26"/>
        <v xml:space="preserve">  </v>
      </c>
      <c r="W35" s="186" t="str">
        <f t="shared" si="27"/>
        <v xml:space="preserve">  </v>
      </c>
      <c r="X35" s="186" t="str">
        <f t="shared" si="28"/>
        <v xml:space="preserve">  </v>
      </c>
      <c r="Y35" s="186" t="str">
        <f t="shared" si="29"/>
        <v xml:space="preserve">  </v>
      </c>
      <c r="Z35" s="186" t="str">
        <f t="shared" si="30"/>
        <v xml:space="preserve">  </v>
      </c>
      <c r="AA35" s="186" t="str">
        <f t="shared" si="31"/>
        <v xml:space="preserve">  </v>
      </c>
      <c r="AB35" s="186" t="str">
        <f t="shared" si="32"/>
        <v xml:space="preserve">  </v>
      </c>
      <c r="AC35" s="186" t="str">
        <f t="shared" si="33"/>
        <v xml:space="preserve">  </v>
      </c>
      <c r="AD35" s="186" t="str">
        <f t="shared" si="34"/>
        <v xml:space="preserve">  </v>
      </c>
      <c r="AE35" s="186" t="str">
        <f t="shared" si="35"/>
        <v xml:space="preserve">  </v>
      </c>
      <c r="AF35" s="186" t="str">
        <f t="shared" si="36"/>
        <v xml:space="preserve">  </v>
      </c>
      <c r="AR35" s="40" t="s">
        <v>102</v>
      </c>
      <c r="AS35" s="178" t="str">
        <f>VLOOKUP(AR35,'Product Backlog HUs(1)'!A$1:M$99,2,FALSE)</f>
        <v>Consultar Información del Tipo Servicio</v>
      </c>
      <c r="AT35" s="178" t="str">
        <f>CONCATENATE(AR35,"-",AS35)</f>
        <v>HU75-Consultar Información del Tipo Servicio</v>
      </c>
      <c r="AU35" s="178" t="str">
        <f>VLOOKUP(AR35,'Plan de liberaciones(1)'!A$1:I$89,4,FALSE)</f>
        <v>Sprint 11</v>
      </c>
      <c r="AV35" s="178">
        <f>VLOOKUP(AR35,'Plan de liberaciones(1)'!A$1:I$89,8,FALSE)</f>
        <v>0</v>
      </c>
      <c r="AW35" s="178" t="s">
        <v>398</v>
      </c>
      <c r="AX35" s="156"/>
      <c r="AY35" s="62" t="s">
        <v>159</v>
      </c>
      <c r="AZ35" s="58">
        <v>34</v>
      </c>
      <c r="BA35" s="267" t="str">
        <f t="shared" si="1"/>
        <v>HU35-Desactivar  el Horario Sede</v>
      </c>
      <c r="BB35" s="267" t="str">
        <f t="shared" si="2"/>
        <v>Gestión Horario Sede</v>
      </c>
      <c r="BC35" s="411" t="s">
        <v>88</v>
      </c>
      <c r="BD35" s="156"/>
    </row>
    <row r="36" spans="1:56" ht="151.5" customHeight="1">
      <c r="A36" s="330" t="s">
        <v>92</v>
      </c>
      <c r="B36" s="495"/>
      <c r="C36" s="275" t="str">
        <f>+IF($BC35=$A36," "," ")&amp;IF(C$2=$BB35,$BA35," ")</f>
        <v xml:space="preserve">  </v>
      </c>
      <c r="D36" s="186" t="str">
        <f>+IF($BC35=$A36," "," ")&amp;IF(D$2=$BB35,$BA35," ")</f>
        <v xml:space="preserve">  </v>
      </c>
      <c r="E36" s="186" t="str">
        <f t="shared" si="9"/>
        <v xml:space="preserve">  </v>
      </c>
      <c r="F36" s="186" t="str">
        <f t="shared" si="10"/>
        <v xml:space="preserve">  </v>
      </c>
      <c r="G36" s="186" t="str">
        <f t="shared" si="11"/>
        <v xml:space="preserve">  </v>
      </c>
      <c r="H36" s="186" t="str">
        <f t="shared" si="12"/>
        <v xml:space="preserve">  </v>
      </c>
      <c r="I36" s="186" t="str">
        <f t="shared" si="13"/>
        <v xml:space="preserve">  </v>
      </c>
      <c r="J36" s="186" t="str">
        <f t="shared" si="14"/>
        <v xml:space="preserve">  </v>
      </c>
      <c r="K36" s="186" t="str">
        <f t="shared" si="15"/>
        <v xml:space="preserve">  </v>
      </c>
      <c r="L36" s="186" t="str">
        <f t="shared" si="16"/>
        <v xml:space="preserve">  </v>
      </c>
      <c r="M36" s="186" t="str">
        <f t="shared" si="17"/>
        <v xml:space="preserve">  </v>
      </c>
      <c r="N36" s="186" t="str">
        <f t="shared" si="18"/>
        <v xml:space="preserve">  </v>
      </c>
      <c r="O36" s="186" t="str">
        <f t="shared" si="19"/>
        <v xml:space="preserve">  </v>
      </c>
      <c r="P36" s="186" t="str">
        <f t="shared" si="20"/>
        <v xml:space="preserve">  </v>
      </c>
      <c r="Q36" s="186" t="str">
        <f t="shared" si="21"/>
        <v xml:space="preserve">  </v>
      </c>
      <c r="R36" s="186" t="str">
        <f t="shared" si="22"/>
        <v xml:space="preserve">  </v>
      </c>
      <c r="S36" s="186" t="str">
        <f t="shared" si="23"/>
        <v xml:space="preserve">  </v>
      </c>
      <c r="T36" s="186" t="str">
        <f t="shared" si="24"/>
        <v xml:space="preserve">  </v>
      </c>
      <c r="U36" s="186" t="str">
        <f t="shared" si="25"/>
        <v xml:space="preserve"> HU35-Desactivar  el Horario Sede</v>
      </c>
      <c r="V36" s="186" t="str">
        <f t="shared" si="26"/>
        <v xml:space="preserve">  </v>
      </c>
      <c r="W36" s="186" t="str">
        <f t="shared" si="27"/>
        <v xml:space="preserve">  </v>
      </c>
      <c r="X36" s="186" t="str">
        <f t="shared" si="28"/>
        <v xml:space="preserve">  </v>
      </c>
      <c r="Y36" s="186" t="str">
        <f t="shared" si="29"/>
        <v xml:space="preserve">  </v>
      </c>
      <c r="Z36" s="186" t="str">
        <f t="shared" si="30"/>
        <v xml:space="preserve">  </v>
      </c>
      <c r="AA36" s="186" t="str">
        <f t="shared" si="31"/>
        <v xml:space="preserve">  </v>
      </c>
      <c r="AB36" s="186" t="str">
        <f t="shared" si="32"/>
        <v xml:space="preserve">  </v>
      </c>
      <c r="AC36" s="186" t="str">
        <f t="shared" si="33"/>
        <v xml:space="preserve">  </v>
      </c>
      <c r="AD36" s="186" t="str">
        <f t="shared" si="34"/>
        <v xml:space="preserve">  </v>
      </c>
      <c r="AE36" s="186" t="str">
        <f t="shared" si="35"/>
        <v xml:space="preserve">  </v>
      </c>
      <c r="AF36" s="186" t="str">
        <f t="shared" si="36"/>
        <v xml:space="preserve">  </v>
      </c>
      <c r="AR36" s="40" t="s">
        <v>87</v>
      </c>
      <c r="AS36" s="178" t="str">
        <f>VLOOKUP(AR36,'Product Backlog HUs(1)'!A$1:M$99,2,FALSE)</f>
        <v>Consultar Información  del Servicio Realizado</v>
      </c>
      <c r="AT36" s="178" t="str">
        <f>CONCATENATE(AR36,"-",AS36)</f>
        <v>HU66-Consultar Información  del Servicio Realizado</v>
      </c>
      <c r="AU36" s="178" t="str">
        <f>VLOOKUP(AR36,'Plan de liberaciones(1)'!A$1:I$89,4,FALSE)</f>
        <v>Sprint 8</v>
      </c>
      <c r="AV36" s="178" t="str">
        <f>VLOOKUP(AR36,'Plan de liberaciones(1)'!A$1:I$89,8,FALSE)</f>
        <v>Release 4</v>
      </c>
      <c r="AW36" s="178" t="s">
        <v>401</v>
      </c>
      <c r="AX36" s="156"/>
      <c r="AY36" s="62" t="s">
        <v>112</v>
      </c>
      <c r="AZ36" s="58">
        <v>35</v>
      </c>
      <c r="BA36" s="267" t="str">
        <f t="shared" si="1"/>
        <v>HU10-Consultar Información del  Día</v>
      </c>
      <c r="BB36" s="267" t="str">
        <f t="shared" si="2"/>
        <v>Gestión Día</v>
      </c>
      <c r="BC36" s="411" t="s">
        <v>88</v>
      </c>
      <c r="BD36" s="156"/>
    </row>
    <row r="37" spans="1:56" ht="151.5" customHeight="1">
      <c r="A37" s="329" t="s">
        <v>92</v>
      </c>
      <c r="B37" s="495"/>
      <c r="C37" s="275" t="str">
        <f>+IF($BC36=$A37," "," ")&amp;IF(C$2=$BB36,$BA36," ")</f>
        <v xml:space="preserve">  </v>
      </c>
      <c r="D37" s="186" t="str">
        <f t="shared" si="8"/>
        <v xml:space="preserve">  </v>
      </c>
      <c r="E37" s="186" t="str">
        <f t="shared" si="9"/>
        <v xml:space="preserve">  </v>
      </c>
      <c r="F37" s="186" t="str">
        <f t="shared" si="10"/>
        <v xml:space="preserve">  </v>
      </c>
      <c r="G37" s="186" t="str">
        <f t="shared" si="11"/>
        <v xml:space="preserve">  </v>
      </c>
      <c r="H37" s="186" t="str">
        <f t="shared" si="12"/>
        <v xml:space="preserve">  </v>
      </c>
      <c r="I37" s="186" t="str">
        <f t="shared" si="13"/>
        <v xml:space="preserve">  </v>
      </c>
      <c r="J37" s="186" t="str">
        <f t="shared" si="14"/>
        <v xml:space="preserve">  </v>
      </c>
      <c r="K37" s="186" t="str">
        <f t="shared" si="15"/>
        <v xml:space="preserve">  </v>
      </c>
      <c r="L37" s="186" t="str">
        <f t="shared" si="16"/>
        <v xml:space="preserve">  </v>
      </c>
      <c r="M37" s="186" t="str">
        <f t="shared" si="17"/>
        <v xml:space="preserve">  </v>
      </c>
      <c r="N37" s="186" t="str">
        <f t="shared" si="18"/>
        <v xml:space="preserve">  </v>
      </c>
      <c r="O37" s="186" t="str">
        <f t="shared" si="19"/>
        <v xml:space="preserve">  </v>
      </c>
      <c r="P37" s="186" t="str">
        <f t="shared" si="20"/>
        <v xml:space="preserve">  </v>
      </c>
      <c r="Q37" s="186" t="str">
        <f t="shared" si="21"/>
        <v xml:space="preserve">  </v>
      </c>
      <c r="R37" s="186" t="str">
        <f t="shared" si="22"/>
        <v xml:space="preserve">  </v>
      </c>
      <c r="S37" s="186" t="str">
        <f t="shared" si="23"/>
        <v xml:space="preserve">  </v>
      </c>
      <c r="T37" s="186" t="str">
        <f t="shared" si="24"/>
        <v xml:space="preserve">  </v>
      </c>
      <c r="U37" s="186" t="str">
        <f t="shared" si="25"/>
        <v xml:space="preserve">  </v>
      </c>
      <c r="V37" s="186" t="str">
        <f t="shared" si="26"/>
        <v xml:space="preserve"> HU10-Consultar Información del  Día</v>
      </c>
      <c r="W37" s="186" t="str">
        <f t="shared" si="27"/>
        <v xml:space="preserve">  </v>
      </c>
      <c r="X37" s="186" t="str">
        <f t="shared" si="28"/>
        <v xml:space="preserve">  </v>
      </c>
      <c r="Y37" s="186" t="str">
        <f t="shared" si="29"/>
        <v xml:space="preserve">  </v>
      </c>
      <c r="Z37" s="186" t="str">
        <f t="shared" si="30"/>
        <v xml:space="preserve">  </v>
      </c>
      <c r="AA37" s="186" t="str">
        <f t="shared" si="31"/>
        <v xml:space="preserve">  </v>
      </c>
      <c r="AB37" s="186" t="str">
        <f t="shared" si="32"/>
        <v xml:space="preserve">  </v>
      </c>
      <c r="AC37" s="186" t="str">
        <f t="shared" si="33"/>
        <v xml:space="preserve">  </v>
      </c>
      <c r="AD37" s="186" t="str">
        <f t="shared" si="34"/>
        <v xml:space="preserve">  </v>
      </c>
      <c r="AE37" s="186" t="str">
        <f t="shared" si="35"/>
        <v xml:space="preserve">  </v>
      </c>
      <c r="AF37" s="186" t="str">
        <f t="shared" si="36"/>
        <v xml:space="preserve">  </v>
      </c>
      <c r="AR37" s="40" t="s">
        <v>68</v>
      </c>
      <c r="AS37" s="178" t="str">
        <f>VLOOKUP(AR37,'Product Backlog HUs(1)'!A$1:M$99,2,FALSE)</f>
        <v>Registrar Información del  Usuario</v>
      </c>
      <c r="AT37" s="178" t="str">
        <f>CONCATENATE(AR37,"-",AS37)</f>
        <v>HU81-Registrar Información del  Usuario</v>
      </c>
      <c r="AU37" s="178" t="str">
        <f>VLOOKUP(AR37,'Plan de liberaciones(1)'!A$1:I$89,4,FALSE)</f>
        <v>Sprint 16</v>
      </c>
      <c r="AV37" s="178">
        <f>VLOOKUP(AR37,'Plan de liberaciones(1)'!A$1:I$89,8,FALSE)</f>
        <v>0</v>
      </c>
      <c r="AW37" s="178" t="s">
        <v>386</v>
      </c>
      <c r="AX37" s="156"/>
      <c r="AY37" s="62" t="s">
        <v>162</v>
      </c>
      <c r="AZ37" s="58">
        <v>36</v>
      </c>
      <c r="BA37" s="267" t="str">
        <f t="shared" si="1"/>
        <v>HU6-Registrar Información del Detalle Horario</v>
      </c>
      <c r="BB37" s="267" t="str">
        <f t="shared" si="2"/>
        <v>Gestión Detalle Horario</v>
      </c>
      <c r="BC37" s="373" t="s">
        <v>90</v>
      </c>
      <c r="BD37" s="156"/>
    </row>
    <row r="38" spans="1:56" ht="151.5" customHeight="1">
      <c r="A38" s="330" t="s">
        <v>92</v>
      </c>
      <c r="B38" s="495"/>
      <c r="C38" s="275" t="str">
        <f>+IF($BC37=$A38," "," ")&amp;IF(C$2=$BB37,$BA37," ")</f>
        <v xml:space="preserve">  </v>
      </c>
      <c r="D38" s="186" t="str">
        <f t="shared" si="8"/>
        <v xml:space="preserve">  </v>
      </c>
      <c r="E38" s="186" t="str">
        <f t="shared" si="9"/>
        <v xml:space="preserve">  </v>
      </c>
      <c r="F38" s="186" t="str">
        <f t="shared" si="10"/>
        <v xml:space="preserve">  </v>
      </c>
      <c r="G38" s="186" t="str">
        <f t="shared" si="11"/>
        <v xml:space="preserve">  </v>
      </c>
      <c r="H38" s="186" t="str">
        <f t="shared" si="12"/>
        <v xml:space="preserve">  </v>
      </c>
      <c r="I38" s="186" t="str">
        <f t="shared" si="13"/>
        <v xml:space="preserve">  </v>
      </c>
      <c r="J38" s="186" t="str">
        <f t="shared" si="14"/>
        <v xml:space="preserve">  </v>
      </c>
      <c r="K38" s="186" t="str">
        <f t="shared" si="15"/>
        <v xml:space="preserve">  </v>
      </c>
      <c r="L38" s="186" t="str">
        <f t="shared" si="16"/>
        <v xml:space="preserve">  </v>
      </c>
      <c r="M38" s="186" t="str">
        <f t="shared" si="17"/>
        <v xml:space="preserve">  </v>
      </c>
      <c r="N38" s="186" t="str">
        <f t="shared" si="18"/>
        <v xml:space="preserve">  </v>
      </c>
      <c r="O38" s="186" t="str">
        <f t="shared" si="19"/>
        <v xml:space="preserve">  </v>
      </c>
      <c r="P38" s="186" t="str">
        <f t="shared" si="20"/>
        <v xml:space="preserve">  </v>
      </c>
      <c r="Q38" s="186" t="str">
        <f t="shared" si="21"/>
        <v xml:space="preserve">  </v>
      </c>
      <c r="R38" s="186" t="str">
        <f t="shared" si="22"/>
        <v xml:space="preserve">  </v>
      </c>
      <c r="S38" s="186" t="str">
        <f t="shared" si="23"/>
        <v xml:space="preserve"> HU6-Registrar Información del Detalle Horario</v>
      </c>
      <c r="T38" s="186" t="str">
        <f t="shared" si="24"/>
        <v xml:space="preserve">  </v>
      </c>
      <c r="U38" s="186" t="str">
        <f t="shared" si="25"/>
        <v xml:space="preserve">  </v>
      </c>
      <c r="V38" s="186" t="str">
        <f t="shared" si="26"/>
        <v xml:space="preserve">  </v>
      </c>
      <c r="W38" s="186" t="str">
        <f t="shared" si="27"/>
        <v xml:space="preserve">  </v>
      </c>
      <c r="X38" s="186" t="str">
        <f t="shared" si="28"/>
        <v xml:space="preserve">  </v>
      </c>
      <c r="Y38" s="186" t="str">
        <f t="shared" si="29"/>
        <v xml:space="preserve">  </v>
      </c>
      <c r="Z38" s="186" t="str">
        <f t="shared" si="30"/>
        <v xml:space="preserve">  </v>
      </c>
      <c r="AA38" s="186" t="str">
        <f t="shared" si="31"/>
        <v xml:space="preserve">  </v>
      </c>
      <c r="AB38" s="186" t="str">
        <f t="shared" si="32"/>
        <v xml:space="preserve">  </v>
      </c>
      <c r="AC38" s="186" t="str">
        <f t="shared" si="33"/>
        <v xml:space="preserve">  </v>
      </c>
      <c r="AD38" s="186" t="str">
        <f t="shared" si="34"/>
        <v xml:space="preserve">  </v>
      </c>
      <c r="AE38" s="186" t="str">
        <f t="shared" si="35"/>
        <v xml:space="preserve">  </v>
      </c>
      <c r="AF38" s="186" t="str">
        <f t="shared" si="36"/>
        <v xml:space="preserve">  </v>
      </c>
      <c r="AR38" s="40" t="s">
        <v>130</v>
      </c>
      <c r="AS38" s="178" t="str">
        <f>VLOOKUP(AR38,'Product Backlog HUs(1)'!A$1:M$99,2,FALSE)</f>
        <v>Registrar Información  del Diagnóstico</v>
      </c>
      <c r="AT38" s="178" t="str">
        <f>CONCATENATE(AR38,"-",AS38)</f>
        <v>HU11-Registrar Información  del Diagnóstico</v>
      </c>
      <c r="AU38" s="178" t="str">
        <f>VLOOKUP(AR38,'Plan de liberaciones(1)'!A$1:I$89,4,FALSE)</f>
        <v>Sprint 31</v>
      </c>
      <c r="AV38" s="178">
        <f>VLOOKUP(AR38,'Plan de liberaciones(1)'!A$1:I$89,8,FALSE)</f>
        <v>0</v>
      </c>
      <c r="AW38" s="178" t="s">
        <v>394</v>
      </c>
      <c r="AX38" s="156"/>
      <c r="AY38" s="62" t="s">
        <v>164</v>
      </c>
      <c r="AZ38" s="58">
        <v>37</v>
      </c>
      <c r="BA38" s="267" t="str">
        <f t="shared" si="1"/>
        <v>HU9-Consultar Información del Detalle Horario</v>
      </c>
      <c r="BB38" s="267" t="str">
        <f t="shared" si="2"/>
        <v>Gestión Detalle Horario</v>
      </c>
      <c r="BC38" s="373" t="s">
        <v>90</v>
      </c>
      <c r="BD38" s="156"/>
    </row>
    <row r="39" spans="1:56" ht="151.5" customHeight="1">
      <c r="A39" s="329" t="s">
        <v>92</v>
      </c>
      <c r="B39" s="495"/>
      <c r="C39" s="275" t="str">
        <f>+IF($BC38=$A39," "," ")&amp;IF(C$2=$BB38,$BA38," ")</f>
        <v xml:space="preserve">  </v>
      </c>
      <c r="D39" s="186" t="str">
        <f t="shared" si="8"/>
        <v xml:space="preserve">  </v>
      </c>
      <c r="E39" s="186" t="str">
        <f t="shared" si="9"/>
        <v xml:space="preserve">  </v>
      </c>
      <c r="F39" s="186" t="str">
        <f t="shared" si="10"/>
        <v xml:space="preserve">  </v>
      </c>
      <c r="G39" s="186" t="str">
        <f t="shared" si="11"/>
        <v xml:space="preserve">  </v>
      </c>
      <c r="H39" s="186" t="str">
        <f t="shared" si="12"/>
        <v xml:space="preserve">  </v>
      </c>
      <c r="I39" s="186" t="str">
        <f t="shared" si="13"/>
        <v xml:space="preserve">  </v>
      </c>
      <c r="J39" s="186" t="str">
        <f t="shared" si="14"/>
        <v xml:space="preserve">  </v>
      </c>
      <c r="K39" s="186" t="str">
        <f t="shared" si="15"/>
        <v xml:space="preserve">  </v>
      </c>
      <c r="L39" s="186" t="str">
        <f t="shared" si="16"/>
        <v xml:space="preserve">  </v>
      </c>
      <c r="M39" s="186" t="str">
        <f t="shared" si="17"/>
        <v xml:space="preserve">  </v>
      </c>
      <c r="N39" s="186" t="str">
        <f t="shared" si="18"/>
        <v xml:space="preserve">  </v>
      </c>
      <c r="O39" s="186" t="str">
        <f t="shared" si="19"/>
        <v xml:space="preserve">  </v>
      </c>
      <c r="P39" s="186" t="str">
        <f t="shared" si="20"/>
        <v xml:space="preserve">  </v>
      </c>
      <c r="Q39" s="186" t="str">
        <f t="shared" si="21"/>
        <v xml:space="preserve">  </v>
      </c>
      <c r="R39" s="186" t="str">
        <f t="shared" si="22"/>
        <v xml:space="preserve">  </v>
      </c>
      <c r="S39" s="186" t="str">
        <f t="shared" si="23"/>
        <v xml:space="preserve"> HU9-Consultar Información del Detalle Horario</v>
      </c>
      <c r="T39" s="186" t="str">
        <f t="shared" si="24"/>
        <v xml:space="preserve">  </v>
      </c>
      <c r="U39" s="186" t="str">
        <f t="shared" si="25"/>
        <v xml:space="preserve">  </v>
      </c>
      <c r="V39" s="186" t="str">
        <f t="shared" si="26"/>
        <v xml:space="preserve">  </v>
      </c>
      <c r="W39" s="186" t="str">
        <f t="shared" si="27"/>
        <v xml:space="preserve">  </v>
      </c>
      <c r="X39" s="186" t="str">
        <f t="shared" si="28"/>
        <v xml:space="preserve">  </v>
      </c>
      <c r="Y39" s="186" t="str">
        <f t="shared" si="29"/>
        <v xml:space="preserve">  </v>
      </c>
      <c r="Z39" s="186" t="str">
        <f t="shared" si="30"/>
        <v xml:space="preserve">  </v>
      </c>
      <c r="AA39" s="186" t="str">
        <f t="shared" si="31"/>
        <v xml:space="preserve">  </v>
      </c>
      <c r="AB39" s="186" t="str">
        <f t="shared" si="32"/>
        <v xml:space="preserve">  </v>
      </c>
      <c r="AC39" s="186" t="str">
        <f t="shared" si="33"/>
        <v xml:space="preserve">  </v>
      </c>
      <c r="AD39" s="186" t="str">
        <f t="shared" si="34"/>
        <v xml:space="preserve">  </v>
      </c>
      <c r="AE39" s="186" t="str">
        <f t="shared" si="35"/>
        <v xml:space="preserve">  </v>
      </c>
      <c r="AF39" s="186" t="str">
        <f t="shared" si="36"/>
        <v xml:space="preserve">  </v>
      </c>
      <c r="AR39" s="40" t="s">
        <v>109</v>
      </c>
      <c r="AS39" s="178" t="str">
        <f>VLOOKUP(AR39,'Product Backlog HUs(1)'!A$1:M$99,2,FALSE)</f>
        <v>Consultar Información del  Horario Sede</v>
      </c>
      <c r="AT39" s="178" t="str">
        <f>CONCATENATE(AR39,"-",AS39)</f>
        <v>HU32-Consultar Información del  Horario Sede</v>
      </c>
      <c r="AU39" s="178" t="str">
        <f>VLOOKUP(AR39,'Plan de liberaciones(1)'!A$1:I$89,4,FALSE)</f>
        <v>Sprint 14</v>
      </c>
      <c r="AV39" s="178">
        <f>VLOOKUP(AR39,'Plan de liberaciones(1)'!A$1:I$89,8,FALSE)</f>
        <v>0</v>
      </c>
      <c r="AW39" s="98" t="s">
        <v>391</v>
      </c>
      <c r="AX39" s="156"/>
      <c r="AY39" s="62" t="s">
        <v>169</v>
      </c>
      <c r="AZ39" s="58">
        <v>38</v>
      </c>
      <c r="BA39" s="267" t="str">
        <f t="shared" si="1"/>
        <v>HU7-Modificar Información del Detalle Horario</v>
      </c>
      <c r="BB39" s="267" t="str">
        <f t="shared" si="2"/>
        <v>Gestión Detalle Horario</v>
      </c>
      <c r="BC39" s="373" t="s">
        <v>90</v>
      </c>
      <c r="BD39" s="156"/>
    </row>
    <row r="40" spans="1:56" ht="151.5" customHeight="1">
      <c r="A40" s="330" t="s">
        <v>92</v>
      </c>
      <c r="B40" s="495"/>
      <c r="C40" s="275" t="str">
        <f>+IF($BC39=$A40," "," ")&amp;IF(C$2=$BB39,$BA39," ")</f>
        <v xml:space="preserve">  </v>
      </c>
      <c r="D40" s="186" t="str">
        <f t="shared" si="8"/>
        <v xml:space="preserve">  </v>
      </c>
      <c r="E40" s="186" t="str">
        <f t="shared" si="9"/>
        <v xml:space="preserve">  </v>
      </c>
      <c r="F40" s="186" t="str">
        <f t="shared" si="10"/>
        <v xml:space="preserve">  </v>
      </c>
      <c r="G40" s="186" t="str">
        <f t="shared" si="11"/>
        <v xml:space="preserve">  </v>
      </c>
      <c r="H40" s="186" t="str">
        <f t="shared" si="12"/>
        <v xml:space="preserve">  </v>
      </c>
      <c r="I40" s="186" t="str">
        <f t="shared" si="13"/>
        <v xml:space="preserve">  </v>
      </c>
      <c r="J40" s="186" t="str">
        <f t="shared" si="14"/>
        <v xml:space="preserve">  </v>
      </c>
      <c r="K40" s="186" t="str">
        <f t="shared" si="15"/>
        <v xml:space="preserve">  </v>
      </c>
      <c r="L40" s="186" t="str">
        <f t="shared" si="16"/>
        <v xml:space="preserve">  </v>
      </c>
      <c r="M40" s="186" t="str">
        <f t="shared" si="17"/>
        <v xml:space="preserve">  </v>
      </c>
      <c r="N40" s="186" t="str">
        <f t="shared" si="18"/>
        <v xml:space="preserve">  </v>
      </c>
      <c r="O40" s="186" t="str">
        <f t="shared" si="19"/>
        <v xml:space="preserve">  </v>
      </c>
      <c r="P40" s="186" t="str">
        <f t="shared" si="20"/>
        <v xml:space="preserve">  </v>
      </c>
      <c r="Q40" s="186" t="str">
        <f t="shared" si="21"/>
        <v xml:space="preserve">  </v>
      </c>
      <c r="R40" s="186" t="str">
        <f t="shared" si="22"/>
        <v xml:space="preserve">  </v>
      </c>
      <c r="S40" s="186" t="str">
        <f t="shared" si="23"/>
        <v xml:space="preserve"> HU7-Modificar Información del Detalle Horario</v>
      </c>
      <c r="T40" s="186" t="str">
        <f t="shared" si="24"/>
        <v xml:space="preserve">  </v>
      </c>
      <c r="U40" s="186" t="str">
        <f t="shared" si="25"/>
        <v xml:space="preserve">  </v>
      </c>
      <c r="V40" s="186" t="str">
        <f t="shared" si="26"/>
        <v xml:space="preserve">  </v>
      </c>
      <c r="W40" s="186" t="str">
        <f t="shared" si="27"/>
        <v xml:space="preserve">  </v>
      </c>
      <c r="X40" s="186" t="str">
        <f t="shared" si="28"/>
        <v xml:space="preserve">  </v>
      </c>
      <c r="Y40" s="186" t="str">
        <f t="shared" si="29"/>
        <v xml:space="preserve">  </v>
      </c>
      <c r="Z40" s="186" t="str">
        <f t="shared" si="30"/>
        <v xml:space="preserve">  </v>
      </c>
      <c r="AA40" s="186" t="str">
        <f t="shared" si="31"/>
        <v xml:space="preserve">  </v>
      </c>
      <c r="AB40" s="186" t="str">
        <f t="shared" si="32"/>
        <v xml:space="preserve">  </v>
      </c>
      <c r="AC40" s="186" t="str">
        <f t="shared" si="33"/>
        <v xml:space="preserve">  </v>
      </c>
      <c r="AD40" s="186" t="str">
        <f t="shared" si="34"/>
        <v xml:space="preserve">  </v>
      </c>
      <c r="AE40" s="186" t="str">
        <f t="shared" si="35"/>
        <v xml:space="preserve">  </v>
      </c>
      <c r="AF40" s="186" t="str">
        <f t="shared" si="36"/>
        <v xml:space="preserve">  </v>
      </c>
      <c r="AR40" s="40" t="s">
        <v>84</v>
      </c>
      <c r="AS40" s="178" t="str">
        <f>VLOOKUP(AR40,'Product Backlog HUs(1)'!A$1:M$99,2,FALSE)</f>
        <v>Consultar Información General de la Motocicleta</v>
      </c>
      <c r="AT40" s="178" t="str">
        <f>CONCATENATE(AR40,"-",AS40)</f>
        <v>HU47-Consultar Información General de la Motocicleta</v>
      </c>
      <c r="AU40" s="178" t="str">
        <f>VLOOKUP(AR40,'Plan de liberaciones(1)'!A$1:I$89,4,FALSE)</f>
        <v>Sprint 24</v>
      </c>
      <c r="AV40" s="178">
        <f>VLOOKUP(AR40,'Plan de liberaciones(1)'!A$1:I$89,8,FALSE)</f>
        <v>0</v>
      </c>
      <c r="AW40" s="178" t="s">
        <v>384</v>
      </c>
      <c r="AX40" s="156"/>
      <c r="AY40" s="62" t="s">
        <v>192</v>
      </c>
      <c r="AZ40" s="58">
        <v>39</v>
      </c>
      <c r="BA40" s="267" t="str">
        <f t="shared" si="1"/>
        <v>HU8-Eliminar Información del Detalle Horario</v>
      </c>
      <c r="BB40" s="267" t="str">
        <f t="shared" si="2"/>
        <v>Gestión Detalle Horario</v>
      </c>
      <c r="BC40" s="373" t="s">
        <v>90</v>
      </c>
      <c r="BD40" s="156"/>
    </row>
    <row r="41" spans="1:56" ht="151.5" customHeight="1">
      <c r="A41" s="329" t="s">
        <v>92</v>
      </c>
      <c r="B41" s="495"/>
      <c r="C41" s="275" t="str">
        <f>+IF($BC40=$A41," "," ")&amp;IF(C$2=$BB40,$BA40," ")</f>
        <v xml:space="preserve">  </v>
      </c>
      <c r="D41" s="186" t="str">
        <f t="shared" si="8"/>
        <v xml:space="preserve">  </v>
      </c>
      <c r="E41" s="186" t="str">
        <f t="shared" si="9"/>
        <v xml:space="preserve">  </v>
      </c>
      <c r="F41" s="186" t="str">
        <f t="shared" si="10"/>
        <v xml:space="preserve">  </v>
      </c>
      <c r="G41" s="186" t="str">
        <f t="shared" si="11"/>
        <v xml:space="preserve">  </v>
      </c>
      <c r="H41" s="186" t="str">
        <f t="shared" si="12"/>
        <v xml:space="preserve">  </v>
      </c>
      <c r="I41" s="186" t="str">
        <f t="shared" si="13"/>
        <v xml:space="preserve">  </v>
      </c>
      <c r="J41" s="186" t="str">
        <f t="shared" si="14"/>
        <v xml:space="preserve">  </v>
      </c>
      <c r="K41" s="186" t="str">
        <f t="shared" si="15"/>
        <v xml:space="preserve">  </v>
      </c>
      <c r="L41" s="186" t="str">
        <f t="shared" si="16"/>
        <v xml:space="preserve">  </v>
      </c>
      <c r="M41" s="186" t="str">
        <f t="shared" si="17"/>
        <v xml:space="preserve">  </v>
      </c>
      <c r="N41" s="186" t="str">
        <f t="shared" si="18"/>
        <v xml:space="preserve">  </v>
      </c>
      <c r="O41" s="186" t="str">
        <f t="shared" si="19"/>
        <v xml:space="preserve">  </v>
      </c>
      <c r="P41" s="186" t="str">
        <f t="shared" si="20"/>
        <v xml:space="preserve">  </v>
      </c>
      <c r="Q41" s="186" t="str">
        <f t="shared" si="21"/>
        <v xml:space="preserve">  </v>
      </c>
      <c r="R41" s="186" t="str">
        <f t="shared" si="22"/>
        <v xml:space="preserve">  </v>
      </c>
      <c r="S41" s="186" t="str">
        <f t="shared" si="23"/>
        <v xml:space="preserve"> HU8-Eliminar Información del Detalle Horario</v>
      </c>
      <c r="T41" s="186" t="str">
        <f t="shared" si="24"/>
        <v xml:space="preserve">  </v>
      </c>
      <c r="U41" s="186" t="str">
        <f t="shared" si="25"/>
        <v xml:space="preserve">  </v>
      </c>
      <c r="V41" s="186" t="str">
        <f t="shared" si="26"/>
        <v xml:space="preserve">  </v>
      </c>
      <c r="W41" s="186" t="str">
        <f t="shared" si="27"/>
        <v xml:space="preserve">  </v>
      </c>
      <c r="X41" s="186" t="str">
        <f t="shared" si="28"/>
        <v xml:space="preserve">  </v>
      </c>
      <c r="Y41" s="186" t="str">
        <f t="shared" si="29"/>
        <v xml:space="preserve">  </v>
      </c>
      <c r="Z41" s="186" t="str">
        <f t="shared" si="30"/>
        <v xml:space="preserve">  </v>
      </c>
      <c r="AA41" s="186" t="str">
        <f t="shared" si="31"/>
        <v xml:space="preserve">  </v>
      </c>
      <c r="AB41" s="186" t="str">
        <f t="shared" si="32"/>
        <v xml:space="preserve">  </v>
      </c>
      <c r="AC41" s="186" t="str">
        <f t="shared" si="33"/>
        <v xml:space="preserve">  </v>
      </c>
      <c r="AD41" s="186" t="str">
        <f t="shared" si="34"/>
        <v xml:space="preserve">  </v>
      </c>
      <c r="AE41" s="186" t="str">
        <f t="shared" si="35"/>
        <v xml:space="preserve">  </v>
      </c>
      <c r="AF41" s="186" t="str">
        <f t="shared" si="36"/>
        <v xml:space="preserve">  </v>
      </c>
      <c r="AR41" s="40" t="s">
        <v>149</v>
      </c>
      <c r="AS41" s="178" t="str">
        <f>VLOOKUP(AR41,'Product Backlog HUs(1)'!A$1:M$99,2,FALSE)</f>
        <v>Modificar la Clave del Usuario</v>
      </c>
      <c r="AT41" s="178" t="str">
        <f>CONCATENATE(AR41,"-",AS41)</f>
        <v>HU87-Modificar la Clave del Usuario</v>
      </c>
      <c r="AU41" s="178" t="str">
        <f>VLOOKUP(AR41,'Plan de liberaciones(1)'!A$1:I$89,4,FALSE)</f>
        <v>Sprint 23</v>
      </c>
      <c r="AV41" s="178" t="str">
        <f>VLOOKUP(AR41,'Plan de liberaciones(1)'!A$1:I$89,8,FALSE)</f>
        <v>Release 11</v>
      </c>
      <c r="AW41" s="178" t="s">
        <v>386</v>
      </c>
      <c r="AX41" s="156"/>
      <c r="AY41" s="62" t="s">
        <v>166</v>
      </c>
      <c r="AZ41" s="58">
        <v>40</v>
      </c>
      <c r="BA41" s="267" t="str">
        <f t="shared" si="1"/>
        <v>HU20-Registrar Información de la Excepción de Horario</v>
      </c>
      <c r="BB41" s="267" t="str">
        <f t="shared" si="2"/>
        <v>Gestión Excepción Horario</v>
      </c>
      <c r="BC41" s="373" t="s">
        <v>92</v>
      </c>
      <c r="BD41" s="156"/>
    </row>
    <row r="42" spans="1:56" ht="151.5" customHeight="1">
      <c r="A42" s="330" t="s">
        <v>92</v>
      </c>
      <c r="B42" s="495"/>
      <c r="C42" s="275" t="str">
        <f>+IF($BC41=$A42," "," ")&amp;IF(C$2=$BB41,$BA41," ")</f>
        <v xml:space="preserve">  </v>
      </c>
      <c r="D42" s="186" t="str">
        <f t="shared" si="8"/>
        <v xml:space="preserve">  </v>
      </c>
      <c r="E42" s="186" t="str">
        <f t="shared" si="9"/>
        <v xml:space="preserve">  </v>
      </c>
      <c r="F42" s="186" t="str">
        <f t="shared" si="10"/>
        <v xml:space="preserve">  </v>
      </c>
      <c r="G42" s="186" t="str">
        <f t="shared" si="11"/>
        <v xml:space="preserve">  </v>
      </c>
      <c r="H42" s="186" t="str">
        <f t="shared" si="12"/>
        <v xml:space="preserve">  </v>
      </c>
      <c r="I42" s="186" t="str">
        <f t="shared" si="13"/>
        <v xml:space="preserve">  </v>
      </c>
      <c r="J42" s="186" t="str">
        <f t="shared" si="14"/>
        <v xml:space="preserve">  </v>
      </c>
      <c r="K42" s="186" t="str">
        <f t="shared" si="15"/>
        <v xml:space="preserve">  </v>
      </c>
      <c r="L42" s="186" t="str">
        <f t="shared" si="16"/>
        <v xml:space="preserve">  </v>
      </c>
      <c r="M42" s="186" t="str">
        <f t="shared" si="17"/>
        <v xml:space="preserve">  </v>
      </c>
      <c r="N42" s="186" t="str">
        <f t="shared" si="18"/>
        <v xml:space="preserve">  </v>
      </c>
      <c r="O42" s="186" t="str">
        <f t="shared" si="19"/>
        <v xml:space="preserve">  </v>
      </c>
      <c r="P42" s="186" t="str">
        <f t="shared" si="20"/>
        <v xml:space="preserve">  </v>
      </c>
      <c r="Q42" s="186" t="str">
        <f t="shared" si="21"/>
        <v xml:space="preserve">  </v>
      </c>
      <c r="R42" s="186" t="str">
        <f t="shared" si="22"/>
        <v xml:space="preserve">  </v>
      </c>
      <c r="S42" s="186" t="str">
        <f t="shared" si="23"/>
        <v xml:space="preserve">  </v>
      </c>
      <c r="T42" s="186" t="str">
        <f t="shared" si="24"/>
        <v xml:space="preserve"> HU20-Registrar Información de la Excepción de Horario</v>
      </c>
      <c r="U42" s="186" t="str">
        <f t="shared" si="25"/>
        <v xml:space="preserve">  </v>
      </c>
      <c r="V42" s="186" t="str">
        <f t="shared" si="26"/>
        <v xml:space="preserve">  </v>
      </c>
      <c r="W42" s="186" t="str">
        <f t="shared" si="27"/>
        <v xml:space="preserve">  </v>
      </c>
      <c r="X42" s="186" t="str">
        <f t="shared" si="28"/>
        <v xml:space="preserve">  </v>
      </c>
      <c r="Y42" s="186" t="str">
        <f t="shared" si="29"/>
        <v xml:space="preserve">  </v>
      </c>
      <c r="Z42" s="186" t="str">
        <f t="shared" si="30"/>
        <v xml:space="preserve">  </v>
      </c>
      <c r="AA42" s="186" t="str">
        <f t="shared" si="31"/>
        <v xml:space="preserve">  </v>
      </c>
      <c r="AB42" s="186" t="str">
        <f t="shared" si="32"/>
        <v xml:space="preserve">  </v>
      </c>
      <c r="AC42" s="186" t="str">
        <f t="shared" si="33"/>
        <v xml:space="preserve">  </v>
      </c>
      <c r="AD42" s="186" t="str">
        <f t="shared" si="34"/>
        <v xml:space="preserve">  </v>
      </c>
      <c r="AE42" s="186" t="str">
        <f t="shared" si="35"/>
        <v xml:space="preserve">  </v>
      </c>
      <c r="AF42" s="186" t="str">
        <f t="shared" si="36"/>
        <v xml:space="preserve">  </v>
      </c>
      <c r="AR42" s="40" t="s">
        <v>193</v>
      </c>
      <c r="AS42" s="178" t="str">
        <f>VLOOKUP(AR42,'Product Backlog HUs(1)'!A$1:M$99,2,FALSE)</f>
        <v>Eliminar Información de la Excepción Horario</v>
      </c>
      <c r="AT42" s="178" t="str">
        <f>CONCATENATE(AR42,"-",AS42)</f>
        <v>HU22-Eliminar Información de la Excepción Horario</v>
      </c>
      <c r="AU42" s="178" t="str">
        <f>VLOOKUP(AR42,'Plan de liberaciones(1)'!A$1:I$89,4,FALSE)</f>
        <v>Sprint 20</v>
      </c>
      <c r="AV42" s="178">
        <f>VLOOKUP(AR42,'Plan de liberaciones(1)'!A$1:I$89,8,FALSE)</f>
        <v>0</v>
      </c>
      <c r="AW42" s="178" t="s">
        <v>390</v>
      </c>
      <c r="AX42" s="156"/>
      <c r="AY42" s="62" t="s">
        <v>167</v>
      </c>
      <c r="AZ42" s="58">
        <v>41</v>
      </c>
      <c r="BA42" s="267" t="str">
        <f t="shared" si="1"/>
        <v>HU23-Consultar Información  de la Excepción Horario</v>
      </c>
      <c r="BB42" s="267" t="str">
        <f t="shared" si="2"/>
        <v>Gestión Excepción Horario</v>
      </c>
      <c r="BC42" s="373" t="s">
        <v>92</v>
      </c>
      <c r="BD42" s="156"/>
    </row>
    <row r="43" spans="1:56" ht="151.5" customHeight="1">
      <c r="A43" s="329" t="s">
        <v>92</v>
      </c>
      <c r="B43" s="495"/>
      <c r="C43" s="275" t="str">
        <f>+IF($BC42=$A43," "," ")&amp;IF(C$2=$BB42,$BA42," ")</f>
        <v xml:space="preserve">  </v>
      </c>
      <c r="D43" s="186" t="str">
        <f t="shared" si="8"/>
        <v xml:space="preserve">  </v>
      </c>
      <c r="E43" s="186" t="str">
        <f t="shared" si="9"/>
        <v xml:space="preserve">  </v>
      </c>
      <c r="F43" s="186" t="str">
        <f t="shared" si="10"/>
        <v xml:space="preserve">  </v>
      </c>
      <c r="G43" s="186" t="str">
        <f t="shared" si="11"/>
        <v xml:space="preserve">  </v>
      </c>
      <c r="H43" s="186" t="str">
        <f t="shared" si="12"/>
        <v xml:space="preserve">  </v>
      </c>
      <c r="I43" s="186" t="str">
        <f t="shared" si="13"/>
        <v xml:space="preserve">  </v>
      </c>
      <c r="J43" s="186" t="str">
        <f t="shared" si="14"/>
        <v xml:space="preserve">  </v>
      </c>
      <c r="K43" s="186" t="str">
        <f t="shared" si="15"/>
        <v xml:space="preserve">  </v>
      </c>
      <c r="L43" s="186" t="str">
        <f t="shared" si="16"/>
        <v xml:space="preserve">  </v>
      </c>
      <c r="M43" s="186" t="str">
        <f t="shared" si="17"/>
        <v xml:space="preserve">  </v>
      </c>
      <c r="N43" s="186" t="str">
        <f t="shared" si="18"/>
        <v xml:space="preserve">  </v>
      </c>
      <c r="O43" s="186" t="str">
        <f t="shared" si="19"/>
        <v xml:space="preserve">  </v>
      </c>
      <c r="P43" s="186" t="str">
        <f t="shared" si="20"/>
        <v xml:space="preserve">  </v>
      </c>
      <c r="Q43" s="186" t="str">
        <f t="shared" si="21"/>
        <v xml:space="preserve">  </v>
      </c>
      <c r="R43" s="186" t="str">
        <f t="shared" si="22"/>
        <v xml:space="preserve">  </v>
      </c>
      <c r="S43" s="186" t="str">
        <f t="shared" si="23"/>
        <v xml:space="preserve">  </v>
      </c>
      <c r="T43" s="186" t="str">
        <f t="shared" si="24"/>
        <v xml:space="preserve"> HU23-Consultar Información  de la Excepción Horario</v>
      </c>
      <c r="U43" s="186" t="str">
        <f t="shared" si="25"/>
        <v xml:space="preserve">  </v>
      </c>
      <c r="V43" s="186" t="str">
        <f t="shared" si="26"/>
        <v xml:space="preserve">  </v>
      </c>
      <c r="W43" s="186" t="str">
        <f t="shared" si="27"/>
        <v xml:space="preserve">  </v>
      </c>
      <c r="X43" s="186" t="str">
        <f t="shared" si="28"/>
        <v xml:space="preserve">  </v>
      </c>
      <c r="Y43" s="186" t="str">
        <f t="shared" si="29"/>
        <v xml:space="preserve">  </v>
      </c>
      <c r="Z43" s="186" t="str">
        <f t="shared" si="30"/>
        <v xml:space="preserve">  </v>
      </c>
      <c r="AA43" s="186" t="str">
        <f t="shared" si="31"/>
        <v xml:space="preserve">  </v>
      </c>
      <c r="AB43" s="186" t="str">
        <f t="shared" si="32"/>
        <v xml:space="preserve">  </v>
      </c>
      <c r="AC43" s="186" t="str">
        <f t="shared" si="33"/>
        <v xml:space="preserve">  </v>
      </c>
      <c r="AD43" s="186" t="str">
        <f t="shared" si="34"/>
        <v xml:space="preserve">  </v>
      </c>
      <c r="AE43" s="186" t="str">
        <f t="shared" si="35"/>
        <v xml:space="preserve">  </v>
      </c>
      <c r="AF43" s="186" t="str">
        <f t="shared" si="36"/>
        <v xml:space="preserve">  </v>
      </c>
      <c r="AR43" s="40" t="s">
        <v>143</v>
      </c>
      <c r="AS43" s="178" t="str">
        <f>VLOOKUP(AR43,'Product Backlog HUs(1)'!A$1:M$99,2,FALSE)</f>
        <v>Modificar Información del Horario Sede</v>
      </c>
      <c r="AT43" s="178" t="str">
        <f>CONCATENATE(AR43,"-",AS43)</f>
        <v>HU31-Modificar Información del Horario Sede</v>
      </c>
      <c r="AU43" s="178" t="str">
        <f>VLOOKUP(AR43,'Plan de liberaciones(1)'!A$1:I$89,4,FALSE)</f>
        <v>Sprint 15</v>
      </c>
      <c r="AV43" s="178" t="str">
        <f>VLOOKUP(AR43,'Plan de liberaciones(1)'!A$1:I$89,8,FALSE)</f>
        <v>Release 7</v>
      </c>
      <c r="AW43" s="98" t="s">
        <v>391</v>
      </c>
      <c r="AX43" s="156"/>
      <c r="AY43" s="62" t="s">
        <v>170</v>
      </c>
      <c r="AZ43" s="58">
        <v>42</v>
      </c>
      <c r="BA43" s="267" t="str">
        <f t="shared" si="1"/>
        <v>HU21-Modificar Información de la Excepción Horario</v>
      </c>
      <c r="BB43" s="267" t="str">
        <f t="shared" si="2"/>
        <v>Gestión Excepción Horario</v>
      </c>
      <c r="BC43" s="373" t="s">
        <v>92</v>
      </c>
      <c r="BD43" s="156"/>
    </row>
    <row r="44" spans="1:56" ht="151.5" customHeight="1">
      <c r="A44" s="330" t="s">
        <v>92</v>
      </c>
      <c r="B44" s="495"/>
      <c r="C44" s="275" t="str">
        <f>+IF($BC43=$A44," "," ")&amp;IF(C$2=$BB43,$BA43," ")</f>
        <v xml:space="preserve">  </v>
      </c>
      <c r="D44" s="186" t="str">
        <f t="shared" si="8"/>
        <v xml:space="preserve">  </v>
      </c>
      <c r="E44" s="186" t="str">
        <f t="shared" si="9"/>
        <v xml:space="preserve">  </v>
      </c>
      <c r="F44" s="186" t="str">
        <f t="shared" si="10"/>
        <v xml:space="preserve">  </v>
      </c>
      <c r="G44" s="186" t="str">
        <f t="shared" si="11"/>
        <v xml:space="preserve">  </v>
      </c>
      <c r="H44" s="186" t="str">
        <f t="shared" si="12"/>
        <v xml:space="preserve">  </v>
      </c>
      <c r="I44" s="186" t="str">
        <f t="shared" si="13"/>
        <v xml:space="preserve">  </v>
      </c>
      <c r="J44" s="186" t="str">
        <f t="shared" si="14"/>
        <v xml:space="preserve">  </v>
      </c>
      <c r="K44" s="186" t="str">
        <f t="shared" si="15"/>
        <v xml:space="preserve">  </v>
      </c>
      <c r="L44" s="186" t="str">
        <f t="shared" si="16"/>
        <v xml:space="preserve">  </v>
      </c>
      <c r="M44" s="186" t="str">
        <f t="shared" si="17"/>
        <v xml:space="preserve">  </v>
      </c>
      <c r="N44" s="186" t="str">
        <f t="shared" si="18"/>
        <v xml:space="preserve">  </v>
      </c>
      <c r="O44" s="186" t="str">
        <f t="shared" si="19"/>
        <v xml:space="preserve">  </v>
      </c>
      <c r="P44" s="186" t="str">
        <f t="shared" si="20"/>
        <v xml:space="preserve">  </v>
      </c>
      <c r="Q44" s="186" t="str">
        <f t="shared" si="21"/>
        <v xml:space="preserve">  </v>
      </c>
      <c r="R44" s="186" t="str">
        <f t="shared" si="22"/>
        <v xml:space="preserve">  </v>
      </c>
      <c r="S44" s="186" t="str">
        <f t="shared" si="23"/>
        <v xml:space="preserve">  </v>
      </c>
      <c r="T44" s="186" t="str">
        <f t="shared" si="24"/>
        <v xml:space="preserve"> HU21-Modificar Información de la Excepción Horario</v>
      </c>
      <c r="U44" s="186" t="str">
        <f t="shared" si="25"/>
        <v xml:space="preserve">  </v>
      </c>
      <c r="V44" s="186" t="str">
        <f t="shared" si="26"/>
        <v xml:space="preserve">  </v>
      </c>
      <c r="W44" s="186" t="str">
        <f t="shared" si="27"/>
        <v xml:space="preserve">  </v>
      </c>
      <c r="X44" s="186" t="str">
        <f t="shared" si="28"/>
        <v xml:space="preserve">  </v>
      </c>
      <c r="Y44" s="186" t="str">
        <f t="shared" si="29"/>
        <v xml:space="preserve">  </v>
      </c>
      <c r="Z44" s="186" t="str">
        <f t="shared" si="30"/>
        <v xml:space="preserve">  </v>
      </c>
      <c r="AA44" s="186" t="str">
        <f t="shared" si="31"/>
        <v xml:space="preserve">  </v>
      </c>
      <c r="AB44" s="186" t="str">
        <f t="shared" si="32"/>
        <v xml:space="preserve">  </v>
      </c>
      <c r="AC44" s="186" t="str">
        <f t="shared" si="33"/>
        <v xml:space="preserve">  </v>
      </c>
      <c r="AD44" s="186" t="str">
        <f t="shared" si="34"/>
        <v xml:space="preserve">  </v>
      </c>
      <c r="AE44" s="186" t="str">
        <f t="shared" si="35"/>
        <v xml:space="preserve">  </v>
      </c>
      <c r="AF44" s="186" t="str">
        <f t="shared" si="36"/>
        <v xml:space="preserve">  </v>
      </c>
      <c r="AR44" s="40" t="s">
        <v>186</v>
      </c>
      <c r="AS44" s="178" t="str">
        <f>VLOOKUP(AR44,'Product Backlog HUs(1)'!A$1:M$99,2,FALSE)</f>
        <v>Eliminar Información del Horario Sede</v>
      </c>
      <c r="AT44" s="178" t="str">
        <f>CONCATENATE(AR44,"-",AS44)</f>
        <v>HU33-Eliminar Información del Horario Sede</v>
      </c>
      <c r="AU44" s="178" t="str">
        <f>VLOOKUP(AR44,'Plan de liberaciones(1)'!A$1:I$89,4,FALSE)</f>
        <v>Sprint 16</v>
      </c>
      <c r="AV44" s="178">
        <f>VLOOKUP(AR44,'Plan de liberaciones(1)'!A$1:I$89,8,FALSE)</f>
        <v>0</v>
      </c>
      <c r="AW44" s="98" t="s">
        <v>391</v>
      </c>
      <c r="AX44" s="156"/>
      <c r="AY44" s="62" t="s">
        <v>193</v>
      </c>
      <c r="AZ44" s="58">
        <v>43</v>
      </c>
      <c r="BA44" s="267" t="str">
        <f t="shared" si="1"/>
        <v>HU22-Eliminar Información de la Excepción Horario</v>
      </c>
      <c r="BB44" s="267" t="str">
        <f t="shared" si="2"/>
        <v>Gestión Excepción Horario</v>
      </c>
      <c r="BC44" s="373" t="s">
        <v>92</v>
      </c>
      <c r="BD44" s="156"/>
    </row>
    <row r="45" spans="1:56" ht="151.5" customHeight="1">
      <c r="A45" s="276" t="s">
        <v>94</v>
      </c>
      <c r="B45" s="495" t="s">
        <v>410</v>
      </c>
      <c r="C45" s="274" t="str">
        <f>+IF($BC44=$A45," "," ")&amp;IF(C$2=$BB44,$BA44," ")</f>
        <v xml:space="preserve">  </v>
      </c>
      <c r="D45" s="187" t="str">
        <f t="shared" si="8"/>
        <v xml:space="preserve">  </v>
      </c>
      <c r="E45" s="187" t="str">
        <f t="shared" si="9"/>
        <v xml:space="preserve">  </v>
      </c>
      <c r="F45" s="187" t="str">
        <f t="shared" si="10"/>
        <v xml:space="preserve">  </v>
      </c>
      <c r="G45" s="187" t="str">
        <f t="shared" si="11"/>
        <v xml:space="preserve">  </v>
      </c>
      <c r="H45" s="187" t="str">
        <f t="shared" si="12"/>
        <v xml:space="preserve">  </v>
      </c>
      <c r="I45" s="187" t="str">
        <f t="shared" si="13"/>
        <v xml:space="preserve">  </v>
      </c>
      <c r="J45" s="187" t="str">
        <f t="shared" si="14"/>
        <v xml:space="preserve">  </v>
      </c>
      <c r="K45" s="187" t="str">
        <f t="shared" si="15"/>
        <v xml:space="preserve">  </v>
      </c>
      <c r="L45" s="187" t="str">
        <f t="shared" si="16"/>
        <v xml:space="preserve">  </v>
      </c>
      <c r="M45" s="187" t="str">
        <f t="shared" si="17"/>
        <v xml:space="preserve">  </v>
      </c>
      <c r="N45" s="187" t="str">
        <f t="shared" si="18"/>
        <v xml:space="preserve">  </v>
      </c>
      <c r="O45" s="187" t="str">
        <f t="shared" si="19"/>
        <v xml:space="preserve">  </v>
      </c>
      <c r="P45" s="187" t="str">
        <f t="shared" si="20"/>
        <v xml:space="preserve">  </v>
      </c>
      <c r="Q45" s="187" t="str">
        <f t="shared" si="21"/>
        <v xml:space="preserve">  </v>
      </c>
      <c r="R45" s="187" t="str">
        <f t="shared" si="22"/>
        <v xml:space="preserve">  </v>
      </c>
      <c r="S45" s="187" t="str">
        <f t="shared" si="23"/>
        <v xml:space="preserve">  </v>
      </c>
      <c r="T45" s="187" t="str">
        <f t="shared" si="24"/>
        <v xml:space="preserve"> HU22-Eliminar Información de la Excepción Horario</v>
      </c>
      <c r="U45" s="187" t="str">
        <f t="shared" si="25"/>
        <v xml:space="preserve">  </v>
      </c>
      <c r="V45" s="187" t="str">
        <f t="shared" si="26"/>
        <v xml:space="preserve">  </v>
      </c>
      <c r="W45" s="187" t="str">
        <f t="shared" si="27"/>
        <v xml:space="preserve">  </v>
      </c>
      <c r="X45" s="187" t="str">
        <f t="shared" si="28"/>
        <v xml:space="preserve">  </v>
      </c>
      <c r="Y45" s="187" t="str">
        <f t="shared" si="29"/>
        <v xml:space="preserve">  </v>
      </c>
      <c r="Z45" s="187" t="str">
        <f t="shared" si="30"/>
        <v xml:space="preserve">  </v>
      </c>
      <c r="AA45" s="187" t="str">
        <f t="shared" si="31"/>
        <v xml:space="preserve">  </v>
      </c>
      <c r="AB45" s="187" t="str">
        <f t="shared" si="32"/>
        <v xml:space="preserve">  </v>
      </c>
      <c r="AC45" s="187" t="str">
        <f t="shared" si="33"/>
        <v xml:space="preserve">  </v>
      </c>
      <c r="AD45" s="187" t="str">
        <f t="shared" si="34"/>
        <v xml:space="preserve">  </v>
      </c>
      <c r="AE45" s="187" t="str">
        <f t="shared" si="35"/>
        <v xml:space="preserve">  </v>
      </c>
      <c r="AF45" s="187" t="str">
        <f t="shared" si="36"/>
        <v xml:space="preserve">  </v>
      </c>
      <c r="AR45" s="40" t="s">
        <v>158</v>
      </c>
      <c r="AS45" s="178" t="str">
        <f>VLOOKUP(AR45,'Product Backlog HUs(1)'!A$1:M$99,2,FALSE)</f>
        <v>Activar  el Horario Sede</v>
      </c>
      <c r="AT45" s="178" t="str">
        <f>CONCATENATE(AR45,"-",AS45)</f>
        <v>HU34-Activar  el Horario Sede</v>
      </c>
      <c r="AU45" s="178" t="str">
        <f>VLOOKUP(AR45,'Plan de liberaciones(1)'!A$1:I$89,4,FALSE)</f>
        <v>Sprint 15</v>
      </c>
      <c r="AV45" s="178">
        <f>VLOOKUP(AR45,'Plan de liberaciones(1)'!A$1:I$89,8,FALSE)</f>
        <v>0</v>
      </c>
      <c r="AW45" s="98" t="s">
        <v>391</v>
      </c>
      <c r="AX45" s="156"/>
      <c r="AY45" s="62" t="s">
        <v>160</v>
      </c>
      <c r="AZ45" s="58">
        <v>44</v>
      </c>
      <c r="BA45" s="267" t="str">
        <f t="shared" si="1"/>
        <v>HU24-Activar la Excepción Horario</v>
      </c>
      <c r="BB45" s="267" t="str">
        <f t="shared" si="2"/>
        <v>Gestión Excepción Horario</v>
      </c>
      <c r="BC45" s="373" t="s">
        <v>92</v>
      </c>
      <c r="BD45" s="156"/>
    </row>
    <row r="46" spans="1:56" ht="151.5" customHeight="1">
      <c r="A46" s="331" t="s">
        <v>94</v>
      </c>
      <c r="B46" s="495"/>
      <c r="C46" s="274" t="str">
        <f>+IF($BC45=$A46," "," ")&amp;IF(C$2=$BB45,$BA45," ")</f>
        <v xml:space="preserve">  </v>
      </c>
      <c r="D46" s="187" t="str">
        <f t="shared" si="8"/>
        <v xml:space="preserve">  </v>
      </c>
      <c r="E46" s="187" t="str">
        <f t="shared" si="9"/>
        <v xml:space="preserve">  </v>
      </c>
      <c r="F46" s="187" t="str">
        <f t="shared" si="10"/>
        <v xml:space="preserve">  </v>
      </c>
      <c r="G46" s="187" t="str">
        <f t="shared" si="11"/>
        <v xml:space="preserve">  </v>
      </c>
      <c r="H46" s="187" t="str">
        <f t="shared" si="12"/>
        <v xml:space="preserve">  </v>
      </c>
      <c r="I46" s="187" t="str">
        <f t="shared" si="13"/>
        <v xml:space="preserve">  </v>
      </c>
      <c r="J46" s="187" t="str">
        <f t="shared" si="14"/>
        <v xml:space="preserve">  </v>
      </c>
      <c r="K46" s="187" t="str">
        <f t="shared" si="15"/>
        <v xml:space="preserve">  </v>
      </c>
      <c r="L46" s="187" t="str">
        <f t="shared" si="16"/>
        <v xml:space="preserve">  </v>
      </c>
      <c r="M46" s="187" t="str">
        <f t="shared" si="17"/>
        <v xml:space="preserve">  </v>
      </c>
      <c r="N46" s="187" t="str">
        <f t="shared" si="18"/>
        <v xml:space="preserve">  </v>
      </c>
      <c r="O46" s="187" t="str">
        <f t="shared" si="19"/>
        <v xml:space="preserve">  </v>
      </c>
      <c r="P46" s="187" t="str">
        <f t="shared" si="20"/>
        <v xml:space="preserve">  </v>
      </c>
      <c r="Q46" s="187" t="str">
        <f t="shared" si="21"/>
        <v xml:space="preserve">  </v>
      </c>
      <c r="R46" s="187" t="str">
        <f t="shared" si="22"/>
        <v xml:space="preserve">  </v>
      </c>
      <c r="S46" s="187" t="str">
        <f t="shared" si="23"/>
        <v xml:space="preserve">  </v>
      </c>
      <c r="T46" s="187" t="str">
        <f t="shared" si="24"/>
        <v xml:space="preserve"> HU24-Activar la Excepción Horario</v>
      </c>
      <c r="U46" s="187" t="str">
        <f t="shared" si="25"/>
        <v xml:space="preserve">  </v>
      </c>
      <c r="V46" s="187" t="str">
        <f t="shared" si="26"/>
        <v xml:space="preserve">  </v>
      </c>
      <c r="W46" s="187" t="str">
        <f t="shared" si="27"/>
        <v xml:space="preserve">  </v>
      </c>
      <c r="X46" s="187" t="str">
        <f t="shared" si="28"/>
        <v xml:space="preserve">  </v>
      </c>
      <c r="Y46" s="187" t="str">
        <f t="shared" si="29"/>
        <v xml:space="preserve">  </v>
      </c>
      <c r="Z46" s="187" t="str">
        <f t="shared" si="30"/>
        <v xml:space="preserve">  </v>
      </c>
      <c r="AA46" s="187" t="str">
        <f t="shared" si="31"/>
        <v xml:space="preserve">  </v>
      </c>
      <c r="AB46" s="187" t="str">
        <f t="shared" si="32"/>
        <v xml:space="preserve">  </v>
      </c>
      <c r="AC46" s="187" t="str">
        <f t="shared" si="33"/>
        <v xml:space="preserve">  </v>
      </c>
      <c r="AD46" s="187" t="str">
        <f t="shared" si="34"/>
        <v xml:space="preserve">  </v>
      </c>
      <c r="AE46" s="187" t="str">
        <f t="shared" si="35"/>
        <v xml:space="preserve">  </v>
      </c>
      <c r="AF46" s="187" t="str">
        <f t="shared" si="36"/>
        <v xml:space="preserve">  </v>
      </c>
      <c r="AR46" s="40" t="s">
        <v>125</v>
      </c>
      <c r="AS46" s="178" t="str">
        <f>VLOOKUP(AR46,'Product Backlog HUs(1)'!A$1:M$99,2,FALSE)</f>
        <v>Agregar la  imagen de la Motocicleta</v>
      </c>
      <c r="AT46" s="178" t="str">
        <f>CONCATENATE(AR46,"-",AS46)</f>
        <v>HU36-Agregar la  imagen de la Motocicleta</v>
      </c>
      <c r="AU46" s="178" t="str">
        <f>VLOOKUP(AR46,'Plan de liberaciones(1)'!A$1:I$89,4,FALSE)</f>
        <v>Sprint 26</v>
      </c>
      <c r="AV46" s="178">
        <f>VLOOKUP(AR46,'Plan de liberaciones(1)'!A$1:I$89,8,FALSE)</f>
        <v>0</v>
      </c>
      <c r="AW46" s="178" t="s">
        <v>380</v>
      </c>
      <c r="AX46" s="156"/>
      <c r="AY46" s="62" t="s">
        <v>161</v>
      </c>
      <c r="AZ46" s="58">
        <v>45</v>
      </c>
      <c r="BA46" s="267" t="str">
        <f t="shared" si="1"/>
        <v>HU25-Desactivar la Excepción Horario</v>
      </c>
      <c r="BB46" s="267" t="str">
        <f t="shared" si="2"/>
        <v>Gestión Excepción Horario</v>
      </c>
      <c r="BC46" s="373" t="s">
        <v>92</v>
      </c>
      <c r="BD46" s="156"/>
    </row>
    <row r="47" spans="1:56" ht="151.5" customHeight="1">
      <c r="A47" s="276" t="s">
        <v>94</v>
      </c>
      <c r="B47" s="495"/>
      <c r="C47" s="274" t="str">
        <f>+IF($BC46=$A47," "," ")&amp;IF(C$2=$BB46,$BA46," ")</f>
        <v xml:space="preserve">  </v>
      </c>
      <c r="D47" s="187" t="str">
        <f t="shared" si="8"/>
        <v xml:space="preserve">  </v>
      </c>
      <c r="E47" s="187" t="str">
        <f t="shared" si="9"/>
        <v xml:space="preserve">  </v>
      </c>
      <c r="F47" s="187" t="str">
        <f t="shared" si="10"/>
        <v xml:space="preserve">  </v>
      </c>
      <c r="G47" s="187" t="str">
        <f t="shared" si="11"/>
        <v xml:space="preserve">  </v>
      </c>
      <c r="H47" s="187" t="str">
        <f t="shared" si="12"/>
        <v xml:space="preserve">  </v>
      </c>
      <c r="I47" s="187" t="str">
        <f t="shared" si="13"/>
        <v xml:space="preserve">  </v>
      </c>
      <c r="J47" s="187" t="str">
        <f t="shared" si="14"/>
        <v xml:space="preserve">  </v>
      </c>
      <c r="K47" s="187" t="str">
        <f t="shared" si="15"/>
        <v xml:space="preserve">  </v>
      </c>
      <c r="L47" s="187" t="str">
        <f t="shared" si="16"/>
        <v xml:space="preserve">  </v>
      </c>
      <c r="M47" s="187" t="str">
        <f t="shared" si="17"/>
        <v xml:space="preserve">  </v>
      </c>
      <c r="N47" s="187" t="str">
        <f t="shared" si="18"/>
        <v xml:space="preserve">  </v>
      </c>
      <c r="O47" s="187" t="str">
        <f t="shared" si="19"/>
        <v xml:space="preserve">  </v>
      </c>
      <c r="P47" s="187" t="str">
        <f t="shared" si="20"/>
        <v xml:space="preserve">  </v>
      </c>
      <c r="Q47" s="187" t="str">
        <f t="shared" si="21"/>
        <v xml:space="preserve">  </v>
      </c>
      <c r="R47" s="187" t="str">
        <f t="shared" si="22"/>
        <v xml:space="preserve">  </v>
      </c>
      <c r="S47" s="187" t="str">
        <f t="shared" si="23"/>
        <v xml:space="preserve">  </v>
      </c>
      <c r="T47" s="187" t="str">
        <f t="shared" si="24"/>
        <v xml:space="preserve"> HU25-Desactivar la Excepción Horario</v>
      </c>
      <c r="U47" s="187" t="str">
        <f t="shared" si="25"/>
        <v xml:space="preserve">  </v>
      </c>
      <c r="V47" s="187" t="str">
        <f t="shared" si="26"/>
        <v xml:space="preserve">  </v>
      </c>
      <c r="W47" s="187" t="str">
        <f t="shared" si="27"/>
        <v xml:space="preserve">  </v>
      </c>
      <c r="X47" s="187" t="str">
        <f t="shared" si="28"/>
        <v xml:space="preserve">  </v>
      </c>
      <c r="Y47" s="187" t="str">
        <f t="shared" si="29"/>
        <v xml:space="preserve">  </v>
      </c>
      <c r="Z47" s="187" t="str">
        <f t="shared" si="30"/>
        <v xml:space="preserve">  </v>
      </c>
      <c r="AA47" s="187" t="str">
        <f t="shared" si="31"/>
        <v xml:space="preserve">  </v>
      </c>
      <c r="AB47" s="187" t="str">
        <f t="shared" si="32"/>
        <v xml:space="preserve">  </v>
      </c>
      <c r="AC47" s="187" t="str">
        <f t="shared" si="33"/>
        <v xml:space="preserve">  </v>
      </c>
      <c r="AD47" s="187" t="str">
        <f t="shared" si="34"/>
        <v xml:space="preserve">  </v>
      </c>
      <c r="AE47" s="187" t="str">
        <f t="shared" si="35"/>
        <v xml:space="preserve">  </v>
      </c>
      <c r="AF47" s="187" t="str">
        <f t="shared" si="36"/>
        <v xml:space="preserve">  </v>
      </c>
      <c r="AR47" s="40" t="s">
        <v>131</v>
      </c>
      <c r="AS47" s="178" t="str">
        <f>VLOOKUP(AR47,'Product Backlog HUs(1)'!A$1:M$99,2,FALSE)</f>
        <v>Consultar Información del Diagnóstico</v>
      </c>
      <c r="AT47" s="178" t="str">
        <f>CONCATENATE(AR47,"-",AS47)</f>
        <v>HU14-Consultar Información del Diagnóstico</v>
      </c>
      <c r="AU47" s="178" t="str">
        <f>VLOOKUP(AR47,'Plan de liberaciones(1)'!A$1:I$89,4,FALSE)</f>
        <v xml:space="preserve">Sprint 32
</v>
      </c>
      <c r="AV47" s="178">
        <f>VLOOKUP(AR47,'Plan de liberaciones(1)'!A$1:I$89,8,FALSE)</f>
        <v>0</v>
      </c>
      <c r="AW47" s="178" t="s">
        <v>394</v>
      </c>
      <c r="AX47" s="156"/>
      <c r="AY47" s="62" t="s">
        <v>71</v>
      </c>
      <c r="AZ47" s="58">
        <v>46</v>
      </c>
      <c r="BA47" s="267" t="str">
        <f t="shared" si="1"/>
        <v>HU43-Registrar Información de la Motocicleta</v>
      </c>
      <c r="BB47" s="267" t="str">
        <f t="shared" si="2"/>
        <v>Gestión Motocicleta</v>
      </c>
      <c r="BC47" s="411" t="s">
        <v>94</v>
      </c>
      <c r="BD47" s="156"/>
    </row>
    <row r="48" spans="1:56" ht="151.5" customHeight="1">
      <c r="A48" s="331" t="s">
        <v>94</v>
      </c>
      <c r="B48" s="495"/>
      <c r="C48" s="274" t="str">
        <f>+IF($BC47=$A48," "," ")&amp;IF(C$2=$BB47,$BA47," ")</f>
        <v xml:space="preserve">  </v>
      </c>
      <c r="D48" s="187" t="str">
        <f t="shared" si="8"/>
        <v xml:space="preserve">  </v>
      </c>
      <c r="E48" s="187" t="str">
        <f t="shared" si="9"/>
        <v xml:space="preserve">  </v>
      </c>
      <c r="F48" s="187" t="str">
        <f t="shared" si="10"/>
        <v xml:space="preserve">  </v>
      </c>
      <c r="G48" s="187" t="str">
        <f t="shared" si="11"/>
        <v xml:space="preserve">  </v>
      </c>
      <c r="H48" s="187" t="str">
        <f t="shared" si="12"/>
        <v xml:space="preserve">  </v>
      </c>
      <c r="I48" s="187" t="str">
        <f t="shared" si="13"/>
        <v xml:space="preserve">  </v>
      </c>
      <c r="J48" s="187" t="str">
        <f t="shared" si="14"/>
        <v xml:space="preserve">  </v>
      </c>
      <c r="K48" s="187" t="str">
        <f t="shared" si="15"/>
        <v xml:space="preserve">  </v>
      </c>
      <c r="L48" s="187" t="str">
        <f t="shared" si="16"/>
        <v xml:space="preserve">  </v>
      </c>
      <c r="M48" s="187" t="str">
        <f t="shared" si="17"/>
        <v xml:space="preserve">  </v>
      </c>
      <c r="N48" s="187" t="str">
        <f t="shared" si="18"/>
        <v xml:space="preserve"> HU43-Registrar Información de la Motocicleta</v>
      </c>
      <c r="O48" s="187" t="str">
        <f t="shared" si="19"/>
        <v xml:space="preserve">  </v>
      </c>
      <c r="P48" s="187" t="str">
        <f t="shared" si="20"/>
        <v xml:space="preserve">  </v>
      </c>
      <c r="Q48" s="187" t="str">
        <f t="shared" si="21"/>
        <v xml:space="preserve">  </v>
      </c>
      <c r="R48" s="187" t="str">
        <f t="shared" si="22"/>
        <v xml:space="preserve">  </v>
      </c>
      <c r="S48" s="187" t="str">
        <f t="shared" si="23"/>
        <v xml:space="preserve">  </v>
      </c>
      <c r="T48" s="187" t="str">
        <f t="shared" si="24"/>
        <v xml:space="preserve">  </v>
      </c>
      <c r="U48" s="187" t="str">
        <f t="shared" si="25"/>
        <v xml:space="preserve">  </v>
      </c>
      <c r="V48" s="187" t="str">
        <f t="shared" si="26"/>
        <v xml:space="preserve">  </v>
      </c>
      <c r="W48" s="187" t="str">
        <f t="shared" si="27"/>
        <v xml:space="preserve">  </v>
      </c>
      <c r="X48" s="187" t="str">
        <f t="shared" si="28"/>
        <v xml:space="preserve">  </v>
      </c>
      <c r="Y48" s="187" t="str">
        <f t="shared" si="29"/>
        <v xml:space="preserve">  </v>
      </c>
      <c r="Z48" s="187" t="str">
        <f t="shared" si="30"/>
        <v xml:space="preserve">  </v>
      </c>
      <c r="AA48" s="187" t="str">
        <f t="shared" si="31"/>
        <v xml:space="preserve">  </v>
      </c>
      <c r="AB48" s="187" t="str">
        <f t="shared" si="32"/>
        <v xml:space="preserve">  </v>
      </c>
      <c r="AC48" s="187" t="str">
        <f t="shared" si="33"/>
        <v xml:space="preserve">  </v>
      </c>
      <c r="AD48" s="187" t="str">
        <f t="shared" si="34"/>
        <v xml:space="preserve">  </v>
      </c>
      <c r="AE48" s="187" t="str">
        <f t="shared" si="35"/>
        <v xml:space="preserve">  </v>
      </c>
      <c r="AF48" s="187" t="str">
        <f t="shared" si="36"/>
        <v xml:space="preserve">  </v>
      </c>
      <c r="AR48" s="40" t="s">
        <v>71</v>
      </c>
      <c r="AS48" s="178" t="str">
        <f>VLOOKUP(AR48,'Product Backlog HUs(1)'!A$1:M$99,2,FALSE)</f>
        <v>Registrar Información de la Motocicleta</v>
      </c>
      <c r="AT48" s="178" t="str">
        <f>CONCATENATE(AR48,"-",AS48)</f>
        <v>HU43-Registrar Información de la Motocicleta</v>
      </c>
      <c r="AU48" s="178" t="str">
        <f>VLOOKUP(AR48,'Plan de liberaciones(1)'!A$1:I$89,4,FALSE)</f>
        <v>Sprint 24</v>
      </c>
      <c r="AV48" s="178">
        <f>VLOOKUP(AR48,'Plan de liberaciones(1)'!A$1:I$89,8,FALSE)</f>
        <v>0</v>
      </c>
      <c r="AW48" s="178" t="s">
        <v>384</v>
      </c>
      <c r="AX48" s="156"/>
      <c r="AY48" s="62" t="s">
        <v>86</v>
      </c>
      <c r="AZ48" s="58">
        <v>47</v>
      </c>
      <c r="BA48" s="267" t="str">
        <f t="shared" si="1"/>
        <v>HU46-Consultar Información de la Motocicleta</v>
      </c>
      <c r="BB48" s="267" t="str">
        <f t="shared" si="2"/>
        <v>Gestión Motocicleta</v>
      </c>
      <c r="BC48" s="373" t="s">
        <v>94</v>
      </c>
      <c r="BD48" s="156"/>
    </row>
    <row r="49" spans="1:56" ht="151.5" customHeight="1">
      <c r="A49" s="331" t="s">
        <v>97</v>
      </c>
      <c r="B49" s="495" t="s">
        <v>411</v>
      </c>
      <c r="C49" s="275" t="str">
        <f>+IF($BC48=$A49," "," ")&amp;IF(C$2=$BB48,$BA48," ")</f>
        <v xml:space="preserve">  </v>
      </c>
      <c r="D49" s="186" t="str">
        <f t="shared" si="8"/>
        <v xml:space="preserve">  </v>
      </c>
      <c r="E49" s="186" t="str">
        <f t="shared" si="9"/>
        <v xml:space="preserve">  </v>
      </c>
      <c r="F49" s="186" t="str">
        <f t="shared" si="10"/>
        <v xml:space="preserve">  </v>
      </c>
      <c r="G49" s="186" t="str">
        <f t="shared" si="11"/>
        <v xml:space="preserve">  </v>
      </c>
      <c r="H49" s="186" t="str">
        <f t="shared" si="12"/>
        <v xml:space="preserve">  </v>
      </c>
      <c r="I49" s="186" t="str">
        <f t="shared" si="13"/>
        <v xml:space="preserve">  </v>
      </c>
      <c r="J49" s="186" t="str">
        <f t="shared" si="14"/>
        <v xml:space="preserve">  </v>
      </c>
      <c r="K49" s="186" t="str">
        <f t="shared" si="15"/>
        <v xml:space="preserve">  </v>
      </c>
      <c r="L49" s="186" t="str">
        <f t="shared" si="16"/>
        <v xml:space="preserve">  </v>
      </c>
      <c r="M49" s="186" t="str">
        <f t="shared" si="17"/>
        <v xml:space="preserve">  </v>
      </c>
      <c r="N49" s="186" t="str">
        <f t="shared" si="18"/>
        <v xml:space="preserve"> HU46-Consultar Información de la Motocicleta</v>
      </c>
      <c r="O49" s="186" t="str">
        <f t="shared" si="19"/>
        <v xml:space="preserve">  </v>
      </c>
      <c r="P49" s="186" t="str">
        <f t="shared" si="20"/>
        <v xml:space="preserve">  </v>
      </c>
      <c r="Q49" s="186" t="str">
        <f t="shared" si="21"/>
        <v xml:space="preserve">  </v>
      </c>
      <c r="R49" s="186" t="str">
        <f t="shared" si="22"/>
        <v xml:space="preserve">  </v>
      </c>
      <c r="S49" s="186" t="str">
        <f t="shared" si="23"/>
        <v xml:space="preserve">  </v>
      </c>
      <c r="T49" s="186" t="str">
        <f t="shared" si="24"/>
        <v xml:space="preserve">  </v>
      </c>
      <c r="U49" s="186" t="str">
        <f t="shared" si="25"/>
        <v xml:space="preserve">  </v>
      </c>
      <c r="V49" s="186" t="str">
        <f t="shared" si="26"/>
        <v xml:space="preserve">  </v>
      </c>
      <c r="W49" s="186" t="str">
        <f t="shared" si="27"/>
        <v xml:space="preserve">  </v>
      </c>
      <c r="X49" s="186" t="str">
        <f t="shared" si="28"/>
        <v xml:space="preserve">  </v>
      </c>
      <c r="Y49" s="186" t="str">
        <f t="shared" si="29"/>
        <v xml:space="preserve">  </v>
      </c>
      <c r="Z49" s="186" t="str">
        <f t="shared" si="30"/>
        <v xml:space="preserve">  </v>
      </c>
      <c r="AA49" s="186" t="str">
        <f t="shared" si="31"/>
        <v xml:space="preserve">  </v>
      </c>
      <c r="AB49" s="186" t="str">
        <f t="shared" si="32"/>
        <v xml:space="preserve">  </v>
      </c>
      <c r="AC49" s="186" t="str">
        <f t="shared" si="33"/>
        <v xml:space="preserve">  </v>
      </c>
      <c r="AD49" s="186" t="str">
        <f t="shared" si="34"/>
        <v xml:space="preserve">  </v>
      </c>
      <c r="AE49" s="186" t="str">
        <f t="shared" si="35"/>
        <v xml:space="preserve">  </v>
      </c>
      <c r="AF49" s="186" t="str">
        <f t="shared" si="36"/>
        <v xml:space="preserve">  </v>
      </c>
      <c r="AR49" s="40" t="s">
        <v>169</v>
      </c>
      <c r="AS49" s="178" t="str">
        <f>VLOOKUP(AR49,'Product Backlog HUs(1)'!A$1:M$99,2,FALSE)</f>
        <v>Modificar Información del Detalle Horario</v>
      </c>
      <c r="AT49" s="178" t="str">
        <f>CONCATENATE(AR49,"-",AS49)</f>
        <v>HU7-Modificar Información del Detalle Horario</v>
      </c>
      <c r="AU49" s="178" t="str">
        <f>VLOOKUP(AR49,'Plan de liberaciones(1)'!A$1:I$89,4,FALSE)</f>
        <v>Sprint 15</v>
      </c>
      <c r="AV49" s="178">
        <f>VLOOKUP(AR49,'Plan de liberaciones(1)'!A$1:I$89,8,FALSE)</f>
        <v>0</v>
      </c>
      <c r="AW49" s="178" t="s">
        <v>389</v>
      </c>
      <c r="AX49" s="156"/>
      <c r="AY49" s="62" t="s">
        <v>84</v>
      </c>
      <c r="AZ49" s="58">
        <v>48</v>
      </c>
      <c r="BA49" s="267" t="str">
        <f t="shared" si="1"/>
        <v>HU47-Consultar Información General de la Motocicleta</v>
      </c>
      <c r="BB49" s="267" t="str">
        <f t="shared" si="2"/>
        <v>Gestión Motocicleta</v>
      </c>
      <c r="BC49" s="411" t="s">
        <v>94</v>
      </c>
      <c r="BD49" s="156"/>
    </row>
    <row r="50" spans="1:56" ht="151.5" customHeight="1">
      <c r="A50" s="276" t="s">
        <v>97</v>
      </c>
      <c r="B50" s="495"/>
      <c r="C50" s="275" t="str">
        <f>+IF($BC49=$A50," "," ")&amp;IF(C$2=$BB49,$BA49," ")</f>
        <v xml:space="preserve">  </v>
      </c>
      <c r="D50" s="186" t="str">
        <f t="shared" si="8"/>
        <v xml:space="preserve">  </v>
      </c>
      <c r="E50" s="186" t="str">
        <f t="shared" si="9"/>
        <v xml:space="preserve">  </v>
      </c>
      <c r="F50" s="186" t="str">
        <f t="shared" si="10"/>
        <v xml:space="preserve">  </v>
      </c>
      <c r="G50" s="186" t="str">
        <f t="shared" si="11"/>
        <v xml:space="preserve">  </v>
      </c>
      <c r="H50" s="186" t="str">
        <f t="shared" si="12"/>
        <v xml:space="preserve">  </v>
      </c>
      <c r="I50" s="186" t="str">
        <f t="shared" si="13"/>
        <v xml:space="preserve">  </v>
      </c>
      <c r="J50" s="186" t="str">
        <f t="shared" si="14"/>
        <v xml:space="preserve">  </v>
      </c>
      <c r="K50" s="186" t="str">
        <f t="shared" si="15"/>
        <v xml:space="preserve">  </v>
      </c>
      <c r="L50" s="186" t="str">
        <f t="shared" si="16"/>
        <v xml:space="preserve">  </v>
      </c>
      <c r="M50" s="186" t="str">
        <f t="shared" si="17"/>
        <v xml:space="preserve">  </v>
      </c>
      <c r="N50" s="186" t="str">
        <f t="shared" si="18"/>
        <v xml:space="preserve"> HU47-Consultar Información General de la Motocicleta</v>
      </c>
      <c r="O50" s="186" t="str">
        <f t="shared" si="19"/>
        <v xml:space="preserve">  </v>
      </c>
      <c r="P50" s="186" t="str">
        <f t="shared" si="20"/>
        <v xml:space="preserve">  </v>
      </c>
      <c r="Q50" s="186" t="str">
        <f t="shared" si="21"/>
        <v xml:space="preserve">  </v>
      </c>
      <c r="R50" s="186" t="str">
        <f t="shared" si="22"/>
        <v xml:space="preserve">  </v>
      </c>
      <c r="S50" s="186" t="str">
        <f t="shared" si="23"/>
        <v xml:space="preserve">  </v>
      </c>
      <c r="T50" s="186" t="str">
        <f t="shared" si="24"/>
        <v xml:space="preserve">  </v>
      </c>
      <c r="U50" s="186" t="str">
        <f t="shared" si="25"/>
        <v xml:space="preserve">  </v>
      </c>
      <c r="V50" s="186" t="str">
        <f t="shared" si="26"/>
        <v xml:space="preserve">  </v>
      </c>
      <c r="W50" s="186" t="str">
        <f t="shared" si="27"/>
        <v xml:space="preserve">  </v>
      </c>
      <c r="X50" s="186" t="str">
        <f t="shared" si="28"/>
        <v xml:space="preserve">  </v>
      </c>
      <c r="Y50" s="186" t="str">
        <f t="shared" si="29"/>
        <v xml:space="preserve">  </v>
      </c>
      <c r="Z50" s="186" t="str">
        <f t="shared" si="30"/>
        <v xml:space="preserve">  </v>
      </c>
      <c r="AA50" s="186" t="str">
        <f t="shared" si="31"/>
        <v xml:space="preserve">  </v>
      </c>
      <c r="AB50" s="186" t="str">
        <f t="shared" si="32"/>
        <v xml:space="preserve">  </v>
      </c>
      <c r="AC50" s="186" t="str">
        <f t="shared" si="33"/>
        <v xml:space="preserve">  </v>
      </c>
      <c r="AD50" s="186" t="str">
        <f t="shared" si="34"/>
        <v xml:space="preserve">  </v>
      </c>
      <c r="AE50" s="186" t="str">
        <f t="shared" si="35"/>
        <v xml:space="preserve">  </v>
      </c>
      <c r="AF50" s="186" t="str">
        <f t="shared" si="36"/>
        <v xml:space="preserve">  </v>
      </c>
      <c r="AR50" s="40" t="s">
        <v>164</v>
      </c>
      <c r="AS50" s="178" t="str">
        <f>VLOOKUP(AR50,'Product Backlog HUs(1)'!A$1:M$99,2,FALSE)</f>
        <v>Consultar Información del Detalle Horario</v>
      </c>
      <c r="AT50" s="178" t="str">
        <f>CONCATENATE(AR50,"-",AS50)</f>
        <v>HU9-Consultar Información del Detalle Horario</v>
      </c>
      <c r="AU50" s="178" t="str">
        <f>VLOOKUP(AR50,'Plan de liberaciones(1)'!A$1:I$89,4,FALSE)</f>
        <v>Sprint 15</v>
      </c>
      <c r="AV50" s="178">
        <f>VLOOKUP(AR50,'Plan de liberaciones(1)'!A$1:I$89,8,FALSE)</f>
        <v>0</v>
      </c>
      <c r="AW50" s="178" t="s">
        <v>389</v>
      </c>
      <c r="AX50" s="156"/>
      <c r="AY50" s="62" t="s">
        <v>124</v>
      </c>
      <c r="AZ50" s="58">
        <v>49</v>
      </c>
      <c r="BA50" s="267" t="str">
        <f t="shared" si="1"/>
        <v>HU44-Modificar Información de la Motocicleta</v>
      </c>
      <c r="BB50" s="267" t="str">
        <f t="shared" si="2"/>
        <v>Gestión Motocicleta</v>
      </c>
      <c r="BC50" s="373" t="s">
        <v>94</v>
      </c>
      <c r="BD50" s="156"/>
    </row>
    <row r="51" spans="1:56" ht="151.5" customHeight="1">
      <c r="A51" s="331" t="s">
        <v>97</v>
      </c>
      <c r="B51" s="495"/>
      <c r="C51" s="275" t="str">
        <f>+IF($BC50=$A51," "," ")&amp;IF(C$2=$BB50,$BA50," ")</f>
        <v xml:space="preserve">  </v>
      </c>
      <c r="D51" s="186" t="str">
        <f t="shared" si="8"/>
        <v xml:space="preserve">  </v>
      </c>
      <c r="E51" s="186" t="str">
        <f t="shared" si="9"/>
        <v xml:space="preserve">  </v>
      </c>
      <c r="F51" s="186" t="str">
        <f t="shared" si="10"/>
        <v xml:space="preserve">  </v>
      </c>
      <c r="G51" s="186" t="str">
        <f t="shared" si="11"/>
        <v xml:space="preserve">  </v>
      </c>
      <c r="H51" s="186" t="str">
        <f t="shared" si="12"/>
        <v xml:space="preserve">  </v>
      </c>
      <c r="I51" s="186" t="str">
        <f t="shared" si="13"/>
        <v xml:space="preserve">  </v>
      </c>
      <c r="J51" s="186" t="str">
        <f t="shared" si="14"/>
        <v xml:space="preserve">  </v>
      </c>
      <c r="K51" s="186" t="str">
        <f t="shared" si="15"/>
        <v xml:space="preserve">  </v>
      </c>
      <c r="L51" s="186" t="str">
        <f t="shared" si="16"/>
        <v xml:space="preserve">  </v>
      </c>
      <c r="M51" s="186" t="str">
        <f t="shared" si="17"/>
        <v xml:space="preserve">  </v>
      </c>
      <c r="N51" s="186" t="str">
        <f t="shared" si="18"/>
        <v xml:space="preserve"> HU44-Modificar Información de la Motocicleta</v>
      </c>
      <c r="O51" s="186" t="str">
        <f t="shared" si="19"/>
        <v xml:space="preserve">  </v>
      </c>
      <c r="P51" s="186" t="str">
        <f t="shared" si="20"/>
        <v xml:space="preserve">  </v>
      </c>
      <c r="Q51" s="186" t="str">
        <f t="shared" si="21"/>
        <v xml:space="preserve">  </v>
      </c>
      <c r="R51" s="186" t="str">
        <f t="shared" si="22"/>
        <v xml:space="preserve">  </v>
      </c>
      <c r="S51" s="186" t="str">
        <f t="shared" si="23"/>
        <v xml:space="preserve">  </v>
      </c>
      <c r="T51" s="186" t="str">
        <f t="shared" si="24"/>
        <v xml:space="preserve">  </v>
      </c>
      <c r="U51" s="186" t="str">
        <f t="shared" si="25"/>
        <v xml:space="preserve">  </v>
      </c>
      <c r="V51" s="186" t="str">
        <f t="shared" si="26"/>
        <v xml:space="preserve">  </v>
      </c>
      <c r="W51" s="186" t="str">
        <f t="shared" si="27"/>
        <v xml:space="preserve">  </v>
      </c>
      <c r="X51" s="186" t="str">
        <f t="shared" si="28"/>
        <v xml:space="preserve">  </v>
      </c>
      <c r="Y51" s="186" t="str">
        <f t="shared" si="29"/>
        <v xml:space="preserve">  </v>
      </c>
      <c r="Z51" s="186" t="str">
        <f t="shared" si="30"/>
        <v xml:space="preserve">  </v>
      </c>
      <c r="AA51" s="186" t="str">
        <f t="shared" si="31"/>
        <v xml:space="preserve">  </v>
      </c>
      <c r="AB51" s="186" t="str">
        <f t="shared" si="32"/>
        <v xml:space="preserve">  </v>
      </c>
      <c r="AC51" s="186" t="str">
        <f t="shared" si="33"/>
        <v xml:space="preserve">  </v>
      </c>
      <c r="AD51" s="186" t="str">
        <f t="shared" si="34"/>
        <v xml:space="preserve">  </v>
      </c>
      <c r="AE51" s="186" t="str">
        <f t="shared" si="35"/>
        <v xml:space="preserve">  </v>
      </c>
      <c r="AF51" s="186" t="str">
        <f t="shared" si="36"/>
        <v xml:space="preserve">  </v>
      </c>
      <c r="AR51" s="40" t="s">
        <v>128</v>
      </c>
      <c r="AS51" s="178" t="str">
        <f>VLOOKUP(AR51,'Product Backlog HUs(1)'!A$1:M$99,2,FALSE)</f>
        <v>Cargar Evidencia Fotográfica de la Motocicleta</v>
      </c>
      <c r="AT51" s="178" t="str">
        <f>CONCATENATE(AR51,"-",AS51)</f>
        <v>HU16-Cargar Evidencia Fotográfica de la Motocicleta</v>
      </c>
      <c r="AU51" s="178" t="str">
        <f>VLOOKUP(AR51,'Plan de liberaciones(1)'!A$1:I$89,4,FALSE)</f>
        <v>Sprint 29</v>
      </c>
      <c r="AV51" s="178">
        <f>VLOOKUP(AR51,'Plan de liberaciones(1)'!A$1:I$89,8,FALSE)</f>
        <v>0</v>
      </c>
      <c r="AW51" s="178" t="s">
        <v>379</v>
      </c>
      <c r="AX51" s="156"/>
      <c r="AY51" s="62" t="s">
        <v>177</v>
      </c>
      <c r="AZ51" s="58">
        <v>50</v>
      </c>
      <c r="BA51" s="267" t="str">
        <f t="shared" si="1"/>
        <v>HU45-Eliminar Información de la Motocicleta</v>
      </c>
      <c r="BB51" s="267" t="str">
        <f t="shared" si="2"/>
        <v>Gestión Motocicleta</v>
      </c>
      <c r="BC51" s="411" t="s">
        <v>94</v>
      </c>
      <c r="BD51" s="156"/>
    </row>
    <row r="52" spans="1:56" ht="151.5" customHeight="1">
      <c r="A52" s="276" t="s">
        <v>97</v>
      </c>
      <c r="B52" s="495"/>
      <c r="C52" s="275" t="str">
        <f>+IF($BC51=$A52," "," ")&amp;IF(C$2=$BB51,$BA51," ")</f>
        <v xml:space="preserve">  </v>
      </c>
      <c r="D52" s="186" t="str">
        <f t="shared" si="8"/>
        <v xml:space="preserve">  </v>
      </c>
      <c r="E52" s="186" t="str">
        <f t="shared" si="9"/>
        <v xml:space="preserve">  </v>
      </c>
      <c r="F52" s="186" t="str">
        <f t="shared" si="10"/>
        <v xml:space="preserve">  </v>
      </c>
      <c r="G52" s="186" t="str">
        <f t="shared" si="11"/>
        <v xml:space="preserve">  </v>
      </c>
      <c r="H52" s="186" t="str">
        <f t="shared" si="12"/>
        <v xml:space="preserve">  </v>
      </c>
      <c r="I52" s="186" t="str">
        <f t="shared" si="13"/>
        <v xml:space="preserve">  </v>
      </c>
      <c r="J52" s="186" t="str">
        <f t="shared" si="14"/>
        <v xml:space="preserve">  </v>
      </c>
      <c r="K52" s="186" t="str">
        <f t="shared" si="15"/>
        <v xml:space="preserve">  </v>
      </c>
      <c r="L52" s="186" t="str">
        <f t="shared" si="16"/>
        <v xml:space="preserve">  </v>
      </c>
      <c r="M52" s="186" t="str">
        <f t="shared" si="17"/>
        <v xml:space="preserve">  </v>
      </c>
      <c r="N52" s="186" t="str">
        <f t="shared" si="18"/>
        <v xml:space="preserve"> HU45-Eliminar Información de la Motocicleta</v>
      </c>
      <c r="O52" s="186" t="str">
        <f t="shared" si="19"/>
        <v xml:space="preserve">  </v>
      </c>
      <c r="P52" s="186" t="str">
        <f t="shared" si="20"/>
        <v xml:space="preserve">  </v>
      </c>
      <c r="Q52" s="186" t="str">
        <f t="shared" si="21"/>
        <v xml:space="preserve">  </v>
      </c>
      <c r="R52" s="186" t="str">
        <f t="shared" si="22"/>
        <v xml:space="preserve">  </v>
      </c>
      <c r="S52" s="186" t="str">
        <f t="shared" si="23"/>
        <v xml:space="preserve">  </v>
      </c>
      <c r="T52" s="186" t="str">
        <f t="shared" si="24"/>
        <v xml:space="preserve">  </v>
      </c>
      <c r="U52" s="186" t="str">
        <f t="shared" si="25"/>
        <v xml:space="preserve">  </v>
      </c>
      <c r="V52" s="186" t="str">
        <f t="shared" si="26"/>
        <v xml:space="preserve">  </v>
      </c>
      <c r="W52" s="186" t="str">
        <f t="shared" si="27"/>
        <v xml:space="preserve">  </v>
      </c>
      <c r="X52" s="186" t="str">
        <f t="shared" si="28"/>
        <v xml:space="preserve">  </v>
      </c>
      <c r="Y52" s="186" t="str">
        <f t="shared" si="29"/>
        <v xml:space="preserve">  </v>
      </c>
      <c r="Z52" s="186" t="str">
        <f t="shared" si="30"/>
        <v xml:space="preserve">  </v>
      </c>
      <c r="AA52" s="186" t="str">
        <f t="shared" si="31"/>
        <v xml:space="preserve">  </v>
      </c>
      <c r="AB52" s="186" t="str">
        <f t="shared" si="32"/>
        <v xml:space="preserve">  </v>
      </c>
      <c r="AC52" s="186" t="str">
        <f t="shared" si="33"/>
        <v xml:space="preserve">  </v>
      </c>
      <c r="AD52" s="186" t="str">
        <f t="shared" si="34"/>
        <v xml:space="preserve">  </v>
      </c>
      <c r="AE52" s="186" t="str">
        <f t="shared" si="35"/>
        <v xml:space="preserve">  </v>
      </c>
      <c r="AF52" s="186" t="str">
        <f t="shared" si="36"/>
        <v xml:space="preserve">  </v>
      </c>
      <c r="AR52" s="40" t="s">
        <v>189</v>
      </c>
      <c r="AS52" s="178" t="str">
        <f>VLOOKUP(AR52,'Product Backlog HUs(1)'!A$1:M$99,2,FALSE)</f>
        <v>Eliminar Evidencia Fotográfica de la Motocicleta</v>
      </c>
      <c r="AT52" s="178" t="str">
        <f>CONCATENATE(AR52,"-",AS52)</f>
        <v>HU19-Eliminar Evidencia Fotográfica de la Motocicleta</v>
      </c>
      <c r="AU52" s="178" t="str">
        <f>VLOOKUP(AR52,'Plan de liberaciones(1)'!A$1:I$89,4,FALSE)</f>
        <v>Sprint 27</v>
      </c>
      <c r="AV52" s="178" t="str">
        <f>VLOOKUP(AR52,'Plan de liberaciones(1)'!A$1:I$89,8,FALSE)</f>
        <v>Release 13</v>
      </c>
      <c r="AW52" s="178" t="s">
        <v>379</v>
      </c>
      <c r="AX52" s="156"/>
      <c r="AY52" s="62" t="s">
        <v>99</v>
      </c>
      <c r="AZ52" s="58">
        <v>51</v>
      </c>
      <c r="BA52" s="267" t="str">
        <f t="shared" si="1"/>
        <v>HU50-Consultar Información de la Referencia Motocicleta</v>
      </c>
      <c r="BB52" s="267" t="str">
        <f t="shared" si="2"/>
        <v>Gestión Referencia</v>
      </c>
      <c r="BC52" s="373" t="s">
        <v>94</v>
      </c>
      <c r="BD52" s="156"/>
    </row>
    <row r="53" spans="1:56" ht="151.5" customHeight="1">
      <c r="A53" s="331" t="s">
        <v>97</v>
      </c>
      <c r="B53" s="495"/>
      <c r="C53" s="275" t="str">
        <f>+IF($BC52=$A53," "," ")&amp;IF(C$2=$BB52,$BA52," ")</f>
        <v xml:space="preserve">  </v>
      </c>
      <c r="D53" s="186" t="str">
        <f t="shared" si="8"/>
        <v xml:space="preserve">  </v>
      </c>
      <c r="E53" s="186" t="str">
        <f t="shared" si="9"/>
        <v xml:space="preserve">  </v>
      </c>
      <c r="F53" s="186" t="str">
        <f t="shared" si="10"/>
        <v xml:space="preserve">  </v>
      </c>
      <c r="G53" s="186" t="str">
        <f t="shared" si="11"/>
        <v xml:space="preserve">  </v>
      </c>
      <c r="H53" s="186" t="str">
        <f t="shared" si="12"/>
        <v xml:space="preserve">  </v>
      </c>
      <c r="I53" s="186" t="str">
        <f t="shared" si="13"/>
        <v xml:space="preserve">  </v>
      </c>
      <c r="J53" s="186" t="str">
        <f t="shared" si="14"/>
        <v xml:space="preserve">  </v>
      </c>
      <c r="K53" s="186" t="str">
        <f t="shared" si="15"/>
        <v xml:space="preserve">  </v>
      </c>
      <c r="L53" s="186" t="str">
        <f t="shared" si="16"/>
        <v xml:space="preserve">  </v>
      </c>
      <c r="M53" s="186" t="str">
        <f t="shared" si="17"/>
        <v xml:space="preserve">  </v>
      </c>
      <c r="N53" s="186" t="str">
        <f t="shared" si="18"/>
        <v xml:space="preserve">  </v>
      </c>
      <c r="O53" s="186" t="str">
        <f t="shared" si="19"/>
        <v xml:space="preserve">  </v>
      </c>
      <c r="P53" s="186" t="str">
        <f t="shared" si="20"/>
        <v xml:space="preserve">  </v>
      </c>
      <c r="Q53" s="186" t="str">
        <f t="shared" si="21"/>
        <v xml:space="preserve"> HU50-Consultar Información de la Referencia Motocicleta</v>
      </c>
      <c r="R53" s="186" t="str">
        <f t="shared" si="22"/>
        <v xml:space="preserve">  </v>
      </c>
      <c r="S53" s="186" t="str">
        <f t="shared" si="23"/>
        <v xml:space="preserve">  </v>
      </c>
      <c r="T53" s="186" t="str">
        <f t="shared" si="24"/>
        <v xml:space="preserve">  </v>
      </c>
      <c r="U53" s="186" t="str">
        <f t="shared" si="25"/>
        <v xml:space="preserve">  </v>
      </c>
      <c r="V53" s="186" t="str">
        <f t="shared" si="26"/>
        <v xml:space="preserve">  </v>
      </c>
      <c r="W53" s="186" t="str">
        <f t="shared" si="27"/>
        <v xml:space="preserve">  </v>
      </c>
      <c r="X53" s="186" t="str">
        <f t="shared" si="28"/>
        <v xml:space="preserve">  </v>
      </c>
      <c r="Y53" s="186" t="str">
        <f t="shared" si="29"/>
        <v xml:space="preserve">  </v>
      </c>
      <c r="Z53" s="186" t="str">
        <f t="shared" si="30"/>
        <v xml:space="preserve">  </v>
      </c>
      <c r="AA53" s="186" t="str">
        <f t="shared" si="31"/>
        <v xml:space="preserve">  </v>
      </c>
      <c r="AB53" s="186" t="str">
        <f t="shared" si="32"/>
        <v xml:space="preserve">  </v>
      </c>
      <c r="AC53" s="186" t="str">
        <f t="shared" si="33"/>
        <v xml:space="preserve">  </v>
      </c>
      <c r="AD53" s="186" t="str">
        <f t="shared" si="34"/>
        <v xml:space="preserve">  </v>
      </c>
      <c r="AE53" s="186" t="str">
        <f t="shared" si="35"/>
        <v xml:space="preserve">  </v>
      </c>
      <c r="AF53" s="186" t="str">
        <f t="shared" si="36"/>
        <v xml:space="preserve">  </v>
      </c>
      <c r="AR53" s="40" t="s">
        <v>192</v>
      </c>
      <c r="AS53" s="178" t="str">
        <f>VLOOKUP(AR53,'Product Backlog HUs(1)'!A$1:M$99,2,FALSE)</f>
        <v>Eliminar Información del Detalle Horario</v>
      </c>
      <c r="AT53" s="178" t="str">
        <f>CONCATENATE(AR53,"-",AS53)</f>
        <v>HU8-Eliminar Información del Detalle Horario</v>
      </c>
      <c r="AU53" s="178" t="str">
        <f>VLOOKUP(AR53,'Plan de liberaciones(1)'!A$1:I$89,4,FALSE)</f>
        <v>Sprint 17</v>
      </c>
      <c r="AV53" s="178">
        <f>VLOOKUP(AR53,'Plan de liberaciones(1)'!A$1:I$89,8,FALSE)</f>
        <v>0</v>
      </c>
      <c r="AW53" s="178" t="s">
        <v>389</v>
      </c>
      <c r="AX53" s="156"/>
      <c r="AY53" s="62" t="s">
        <v>98</v>
      </c>
      <c r="AZ53" s="58">
        <v>52</v>
      </c>
      <c r="BA53" s="267" t="str">
        <f t="shared" si="1"/>
        <v>HU40-Consultar Información de las líneas de una marca de motocicletas</v>
      </c>
      <c r="BB53" s="267" t="str">
        <f t="shared" si="2"/>
        <v>Gestión Línea</v>
      </c>
      <c r="BC53" s="411" t="s">
        <v>94</v>
      </c>
      <c r="BD53" s="156"/>
    </row>
    <row r="54" spans="1:56" ht="151.5" customHeight="1">
      <c r="A54" s="276" t="s">
        <v>97</v>
      </c>
      <c r="B54" s="495"/>
      <c r="C54" s="275" t="str">
        <f>+IF($BC53=$A54," "," ")&amp;IF(C$2=$BB53,$BA53," ")</f>
        <v xml:space="preserve">  </v>
      </c>
      <c r="D54" s="186" t="str">
        <f t="shared" si="8"/>
        <v xml:space="preserve">  </v>
      </c>
      <c r="E54" s="186" t="str">
        <f t="shared" si="9"/>
        <v xml:space="preserve">  </v>
      </c>
      <c r="F54" s="186" t="str">
        <f t="shared" si="10"/>
        <v xml:space="preserve">  </v>
      </c>
      <c r="G54" s="186" t="str">
        <f t="shared" si="11"/>
        <v xml:space="preserve">  </v>
      </c>
      <c r="H54" s="186" t="str">
        <f t="shared" si="12"/>
        <v xml:space="preserve">  </v>
      </c>
      <c r="I54" s="186" t="str">
        <f t="shared" si="13"/>
        <v xml:space="preserve">  </v>
      </c>
      <c r="J54" s="186" t="str">
        <f t="shared" si="14"/>
        <v xml:space="preserve">  </v>
      </c>
      <c r="K54" s="186" t="str">
        <f t="shared" si="15"/>
        <v xml:space="preserve"> HU40-Consultar Información de las líneas de una marca de motocicletas</v>
      </c>
      <c r="L54" s="186" t="str">
        <f t="shared" si="16"/>
        <v xml:space="preserve">  </v>
      </c>
      <c r="M54" s="186" t="str">
        <f t="shared" si="17"/>
        <v xml:space="preserve">  </v>
      </c>
      <c r="N54" s="186" t="str">
        <f t="shared" si="18"/>
        <v xml:space="preserve">  </v>
      </c>
      <c r="O54" s="186" t="str">
        <f t="shared" si="19"/>
        <v xml:space="preserve">  </v>
      </c>
      <c r="P54" s="186" t="str">
        <f t="shared" si="20"/>
        <v xml:space="preserve">  </v>
      </c>
      <c r="Q54" s="186" t="str">
        <f t="shared" si="21"/>
        <v xml:space="preserve">  </v>
      </c>
      <c r="R54" s="186" t="str">
        <f t="shared" si="22"/>
        <v xml:space="preserve">  </v>
      </c>
      <c r="S54" s="186" t="str">
        <f t="shared" si="23"/>
        <v xml:space="preserve">  </v>
      </c>
      <c r="T54" s="186" t="str">
        <f t="shared" si="24"/>
        <v xml:space="preserve">  </v>
      </c>
      <c r="U54" s="186" t="str">
        <f t="shared" si="25"/>
        <v xml:space="preserve">  </v>
      </c>
      <c r="V54" s="186" t="str">
        <f t="shared" si="26"/>
        <v xml:space="preserve">  </v>
      </c>
      <c r="W54" s="186" t="str">
        <f t="shared" si="27"/>
        <v xml:space="preserve">  </v>
      </c>
      <c r="X54" s="186" t="str">
        <f t="shared" si="28"/>
        <v xml:space="preserve">  </v>
      </c>
      <c r="Y54" s="186" t="str">
        <f t="shared" si="29"/>
        <v xml:space="preserve">  </v>
      </c>
      <c r="Z54" s="186" t="str">
        <f t="shared" si="30"/>
        <v xml:space="preserve">  </v>
      </c>
      <c r="AA54" s="186" t="str">
        <f t="shared" si="31"/>
        <v xml:space="preserve">  </v>
      </c>
      <c r="AB54" s="186" t="str">
        <f t="shared" si="32"/>
        <v xml:space="preserve">  </v>
      </c>
      <c r="AC54" s="186" t="str">
        <f t="shared" si="33"/>
        <v xml:space="preserve">  </v>
      </c>
      <c r="AD54" s="186" t="str">
        <f t="shared" si="34"/>
        <v xml:space="preserve">  </v>
      </c>
      <c r="AE54" s="186" t="str">
        <f t="shared" si="35"/>
        <v xml:space="preserve">  </v>
      </c>
      <c r="AF54" s="186" t="str">
        <f t="shared" si="36"/>
        <v xml:space="preserve">  </v>
      </c>
      <c r="AR54" s="40" t="s">
        <v>148</v>
      </c>
      <c r="AS54" s="178" t="str">
        <f>VLOOKUP(AR54,'Product Backlog HUs(1)'!A$1:M$99,2,FALSE)</f>
        <v>Modificar Información del Diagnóstico</v>
      </c>
      <c r="AT54" s="178" t="str">
        <f>CONCATENATE(AR54,"-",AS54)</f>
        <v>HU12-Modificar Información del Diagnóstico</v>
      </c>
      <c r="AU54" s="178" t="str">
        <f>VLOOKUP(AR54,'Plan de liberaciones(1)'!A$1:I$89,4,FALSE)</f>
        <v xml:space="preserve">Sprint 32
</v>
      </c>
      <c r="AV54" s="178">
        <f>VLOOKUP(AR54,'Plan de liberaciones(1)'!A$1:I$89,8,FALSE)</f>
        <v>0</v>
      </c>
      <c r="AW54" s="178" t="s">
        <v>394</v>
      </c>
      <c r="AX54" s="156"/>
      <c r="AY54" s="62" t="s">
        <v>125</v>
      </c>
      <c r="AZ54" s="58">
        <v>53</v>
      </c>
      <c r="BA54" s="267" t="str">
        <f t="shared" si="1"/>
        <v>HU36-Agregar la  imagen de la Motocicleta</v>
      </c>
      <c r="BB54" s="267" t="str">
        <f t="shared" si="2"/>
        <v>Gestión Imagen</v>
      </c>
      <c r="BC54" s="370" t="s">
        <v>97</v>
      </c>
      <c r="BD54" s="156"/>
    </row>
    <row r="55" spans="1:56" ht="151.5" customHeight="1">
      <c r="A55" s="331" t="s">
        <v>97</v>
      </c>
      <c r="B55" s="495"/>
      <c r="C55" s="275" t="str">
        <f>+IF($BC54=$A55," "," ")&amp;IF(C$2=$BB54,$BA54," ")</f>
        <v xml:space="preserve">  </v>
      </c>
      <c r="D55" s="186" t="str">
        <f t="shared" si="8"/>
        <v xml:space="preserve">  </v>
      </c>
      <c r="E55" s="186" t="str">
        <f t="shared" si="9"/>
        <v xml:space="preserve">  </v>
      </c>
      <c r="F55" s="186" t="str">
        <f t="shared" si="10"/>
        <v xml:space="preserve">  </v>
      </c>
      <c r="G55" s="186" t="str">
        <f t="shared" si="11"/>
        <v xml:space="preserve">  </v>
      </c>
      <c r="H55" s="186" t="str">
        <f t="shared" si="12"/>
        <v xml:space="preserve">  </v>
      </c>
      <c r="I55" s="186" t="str">
        <f t="shared" si="13"/>
        <v xml:space="preserve">  </v>
      </c>
      <c r="J55" s="186" t="str">
        <f t="shared" si="14"/>
        <v xml:space="preserve"> HU36-Agregar la  imagen de la Motocicleta</v>
      </c>
      <c r="K55" s="186" t="str">
        <f t="shared" si="15"/>
        <v xml:space="preserve">  </v>
      </c>
      <c r="L55" s="186" t="str">
        <f t="shared" si="16"/>
        <v xml:space="preserve">  </v>
      </c>
      <c r="M55" s="186" t="str">
        <f t="shared" si="17"/>
        <v xml:space="preserve">  </v>
      </c>
      <c r="N55" s="186" t="str">
        <f t="shared" si="18"/>
        <v xml:space="preserve">  </v>
      </c>
      <c r="O55" s="186" t="str">
        <f t="shared" si="19"/>
        <v xml:space="preserve">  </v>
      </c>
      <c r="P55" s="186" t="str">
        <f t="shared" si="20"/>
        <v xml:space="preserve">  </v>
      </c>
      <c r="Q55" s="186" t="str">
        <f t="shared" si="21"/>
        <v xml:space="preserve">  </v>
      </c>
      <c r="R55" s="186" t="str">
        <f t="shared" si="22"/>
        <v xml:space="preserve">  </v>
      </c>
      <c r="S55" s="186" t="str">
        <f t="shared" si="23"/>
        <v xml:space="preserve">  </v>
      </c>
      <c r="T55" s="186" t="str">
        <f t="shared" si="24"/>
        <v xml:space="preserve">  </v>
      </c>
      <c r="U55" s="186" t="str">
        <f t="shared" si="25"/>
        <v xml:space="preserve">  </v>
      </c>
      <c r="V55" s="186" t="str">
        <f t="shared" si="26"/>
        <v xml:space="preserve">  </v>
      </c>
      <c r="W55" s="186" t="str">
        <f t="shared" si="27"/>
        <v xml:space="preserve">  </v>
      </c>
      <c r="X55" s="186" t="str">
        <f t="shared" si="28"/>
        <v xml:space="preserve">  </v>
      </c>
      <c r="Y55" s="186" t="str">
        <f t="shared" si="29"/>
        <v xml:space="preserve">  </v>
      </c>
      <c r="Z55" s="186" t="str">
        <f t="shared" si="30"/>
        <v xml:space="preserve">  </v>
      </c>
      <c r="AA55" s="186" t="str">
        <f t="shared" si="31"/>
        <v xml:space="preserve">  </v>
      </c>
      <c r="AB55" s="186" t="str">
        <f t="shared" si="32"/>
        <v xml:space="preserve">  </v>
      </c>
      <c r="AC55" s="186" t="str">
        <f t="shared" si="33"/>
        <v xml:space="preserve">  </v>
      </c>
      <c r="AD55" s="186" t="str">
        <f t="shared" si="34"/>
        <v xml:space="preserve">  </v>
      </c>
      <c r="AE55" s="186" t="str">
        <f t="shared" si="35"/>
        <v xml:space="preserve">  </v>
      </c>
      <c r="AF55" s="186" t="str">
        <f t="shared" si="36"/>
        <v xml:space="preserve">  </v>
      </c>
      <c r="AR55" s="40" t="s">
        <v>129</v>
      </c>
      <c r="AS55" s="178" t="str">
        <f>VLOOKUP(AR55,'Product Backlog HUs(1)'!A$1:M$99,2,FALSE)</f>
        <v>Consultar Evidencia Fotográfica de la Motocicleta</v>
      </c>
      <c r="AT55" s="178" t="str">
        <f>CONCATENATE(AR55,"-",AS55)</f>
        <v>HU18-Consultar Evidencia Fotográfica de la Motocicleta</v>
      </c>
      <c r="AU55" s="178" t="str">
        <f>VLOOKUP(AR55,'Plan de liberaciones(1)'!A$1:I$89,4,FALSE)</f>
        <v xml:space="preserve">Sprint 30
</v>
      </c>
      <c r="AV55" s="178">
        <f>VLOOKUP(AR55,'Plan de liberaciones(1)'!A$1:I$89,8,FALSE)</f>
        <v>0</v>
      </c>
      <c r="AW55" s="178" t="s">
        <v>379</v>
      </c>
      <c r="AX55" s="156"/>
      <c r="AY55" s="62" t="s">
        <v>126</v>
      </c>
      <c r="AZ55" s="58">
        <v>54</v>
      </c>
      <c r="BA55" s="267" t="str">
        <f t="shared" si="1"/>
        <v>HU38-Consultar la Imagen de la Motocicleta</v>
      </c>
      <c r="BB55" s="267" t="str">
        <f t="shared" si="2"/>
        <v>Gestión Imagen</v>
      </c>
      <c r="BC55" s="373" t="s">
        <v>97</v>
      </c>
      <c r="BD55" s="156"/>
    </row>
    <row r="56" spans="1:56" ht="151.5" customHeight="1">
      <c r="A56" s="276" t="s">
        <v>103</v>
      </c>
      <c r="B56" s="495" t="s">
        <v>412</v>
      </c>
      <c r="C56" s="274" t="str">
        <f>+IF($BC55=$A56," "," ")&amp;IF(C$2=$BB55,$BA55," ")</f>
        <v xml:space="preserve">  </v>
      </c>
      <c r="D56" s="187" t="str">
        <f t="shared" si="8"/>
        <v xml:space="preserve">  </v>
      </c>
      <c r="E56" s="187" t="str">
        <f t="shared" si="9"/>
        <v xml:space="preserve">  </v>
      </c>
      <c r="F56" s="187" t="str">
        <f t="shared" si="10"/>
        <v xml:space="preserve">  </v>
      </c>
      <c r="G56" s="187" t="str">
        <f t="shared" si="11"/>
        <v xml:space="preserve">  </v>
      </c>
      <c r="H56" s="187" t="str">
        <f t="shared" si="12"/>
        <v xml:space="preserve">  </v>
      </c>
      <c r="I56" s="187" t="str">
        <f t="shared" si="13"/>
        <v xml:space="preserve">  </v>
      </c>
      <c r="J56" s="187" t="str">
        <f t="shared" si="14"/>
        <v xml:space="preserve"> HU38-Consultar la Imagen de la Motocicleta</v>
      </c>
      <c r="K56" s="187" t="str">
        <f t="shared" si="15"/>
        <v xml:space="preserve">  </v>
      </c>
      <c r="L56" s="187" t="str">
        <f t="shared" si="16"/>
        <v xml:space="preserve">  </v>
      </c>
      <c r="M56" s="187" t="str">
        <f t="shared" si="17"/>
        <v xml:space="preserve">  </v>
      </c>
      <c r="N56" s="187" t="str">
        <f t="shared" si="18"/>
        <v xml:space="preserve">  </v>
      </c>
      <c r="O56" s="187" t="str">
        <f t="shared" si="19"/>
        <v xml:space="preserve">  </v>
      </c>
      <c r="P56" s="187" t="str">
        <f t="shared" si="20"/>
        <v xml:space="preserve">  </v>
      </c>
      <c r="Q56" s="187" t="str">
        <f t="shared" si="21"/>
        <v xml:space="preserve">  </v>
      </c>
      <c r="R56" s="187" t="str">
        <f t="shared" si="22"/>
        <v xml:space="preserve">  </v>
      </c>
      <c r="S56" s="187" t="str">
        <f t="shared" si="23"/>
        <v xml:space="preserve">  </v>
      </c>
      <c r="T56" s="187" t="str">
        <f t="shared" si="24"/>
        <v xml:space="preserve">  </v>
      </c>
      <c r="U56" s="187" t="str">
        <f t="shared" si="25"/>
        <v xml:space="preserve">  </v>
      </c>
      <c r="V56" s="187" t="str">
        <f t="shared" si="26"/>
        <v xml:space="preserve">  </v>
      </c>
      <c r="W56" s="187" t="str">
        <f t="shared" si="27"/>
        <v xml:space="preserve">  </v>
      </c>
      <c r="X56" s="187" t="str">
        <f t="shared" si="28"/>
        <v xml:space="preserve">  </v>
      </c>
      <c r="Y56" s="187" t="str">
        <f t="shared" si="29"/>
        <v xml:space="preserve">  </v>
      </c>
      <c r="Z56" s="187" t="str">
        <f t="shared" si="30"/>
        <v xml:space="preserve">  </v>
      </c>
      <c r="AA56" s="187" t="str">
        <f t="shared" si="31"/>
        <v xml:space="preserve">  </v>
      </c>
      <c r="AB56" s="187" t="str">
        <f t="shared" si="32"/>
        <v xml:space="preserve">  </v>
      </c>
      <c r="AC56" s="187" t="str">
        <f t="shared" si="33"/>
        <v xml:space="preserve">  </v>
      </c>
      <c r="AD56" s="187" t="str">
        <f t="shared" si="34"/>
        <v xml:space="preserve">  </v>
      </c>
      <c r="AE56" s="187" t="str">
        <f t="shared" si="35"/>
        <v xml:space="preserve">  </v>
      </c>
      <c r="AF56" s="187" t="str">
        <f t="shared" si="36"/>
        <v xml:space="preserve">  </v>
      </c>
      <c r="AR56" s="40" t="s">
        <v>190</v>
      </c>
      <c r="AS56" s="178" t="str">
        <f>VLOOKUP(AR56,'Product Backlog HUs(1)'!A$1:M$99,2,FALSE)</f>
        <v>Eliminar Información del Diagnóstico</v>
      </c>
      <c r="AT56" s="178" t="str">
        <f>CONCATENATE(AR56,"-",AS56)</f>
        <v>HU13-Eliminar Información del Diagnóstico</v>
      </c>
      <c r="AU56" s="178" t="str">
        <f>VLOOKUP(AR56,'Plan de liberaciones(1)'!A$1:I$89,4,FALSE)</f>
        <v xml:space="preserve">Sprint 30
</v>
      </c>
      <c r="AV56" s="178">
        <f>VLOOKUP(AR56,'Plan de liberaciones(1)'!A$1:I$89,8,FALSE)</f>
        <v>0</v>
      </c>
      <c r="AW56" s="178" t="s">
        <v>394</v>
      </c>
      <c r="AX56" s="156"/>
      <c r="AY56" s="62" t="s">
        <v>145</v>
      </c>
      <c r="AZ56" s="58">
        <v>55</v>
      </c>
      <c r="BA56" s="267" t="str">
        <f t="shared" si="1"/>
        <v>HU37-Actualizar la Imagen de la Motocicleta</v>
      </c>
      <c r="BB56" s="267" t="str">
        <f t="shared" si="2"/>
        <v>Gestión Imagen</v>
      </c>
      <c r="BC56" s="370" t="s">
        <v>97</v>
      </c>
      <c r="BD56" s="156"/>
    </row>
    <row r="57" spans="1:56" ht="151.5" customHeight="1">
      <c r="A57" s="276" t="s">
        <v>103</v>
      </c>
      <c r="B57" s="495"/>
      <c r="C57" s="274" t="str">
        <f>+IF($BC56=$A57," "," ")&amp;IF(C$2=$BB56,$BA56," ")</f>
        <v xml:space="preserve">  </v>
      </c>
      <c r="D57" s="187" t="str">
        <f t="shared" si="8"/>
        <v xml:space="preserve">  </v>
      </c>
      <c r="E57" s="187" t="str">
        <f t="shared" si="9"/>
        <v xml:space="preserve">  </v>
      </c>
      <c r="F57" s="187" t="str">
        <f t="shared" si="10"/>
        <v xml:space="preserve">  </v>
      </c>
      <c r="G57" s="187" t="str">
        <f t="shared" si="11"/>
        <v xml:space="preserve">  </v>
      </c>
      <c r="H57" s="187" t="str">
        <f t="shared" si="12"/>
        <v xml:space="preserve">  </v>
      </c>
      <c r="I57" s="187" t="str">
        <f t="shared" si="13"/>
        <v xml:space="preserve">  </v>
      </c>
      <c r="J57" s="187" t="str">
        <f t="shared" si="14"/>
        <v xml:space="preserve"> HU37-Actualizar la Imagen de la Motocicleta</v>
      </c>
      <c r="K57" s="187" t="str">
        <f t="shared" si="15"/>
        <v xml:space="preserve">  </v>
      </c>
      <c r="L57" s="187" t="str">
        <f t="shared" si="16"/>
        <v xml:space="preserve">  </v>
      </c>
      <c r="M57" s="187" t="str">
        <f t="shared" si="17"/>
        <v xml:space="preserve">  </v>
      </c>
      <c r="N57" s="187" t="str">
        <f t="shared" si="18"/>
        <v xml:space="preserve">  </v>
      </c>
      <c r="O57" s="187" t="str">
        <f t="shared" si="19"/>
        <v xml:space="preserve">  </v>
      </c>
      <c r="P57" s="187" t="str">
        <f t="shared" si="20"/>
        <v xml:space="preserve">  </v>
      </c>
      <c r="Q57" s="187" t="str">
        <f t="shared" si="21"/>
        <v xml:space="preserve">  </v>
      </c>
      <c r="R57" s="187" t="str">
        <f t="shared" si="22"/>
        <v xml:space="preserve">  </v>
      </c>
      <c r="S57" s="187" t="str">
        <f t="shared" si="23"/>
        <v xml:space="preserve">  </v>
      </c>
      <c r="T57" s="187" t="str">
        <f t="shared" si="24"/>
        <v xml:space="preserve">  </v>
      </c>
      <c r="U57" s="187" t="str">
        <f t="shared" si="25"/>
        <v xml:space="preserve">  </v>
      </c>
      <c r="V57" s="187" t="str">
        <f t="shared" si="26"/>
        <v xml:space="preserve">  </v>
      </c>
      <c r="W57" s="187" t="str">
        <f t="shared" si="27"/>
        <v xml:space="preserve">  </v>
      </c>
      <c r="X57" s="187" t="str">
        <f t="shared" si="28"/>
        <v xml:space="preserve">  </v>
      </c>
      <c r="Y57" s="187" t="str">
        <f t="shared" si="29"/>
        <v xml:space="preserve">  </v>
      </c>
      <c r="Z57" s="187" t="str">
        <f t="shared" si="30"/>
        <v xml:space="preserve">  </v>
      </c>
      <c r="AA57" s="187" t="str">
        <f t="shared" si="31"/>
        <v xml:space="preserve">  </v>
      </c>
      <c r="AB57" s="187" t="str">
        <f t="shared" si="32"/>
        <v xml:space="preserve">  </v>
      </c>
      <c r="AC57" s="187" t="str">
        <f t="shared" si="33"/>
        <v xml:space="preserve">  </v>
      </c>
      <c r="AD57" s="187" t="str">
        <f t="shared" si="34"/>
        <v xml:space="preserve">  </v>
      </c>
      <c r="AE57" s="187" t="str">
        <f t="shared" si="35"/>
        <v xml:space="preserve">  </v>
      </c>
      <c r="AF57" s="187" t="str">
        <f t="shared" si="36"/>
        <v xml:space="preserve">  </v>
      </c>
      <c r="AR57" s="40" t="s">
        <v>146</v>
      </c>
      <c r="AS57" s="178" t="str">
        <f>VLOOKUP(AR57,'Product Backlog HUs(1)'!A$1:M$99,2,FALSE)</f>
        <v>Actualizar Evidencia Fotográfica de la Motocicleta</v>
      </c>
      <c r="AT57" s="178" t="str">
        <f>CONCATENATE(AR57,"-",AS57)</f>
        <v>HU17-Actualizar Evidencia Fotográfica de la Motocicleta</v>
      </c>
      <c r="AU57" s="178" t="str">
        <f>VLOOKUP(AR57,'Plan de liberaciones(1)'!A$1:I$89,4,FALSE)</f>
        <v>Sprint 26</v>
      </c>
      <c r="AV57" s="178">
        <f>VLOOKUP(AR57,'Plan de liberaciones(1)'!A$1:I$89,8,FALSE)</f>
        <v>0</v>
      </c>
      <c r="AW57" s="178" t="s">
        <v>379</v>
      </c>
      <c r="AX57" s="156"/>
      <c r="AY57" s="62" t="s">
        <v>187</v>
      </c>
      <c r="AZ57" s="58">
        <v>56</v>
      </c>
      <c r="BA57" s="267" t="str">
        <f t="shared" si="1"/>
        <v>HU39-Eliminar la Imagen de la Motocicleta</v>
      </c>
      <c r="BB57" s="267" t="str">
        <f t="shared" si="2"/>
        <v>Gestión Imagen</v>
      </c>
      <c r="BC57" s="373" t="s">
        <v>97</v>
      </c>
      <c r="BD57" s="156"/>
    </row>
    <row r="58" spans="1:56" ht="151.5" customHeight="1">
      <c r="A58" s="276" t="s">
        <v>103</v>
      </c>
      <c r="B58" s="495"/>
      <c r="C58" s="274" t="str">
        <f>+IF($BC57=$A58," "," ")&amp;IF(C$2=$BB57,$BA57," ")</f>
        <v xml:space="preserve">  </v>
      </c>
      <c r="D58" s="187" t="str">
        <f t="shared" si="8"/>
        <v xml:space="preserve">  </v>
      </c>
      <c r="E58" s="187" t="str">
        <f t="shared" si="9"/>
        <v xml:space="preserve">  </v>
      </c>
      <c r="F58" s="187" t="str">
        <f t="shared" si="10"/>
        <v xml:space="preserve">  </v>
      </c>
      <c r="G58" s="187" t="str">
        <f t="shared" si="11"/>
        <v xml:space="preserve">  </v>
      </c>
      <c r="H58" s="187" t="str">
        <f t="shared" si="12"/>
        <v xml:space="preserve">  </v>
      </c>
      <c r="I58" s="187" t="str">
        <f t="shared" si="13"/>
        <v xml:space="preserve">  </v>
      </c>
      <c r="J58" s="187" t="str">
        <f t="shared" si="14"/>
        <v xml:space="preserve"> HU39-Eliminar la Imagen de la Motocicleta</v>
      </c>
      <c r="K58" s="187" t="str">
        <f t="shared" si="15"/>
        <v xml:space="preserve">  </v>
      </c>
      <c r="L58" s="187" t="str">
        <f t="shared" si="16"/>
        <v xml:space="preserve">  </v>
      </c>
      <c r="M58" s="187" t="str">
        <f t="shared" si="17"/>
        <v xml:space="preserve">  </v>
      </c>
      <c r="N58" s="187" t="str">
        <f t="shared" si="18"/>
        <v xml:space="preserve">  </v>
      </c>
      <c r="O58" s="187" t="str">
        <f t="shared" si="19"/>
        <v xml:space="preserve">  </v>
      </c>
      <c r="P58" s="187" t="str">
        <f t="shared" si="20"/>
        <v xml:space="preserve">  </v>
      </c>
      <c r="Q58" s="187" t="str">
        <f t="shared" si="21"/>
        <v xml:space="preserve">  </v>
      </c>
      <c r="R58" s="187" t="str">
        <f t="shared" si="22"/>
        <v xml:space="preserve">  </v>
      </c>
      <c r="S58" s="187" t="str">
        <f t="shared" si="23"/>
        <v xml:space="preserve">  </v>
      </c>
      <c r="T58" s="187" t="str">
        <f t="shared" si="24"/>
        <v xml:space="preserve">  </v>
      </c>
      <c r="U58" s="187" t="str">
        <f>+IF($BC57=$A58," "," ")&amp;IF(U$2=$BB57,$BA57," ")</f>
        <v xml:space="preserve">  </v>
      </c>
      <c r="V58" s="187" t="str">
        <f t="shared" si="26"/>
        <v xml:space="preserve">  </v>
      </c>
      <c r="W58" s="187" t="str">
        <f t="shared" si="27"/>
        <v xml:space="preserve">  </v>
      </c>
      <c r="X58" s="187" t="str">
        <f t="shared" si="28"/>
        <v xml:space="preserve">  </v>
      </c>
      <c r="Y58" s="187" t="str">
        <f t="shared" si="29"/>
        <v xml:space="preserve">  </v>
      </c>
      <c r="Z58" s="187" t="str">
        <f t="shared" si="30"/>
        <v xml:space="preserve">  </v>
      </c>
      <c r="AA58" s="187" t="str">
        <f t="shared" si="31"/>
        <v xml:space="preserve">  </v>
      </c>
      <c r="AB58" s="187" t="str">
        <f t="shared" si="32"/>
        <v xml:space="preserve">  </v>
      </c>
      <c r="AC58" s="187" t="str">
        <f t="shared" si="33"/>
        <v xml:space="preserve">  </v>
      </c>
      <c r="AD58" s="187" t="str">
        <f t="shared" si="34"/>
        <v xml:space="preserve">  </v>
      </c>
      <c r="AE58" s="187" t="str">
        <f t="shared" si="35"/>
        <v xml:space="preserve">  </v>
      </c>
      <c r="AF58" s="187" t="str">
        <f t="shared" si="36"/>
        <v xml:space="preserve">  </v>
      </c>
      <c r="AR58" s="40" t="s">
        <v>170</v>
      </c>
      <c r="AS58" s="178" t="str">
        <f>VLOOKUP(AR58,'Product Backlog HUs(1)'!A$1:M$99,2,FALSE)</f>
        <v>Modificar Información de la Excepción Horario</v>
      </c>
      <c r="AT58" s="178" t="str">
        <f>CONCATENATE(AR58,"-",AS58)</f>
        <v>HU21-Modificar Información de la Excepción Horario</v>
      </c>
      <c r="AU58" s="178" t="str">
        <f>VLOOKUP(AR58,'Plan de liberaciones(1)'!A$1:I$89,4,FALSE)</f>
        <v>Sprint 19</v>
      </c>
      <c r="AV58" s="178" t="str">
        <f>VLOOKUP(AR58,'Plan de liberaciones(1)'!A$1:I$89,8,FALSE)</f>
        <v>Release 9</v>
      </c>
      <c r="AW58" s="178" t="s">
        <v>390</v>
      </c>
      <c r="AX58" s="156"/>
      <c r="AY58" s="62" t="s">
        <v>128</v>
      </c>
      <c r="AZ58" s="58">
        <v>57</v>
      </c>
      <c r="BA58" s="267" t="str">
        <f t="shared" si="1"/>
        <v>HU16-Cargar Evidencia Fotográfica de la Motocicleta</v>
      </c>
      <c r="BB58" s="267" t="str">
        <f t="shared" si="2"/>
        <v>Gestión Evidencia Fotográfica</v>
      </c>
      <c r="BC58" s="370" t="s">
        <v>97</v>
      </c>
      <c r="BD58" s="156"/>
    </row>
    <row r="59" spans="1:56" ht="151.5" customHeight="1">
      <c r="A59" s="276" t="s">
        <v>114</v>
      </c>
      <c r="B59" s="495" t="s">
        <v>114</v>
      </c>
      <c r="C59" s="275" t="str">
        <f>+IF($BC58=$A59," "," ")&amp;IF(C$2=$BB58,$BA58," ")</f>
        <v xml:space="preserve">  </v>
      </c>
      <c r="D59" s="186" t="str">
        <f t="shared" si="8"/>
        <v xml:space="preserve">  </v>
      </c>
      <c r="E59" s="186" t="str">
        <f t="shared" si="9"/>
        <v xml:space="preserve">  </v>
      </c>
      <c r="F59" s="186" t="str">
        <f t="shared" si="10"/>
        <v xml:space="preserve">  </v>
      </c>
      <c r="G59" s="186" t="str">
        <f t="shared" si="11"/>
        <v xml:space="preserve">  </v>
      </c>
      <c r="H59" s="186" t="str">
        <f t="shared" si="12"/>
        <v xml:space="preserve">  </v>
      </c>
      <c r="I59" s="186" t="str">
        <f t="shared" si="13"/>
        <v xml:space="preserve"> HU16-Cargar Evidencia Fotográfica de la Motocicleta</v>
      </c>
      <c r="J59" s="186" t="str">
        <f t="shared" si="14"/>
        <v xml:space="preserve">  </v>
      </c>
      <c r="K59" s="186" t="str">
        <f t="shared" si="15"/>
        <v xml:space="preserve">  </v>
      </c>
      <c r="L59" s="186" t="str">
        <f t="shared" si="16"/>
        <v xml:space="preserve">  </v>
      </c>
      <c r="M59" s="186" t="str">
        <f t="shared" si="17"/>
        <v xml:space="preserve">  </v>
      </c>
      <c r="N59" s="186" t="str">
        <f t="shared" si="18"/>
        <v xml:space="preserve">  </v>
      </c>
      <c r="O59" s="186" t="str">
        <f t="shared" si="19"/>
        <v xml:space="preserve">  </v>
      </c>
      <c r="P59" s="186" t="str">
        <f t="shared" si="20"/>
        <v xml:space="preserve">  </v>
      </c>
      <c r="Q59" s="186" t="str">
        <f t="shared" si="21"/>
        <v xml:space="preserve">  </v>
      </c>
      <c r="R59" s="186" t="str">
        <f t="shared" si="22"/>
        <v xml:space="preserve">  </v>
      </c>
      <c r="S59" s="186" t="str">
        <f t="shared" si="23"/>
        <v xml:space="preserve">  </v>
      </c>
      <c r="T59" s="186" t="str">
        <f t="shared" si="24"/>
        <v xml:space="preserve">  </v>
      </c>
      <c r="U59" s="186" t="str">
        <f>+IF($BC58=$A59," "," ")&amp;IF(U$2=$BB58,$BA58," ")</f>
        <v xml:space="preserve">  </v>
      </c>
      <c r="V59" s="186" t="str">
        <f t="shared" si="26"/>
        <v xml:space="preserve">  </v>
      </c>
      <c r="W59" s="186" t="str">
        <f t="shared" si="27"/>
        <v xml:space="preserve">  </v>
      </c>
      <c r="X59" s="186" t="str">
        <f t="shared" si="28"/>
        <v xml:space="preserve">  </v>
      </c>
      <c r="Y59" s="186" t="str">
        <f t="shared" si="29"/>
        <v xml:space="preserve">  </v>
      </c>
      <c r="Z59" s="186" t="str">
        <f t="shared" si="30"/>
        <v xml:space="preserve">  </v>
      </c>
      <c r="AA59" s="186" t="str">
        <f t="shared" si="31"/>
        <v xml:space="preserve">  </v>
      </c>
      <c r="AB59" s="186" t="str">
        <f t="shared" si="32"/>
        <v xml:space="preserve">  </v>
      </c>
      <c r="AC59" s="186" t="str">
        <f t="shared" si="33"/>
        <v xml:space="preserve">  </v>
      </c>
      <c r="AD59" s="186" t="str">
        <f t="shared" si="34"/>
        <v xml:space="preserve">  </v>
      </c>
      <c r="AE59" s="186" t="str">
        <f t="shared" si="35"/>
        <v xml:space="preserve">  </v>
      </c>
      <c r="AF59" s="186" t="str">
        <f t="shared" si="36"/>
        <v xml:space="preserve">  </v>
      </c>
      <c r="AR59" s="40" t="s">
        <v>167</v>
      </c>
      <c r="AS59" s="178" t="str">
        <f>VLOOKUP(AR59,'Product Backlog HUs(1)'!A$1:M$99,2,FALSE)</f>
        <v>Consultar Información  de la Excepción Horario</v>
      </c>
      <c r="AT59" s="178" t="str">
        <f>CONCATENATE(AR59,"-",AS59)</f>
        <v>HU23-Consultar Información  de la Excepción Horario</v>
      </c>
      <c r="AU59" s="178" t="str">
        <f>VLOOKUP(AR59,'Plan de liberaciones(1)'!A$1:I$89,4,FALSE)</f>
        <v>Sprint 18</v>
      </c>
      <c r="AV59" s="178">
        <f>VLOOKUP(AR59,'Plan de liberaciones(1)'!A$1:I$89,8,FALSE)</f>
        <v>0</v>
      </c>
      <c r="AW59" s="178" t="s">
        <v>390</v>
      </c>
      <c r="AX59" s="156"/>
      <c r="AY59" s="62" t="s">
        <v>129</v>
      </c>
      <c r="AZ59" s="58">
        <v>58</v>
      </c>
      <c r="BA59" s="267" t="str">
        <f t="shared" si="1"/>
        <v>HU18-Consultar Evidencia Fotográfica de la Motocicleta</v>
      </c>
      <c r="BB59" s="267" t="str">
        <f t="shared" si="2"/>
        <v>Gestión Evidencia Fotográfica</v>
      </c>
      <c r="BC59" s="373" t="s">
        <v>97</v>
      </c>
      <c r="BD59" s="156"/>
    </row>
    <row r="60" spans="1:56" ht="151.5" customHeight="1">
      <c r="A60" s="276" t="s">
        <v>114</v>
      </c>
      <c r="B60" s="495"/>
      <c r="C60" s="275" t="str">
        <f>+IF($BC59=$A60," "," ")&amp;IF(C$2=$BB59,$BA59," ")</f>
        <v xml:space="preserve">  </v>
      </c>
      <c r="D60" s="186" t="str">
        <f t="shared" si="8"/>
        <v xml:space="preserve">  </v>
      </c>
      <c r="E60" s="186" t="str">
        <f t="shared" si="9"/>
        <v xml:space="preserve">  </v>
      </c>
      <c r="F60" s="186" t="str">
        <f t="shared" si="10"/>
        <v xml:space="preserve">  </v>
      </c>
      <c r="G60" s="186" t="str">
        <f t="shared" si="11"/>
        <v xml:space="preserve">  </v>
      </c>
      <c r="H60" s="186" t="str">
        <f t="shared" si="12"/>
        <v xml:space="preserve">  </v>
      </c>
      <c r="I60" s="186" t="str">
        <f t="shared" si="13"/>
        <v xml:space="preserve"> HU18-Consultar Evidencia Fotográfica de la Motocicleta</v>
      </c>
      <c r="J60" s="186" t="str">
        <f t="shared" si="14"/>
        <v xml:space="preserve">  </v>
      </c>
      <c r="K60" s="186" t="str">
        <f t="shared" si="15"/>
        <v xml:space="preserve">  </v>
      </c>
      <c r="L60" s="186" t="str">
        <f t="shared" si="16"/>
        <v xml:space="preserve">  </v>
      </c>
      <c r="M60" s="186" t="str">
        <f t="shared" si="17"/>
        <v xml:space="preserve">  </v>
      </c>
      <c r="N60" s="186" t="str">
        <f t="shared" si="18"/>
        <v xml:space="preserve">  </v>
      </c>
      <c r="O60" s="186" t="str">
        <f t="shared" si="19"/>
        <v xml:space="preserve">  </v>
      </c>
      <c r="P60" s="186" t="str">
        <f t="shared" si="20"/>
        <v xml:space="preserve">  </v>
      </c>
      <c r="Q60" s="186" t="str">
        <f t="shared" si="21"/>
        <v xml:space="preserve">  </v>
      </c>
      <c r="R60" s="186" t="str">
        <f t="shared" si="22"/>
        <v xml:space="preserve">  </v>
      </c>
      <c r="S60" s="186" t="str">
        <f t="shared" si="23"/>
        <v xml:space="preserve">  </v>
      </c>
      <c r="T60" s="186" t="str">
        <f t="shared" si="24"/>
        <v xml:space="preserve">  </v>
      </c>
      <c r="U60" s="186" t="str">
        <f>+IF($BC59=$A60," "," ")&amp;IF(U$2=$BB59,$BA59," ")</f>
        <v xml:space="preserve">  </v>
      </c>
      <c r="V60" s="186" t="str">
        <f t="shared" si="26"/>
        <v xml:space="preserve">  </v>
      </c>
      <c r="W60" s="186" t="str">
        <f t="shared" si="27"/>
        <v xml:space="preserve">  </v>
      </c>
      <c r="X60" s="186" t="str">
        <f t="shared" si="28"/>
        <v xml:space="preserve">  </v>
      </c>
      <c r="Y60" s="186" t="str">
        <f t="shared" si="29"/>
        <v xml:space="preserve">  </v>
      </c>
      <c r="Z60" s="186" t="str">
        <f t="shared" si="30"/>
        <v xml:space="preserve">  </v>
      </c>
      <c r="AA60" s="186" t="str">
        <f t="shared" si="31"/>
        <v xml:space="preserve">  </v>
      </c>
      <c r="AB60" s="186" t="str">
        <f t="shared" si="32"/>
        <v xml:space="preserve">  </v>
      </c>
      <c r="AC60" s="186" t="str">
        <f t="shared" si="33"/>
        <v xml:space="preserve">  </v>
      </c>
      <c r="AD60" s="186" t="str">
        <f t="shared" si="34"/>
        <v xml:space="preserve">  </v>
      </c>
      <c r="AE60" s="186" t="str">
        <f t="shared" si="35"/>
        <v xml:space="preserve">  </v>
      </c>
      <c r="AF60" s="186" t="str">
        <f t="shared" si="36"/>
        <v xml:space="preserve">  </v>
      </c>
      <c r="AR60" s="40" t="s">
        <v>166</v>
      </c>
      <c r="AS60" s="178" t="str">
        <f>VLOOKUP(AR60,'Product Backlog HUs(1)'!A$1:M$99,2,FALSE)</f>
        <v>Registrar Información de la Excepción de Horario</v>
      </c>
      <c r="AT60" s="178" t="str">
        <f>CONCATENATE(AR60,"-",AS60)</f>
        <v>HU20-Registrar Información de la Excepción de Horario</v>
      </c>
      <c r="AU60" s="178" t="str">
        <f>VLOOKUP(AR60,'Plan de liberaciones(1)'!A$1:I$89,4,FALSE)</f>
        <v>Sprint 18</v>
      </c>
      <c r="AV60" s="178">
        <f>VLOOKUP(AR60,'Plan de liberaciones(1)'!A$1:I$89,8,FALSE)</f>
        <v>0</v>
      </c>
      <c r="AW60" s="178" t="s">
        <v>390</v>
      </c>
      <c r="AX60" s="156"/>
      <c r="AY60" s="62" t="s">
        <v>146</v>
      </c>
      <c r="AZ60" s="58">
        <v>59</v>
      </c>
      <c r="BA60" s="267" t="str">
        <f t="shared" si="1"/>
        <v>HU17-Actualizar Evidencia Fotográfica de la Motocicleta</v>
      </c>
      <c r="BB60" s="267" t="str">
        <f t="shared" si="2"/>
        <v>Gestión Evidencia Fotográfica</v>
      </c>
      <c r="BC60" s="370" t="s">
        <v>97</v>
      </c>
      <c r="BD60" s="156"/>
    </row>
    <row r="61" spans="1:56" ht="151.5" customHeight="1">
      <c r="A61" s="276" t="s">
        <v>114</v>
      </c>
      <c r="B61" s="495"/>
      <c r="C61" s="275" t="str">
        <f>+IF($BC60=$A61," "," ")&amp;IF(C$2=$BB60,$BA60," ")</f>
        <v xml:space="preserve">  </v>
      </c>
      <c r="D61" s="186" t="str">
        <f t="shared" si="8"/>
        <v xml:space="preserve">  </v>
      </c>
      <c r="E61" s="186" t="str">
        <f t="shared" si="9"/>
        <v xml:space="preserve">  </v>
      </c>
      <c r="F61" s="186" t="str">
        <f t="shared" si="10"/>
        <v xml:space="preserve">  </v>
      </c>
      <c r="G61" s="186" t="str">
        <f t="shared" si="11"/>
        <v xml:space="preserve">  </v>
      </c>
      <c r="H61" s="186" t="str">
        <f t="shared" si="12"/>
        <v xml:space="preserve">  </v>
      </c>
      <c r="I61" s="186" t="str">
        <f t="shared" si="13"/>
        <v xml:space="preserve"> HU17-Actualizar Evidencia Fotográfica de la Motocicleta</v>
      </c>
      <c r="J61" s="186" t="str">
        <f t="shared" si="14"/>
        <v xml:space="preserve">  </v>
      </c>
      <c r="K61" s="186" t="str">
        <f t="shared" si="15"/>
        <v xml:space="preserve">  </v>
      </c>
      <c r="L61" s="186" t="str">
        <f t="shared" si="16"/>
        <v xml:space="preserve">  </v>
      </c>
      <c r="M61" s="186" t="str">
        <f t="shared" si="17"/>
        <v xml:space="preserve">  </v>
      </c>
      <c r="N61" s="186" t="str">
        <f t="shared" si="18"/>
        <v xml:space="preserve">  </v>
      </c>
      <c r="O61" s="186" t="str">
        <f t="shared" si="19"/>
        <v xml:space="preserve">  </v>
      </c>
      <c r="P61" s="186" t="str">
        <f t="shared" si="20"/>
        <v xml:space="preserve">  </v>
      </c>
      <c r="Q61" s="186" t="str">
        <f t="shared" si="21"/>
        <v xml:space="preserve">  </v>
      </c>
      <c r="R61" s="186" t="str">
        <f t="shared" si="22"/>
        <v xml:space="preserve">  </v>
      </c>
      <c r="S61" s="186" t="str">
        <f t="shared" si="23"/>
        <v xml:space="preserve">  </v>
      </c>
      <c r="T61" s="186" t="str">
        <f t="shared" si="24"/>
        <v xml:space="preserve">  </v>
      </c>
      <c r="U61" s="186" t="str">
        <f>+IF($BC60=$A61," "," ")&amp;IF(U$2=$BB60,$BA60," ")</f>
        <v xml:space="preserve">  </v>
      </c>
      <c r="V61" s="186" t="str">
        <f t="shared" si="26"/>
        <v xml:space="preserve">  </v>
      </c>
      <c r="W61" s="186" t="str">
        <f t="shared" si="27"/>
        <v xml:space="preserve">  </v>
      </c>
      <c r="X61" s="186" t="str">
        <f t="shared" si="28"/>
        <v xml:space="preserve">  </v>
      </c>
      <c r="Y61" s="186" t="str">
        <f t="shared" si="29"/>
        <v xml:space="preserve">  </v>
      </c>
      <c r="Z61" s="186" t="str">
        <f t="shared" si="30"/>
        <v xml:space="preserve">  </v>
      </c>
      <c r="AA61" s="186" t="str">
        <f t="shared" si="31"/>
        <v xml:space="preserve">  </v>
      </c>
      <c r="AB61" s="186" t="str">
        <f t="shared" si="32"/>
        <v xml:space="preserve">  </v>
      </c>
      <c r="AC61" s="186" t="str">
        <f t="shared" si="33"/>
        <v xml:space="preserve">  </v>
      </c>
      <c r="AD61" s="186" t="str">
        <f t="shared" si="34"/>
        <v xml:space="preserve">  </v>
      </c>
      <c r="AE61" s="186" t="str">
        <f t="shared" si="35"/>
        <v xml:space="preserve">  </v>
      </c>
      <c r="AF61" s="186" t="str">
        <f t="shared" si="36"/>
        <v xml:space="preserve">  </v>
      </c>
      <c r="AR61" s="40" t="s">
        <v>160</v>
      </c>
      <c r="AS61" s="178" t="str">
        <f>VLOOKUP(AR61,'Product Backlog HUs(1)'!A$1:M$99,2,FALSE)</f>
        <v>Activar la Excepción Horario</v>
      </c>
      <c r="AT61" s="178" t="str">
        <f>CONCATENATE(AR61,"-",AS61)</f>
        <v>HU24-Activar la Excepción Horario</v>
      </c>
      <c r="AU61" s="178" t="str">
        <f>VLOOKUP(AR61,'Plan de liberaciones(1)'!A$1:I$89,4,FALSE)</f>
        <v>Sprint 18</v>
      </c>
      <c r="AV61" s="178">
        <f>VLOOKUP(AR61,'Plan de liberaciones(1)'!A$1:I$89,8,FALSE)</f>
        <v>0</v>
      </c>
      <c r="AW61" s="178" t="s">
        <v>390</v>
      </c>
      <c r="AX61" s="156"/>
      <c r="AY61" s="62" t="s">
        <v>189</v>
      </c>
      <c r="AZ61" s="58">
        <v>60</v>
      </c>
      <c r="BA61" s="267" t="str">
        <f t="shared" si="1"/>
        <v>HU19-Eliminar Evidencia Fotográfica de la Motocicleta</v>
      </c>
      <c r="BB61" s="267" t="str">
        <f t="shared" si="2"/>
        <v>Gestión Evidencia Fotográfica</v>
      </c>
      <c r="BC61" s="373" t="s">
        <v>97</v>
      </c>
      <c r="BD61" s="156"/>
    </row>
    <row r="62" spans="1:56" ht="151.5" customHeight="1">
      <c r="A62" s="331" t="s">
        <v>113</v>
      </c>
      <c r="B62" s="495" t="s">
        <v>413</v>
      </c>
      <c r="C62" s="274" t="str">
        <f>+IF($BC61=$A62," "," ")&amp;IF(C$2=$BB61,$BA61," ")</f>
        <v xml:space="preserve">  </v>
      </c>
      <c r="D62" s="187" t="str">
        <f t="shared" si="8"/>
        <v xml:space="preserve">  </v>
      </c>
      <c r="E62" s="187" t="str">
        <f t="shared" si="9"/>
        <v xml:space="preserve">  </v>
      </c>
      <c r="F62" s="187" t="str">
        <f t="shared" si="10"/>
        <v xml:space="preserve">  </v>
      </c>
      <c r="G62" s="187" t="str">
        <f t="shared" si="11"/>
        <v xml:space="preserve">  </v>
      </c>
      <c r="H62" s="187" t="str">
        <f t="shared" si="12"/>
        <v xml:space="preserve">  </v>
      </c>
      <c r="I62" s="187" t="str">
        <f t="shared" si="13"/>
        <v xml:space="preserve"> HU19-Eliminar Evidencia Fotográfica de la Motocicleta</v>
      </c>
      <c r="J62" s="187" t="str">
        <f t="shared" si="14"/>
        <v xml:space="preserve">  </v>
      </c>
      <c r="K62" s="187" t="str">
        <f t="shared" si="15"/>
        <v xml:space="preserve">  </v>
      </c>
      <c r="L62" s="187" t="str">
        <f t="shared" si="16"/>
        <v xml:space="preserve">  </v>
      </c>
      <c r="M62" s="187" t="str">
        <f t="shared" si="17"/>
        <v xml:space="preserve">  </v>
      </c>
      <c r="N62" s="187" t="str">
        <f t="shared" si="18"/>
        <v xml:space="preserve">  </v>
      </c>
      <c r="O62" s="187" t="str">
        <f t="shared" si="19"/>
        <v xml:space="preserve">  </v>
      </c>
      <c r="P62" s="187" t="str">
        <f t="shared" si="20"/>
        <v xml:space="preserve">  </v>
      </c>
      <c r="Q62" s="187" t="str">
        <f t="shared" si="21"/>
        <v xml:space="preserve">  </v>
      </c>
      <c r="R62" s="187" t="str">
        <f t="shared" si="22"/>
        <v xml:space="preserve">  </v>
      </c>
      <c r="S62" s="187" t="str">
        <f t="shared" si="23"/>
        <v xml:space="preserve">  </v>
      </c>
      <c r="T62" s="187" t="str">
        <f t="shared" si="24"/>
        <v xml:space="preserve">  </v>
      </c>
      <c r="U62" s="187" t="str">
        <f>+IF($BC61=$A62," "," ")&amp;IF(U$2=$BB61,$BA61," ")</f>
        <v xml:space="preserve">  </v>
      </c>
      <c r="V62" s="187" t="str">
        <f t="shared" si="26"/>
        <v xml:space="preserve">  </v>
      </c>
      <c r="W62" s="187" t="str">
        <f t="shared" si="27"/>
        <v xml:space="preserve">  </v>
      </c>
      <c r="X62" s="187" t="str">
        <f t="shared" si="28"/>
        <v xml:space="preserve">  </v>
      </c>
      <c r="Y62" s="187" t="str">
        <f t="shared" si="29"/>
        <v xml:space="preserve">  </v>
      </c>
      <c r="Z62" s="187" t="str">
        <f t="shared" si="30"/>
        <v xml:space="preserve">  </v>
      </c>
      <c r="AA62" s="187" t="str">
        <f t="shared" si="31"/>
        <v xml:space="preserve">  </v>
      </c>
      <c r="AB62" s="187" t="str">
        <f t="shared" si="32"/>
        <v xml:space="preserve">  </v>
      </c>
      <c r="AC62" s="187" t="str">
        <f t="shared" si="33"/>
        <v xml:space="preserve">  </v>
      </c>
      <c r="AD62" s="187" t="str">
        <f t="shared" si="34"/>
        <v xml:space="preserve">  </v>
      </c>
      <c r="AE62" s="187" t="str">
        <f t="shared" si="35"/>
        <v xml:space="preserve">  </v>
      </c>
      <c r="AF62" s="187" t="str">
        <f t="shared" si="36"/>
        <v xml:space="preserve">  </v>
      </c>
      <c r="AR62" s="40" t="s">
        <v>145</v>
      </c>
      <c r="AS62" s="178" t="str">
        <f>VLOOKUP(AR62,'Product Backlog HUs(1)'!A$1:M$99,2,FALSE)</f>
        <v>Actualizar la Imagen de la Motocicleta</v>
      </c>
      <c r="AT62" s="178" t="str">
        <f>CONCATENATE(AR62,"-",AS62)</f>
        <v>HU37-Actualizar la Imagen de la Motocicleta</v>
      </c>
      <c r="AU62" s="178" t="str">
        <f>VLOOKUP(AR62,'Plan de liberaciones(1)'!A$1:I$89,4,FALSE)</f>
        <v>Sprint 28</v>
      </c>
      <c r="AV62" s="178">
        <f>VLOOKUP(AR62,'Plan de liberaciones(1)'!A$1:I$89,8,FALSE)</f>
        <v>0</v>
      </c>
      <c r="AW62" s="178" t="s">
        <v>380</v>
      </c>
      <c r="AX62" s="156"/>
      <c r="AY62" s="62" t="s">
        <v>130</v>
      </c>
      <c r="AZ62" s="58">
        <v>61</v>
      </c>
      <c r="BA62" s="267" t="str">
        <f t="shared" si="1"/>
        <v>HU11-Registrar Información  del Diagnóstico</v>
      </c>
      <c r="BB62" s="267" t="str">
        <f t="shared" si="2"/>
        <v>Gestión Diagnóstico</v>
      </c>
      <c r="BC62" s="373" t="s">
        <v>103</v>
      </c>
      <c r="BD62" s="156"/>
    </row>
    <row r="63" spans="1:56" ht="151.5" customHeight="1">
      <c r="A63" s="276" t="s">
        <v>113</v>
      </c>
      <c r="B63" s="495"/>
      <c r="C63" s="274" t="str">
        <f>+IF($BC62=$A63," "," ")&amp;IF(C$2=$BB62,$BA62," ")</f>
        <v xml:space="preserve">  </v>
      </c>
      <c r="D63" s="274" t="str">
        <f t="shared" si="8"/>
        <v xml:space="preserve">  </v>
      </c>
      <c r="E63" s="274" t="str">
        <f t="shared" si="9"/>
        <v xml:space="preserve">  </v>
      </c>
      <c r="F63" s="274" t="str">
        <f t="shared" si="10"/>
        <v xml:space="preserve">  </v>
      </c>
      <c r="G63" s="274" t="str">
        <f t="shared" si="11"/>
        <v xml:space="preserve">  </v>
      </c>
      <c r="H63" s="274" t="str">
        <f t="shared" si="12"/>
        <v xml:space="preserve">  </v>
      </c>
      <c r="I63" s="274" t="str">
        <f t="shared" si="13"/>
        <v xml:space="preserve">  </v>
      </c>
      <c r="J63" s="274" t="str">
        <f t="shared" si="14"/>
        <v xml:space="preserve">  </v>
      </c>
      <c r="K63" s="274" t="str">
        <f t="shared" si="15"/>
        <v xml:space="preserve">  </v>
      </c>
      <c r="L63" s="274" t="str">
        <f t="shared" si="16"/>
        <v xml:space="preserve">  </v>
      </c>
      <c r="M63" s="274" t="str">
        <f t="shared" si="17"/>
        <v xml:space="preserve">  </v>
      </c>
      <c r="N63" s="274" t="str">
        <f t="shared" si="18"/>
        <v xml:space="preserve">  </v>
      </c>
      <c r="O63" s="274" t="str">
        <f t="shared" si="19"/>
        <v xml:space="preserve">  </v>
      </c>
      <c r="P63" s="274" t="str">
        <f t="shared" si="20"/>
        <v xml:space="preserve">  </v>
      </c>
      <c r="Q63" s="274" t="str">
        <f t="shared" si="21"/>
        <v xml:space="preserve">  </v>
      </c>
      <c r="R63" s="274" t="str">
        <f t="shared" si="22"/>
        <v xml:space="preserve">  </v>
      </c>
      <c r="S63" s="274" t="str">
        <f t="shared" si="23"/>
        <v xml:space="preserve">  </v>
      </c>
      <c r="T63" s="274" t="str">
        <f t="shared" si="24"/>
        <v xml:space="preserve">  </v>
      </c>
      <c r="U63" s="274" t="str">
        <f t="shared" si="24"/>
        <v xml:space="preserve">  </v>
      </c>
      <c r="V63" s="274" t="str">
        <f t="shared" si="26"/>
        <v xml:space="preserve">  </v>
      </c>
      <c r="W63" s="274" t="str">
        <f t="shared" si="27"/>
        <v xml:space="preserve">  </v>
      </c>
      <c r="X63" s="274" t="str">
        <f t="shared" si="28"/>
        <v xml:space="preserve"> HU11-Registrar Información  del Diagnóstico</v>
      </c>
      <c r="Y63" s="274" t="str">
        <f t="shared" si="29"/>
        <v xml:space="preserve">  </v>
      </c>
      <c r="Z63" s="274" t="str">
        <f t="shared" si="30"/>
        <v xml:space="preserve">  </v>
      </c>
      <c r="AA63" s="274" t="str">
        <f t="shared" si="31"/>
        <v xml:space="preserve">  </v>
      </c>
      <c r="AB63" s="274" t="str">
        <f t="shared" si="32"/>
        <v xml:space="preserve">  </v>
      </c>
      <c r="AC63" s="274" t="str">
        <f t="shared" si="33"/>
        <v xml:space="preserve">  </v>
      </c>
      <c r="AD63" s="274" t="str">
        <f t="shared" si="34"/>
        <v xml:space="preserve">  </v>
      </c>
      <c r="AE63" s="274" t="str">
        <f t="shared" si="35"/>
        <v xml:space="preserve">  </v>
      </c>
      <c r="AF63" s="274" t="str">
        <f t="shared" si="36"/>
        <v xml:space="preserve">  </v>
      </c>
      <c r="AR63" s="40" t="s">
        <v>126</v>
      </c>
      <c r="AS63" s="178" t="str">
        <f>VLOOKUP(AR63,'Product Backlog HUs(1)'!A$1:M$99,2,FALSE)</f>
        <v>Consultar la Imagen de la Motocicleta</v>
      </c>
      <c r="AT63" s="178" t="str">
        <f>CONCATENATE(AR63,"-",AS63)</f>
        <v>HU38-Consultar la Imagen de la Motocicleta</v>
      </c>
      <c r="AU63" s="178" t="str">
        <f>VLOOKUP(AR63,'Plan de liberaciones(1)'!A$1:I$89,4,FALSE)</f>
        <v>Sprint 27</v>
      </c>
      <c r="AV63" s="178">
        <f>VLOOKUP(AR63,'Plan de liberaciones(1)'!A$1:I$89,8,FALSE)</f>
        <v>0</v>
      </c>
      <c r="AW63" s="178" t="s">
        <v>380</v>
      </c>
      <c r="AX63" s="156"/>
      <c r="AY63" s="62" t="s">
        <v>131</v>
      </c>
      <c r="AZ63" s="58">
        <v>62</v>
      </c>
      <c r="BA63" s="267" t="str">
        <f t="shared" si="1"/>
        <v>HU14-Consultar Información del Diagnóstico</v>
      </c>
      <c r="BB63" s="267" t="str">
        <f t="shared" si="2"/>
        <v>Gestión Diagnóstico</v>
      </c>
      <c r="BC63" s="373" t="s">
        <v>103</v>
      </c>
      <c r="BD63" s="156"/>
    </row>
    <row r="64" spans="1:56" ht="151.5" customHeight="1">
      <c r="A64" s="331" t="s">
        <v>113</v>
      </c>
      <c r="B64" s="495"/>
      <c r="C64" s="274" t="str">
        <f>+IF($BC63=$A64," "," ")&amp;IF(C$2=$BB63,$BA63," ")</f>
        <v xml:space="preserve">  </v>
      </c>
      <c r="D64" s="274" t="str">
        <f t="shared" si="8"/>
        <v xml:space="preserve">  </v>
      </c>
      <c r="E64" s="274" t="str">
        <f t="shared" si="9"/>
        <v xml:space="preserve">  </v>
      </c>
      <c r="F64" s="274" t="str">
        <f t="shared" si="10"/>
        <v xml:space="preserve">  </v>
      </c>
      <c r="G64" s="274" t="str">
        <f t="shared" si="11"/>
        <v xml:space="preserve">  </v>
      </c>
      <c r="H64" s="274" t="str">
        <f t="shared" si="12"/>
        <v xml:space="preserve">  </v>
      </c>
      <c r="I64" s="274" t="str">
        <f t="shared" si="13"/>
        <v xml:space="preserve">  </v>
      </c>
      <c r="J64" s="274" t="str">
        <f t="shared" si="14"/>
        <v xml:space="preserve">  </v>
      </c>
      <c r="K64" s="274" t="str">
        <f t="shared" si="15"/>
        <v xml:space="preserve">  </v>
      </c>
      <c r="L64" s="274" t="str">
        <f t="shared" si="16"/>
        <v xml:space="preserve">  </v>
      </c>
      <c r="M64" s="274" t="str">
        <f t="shared" si="17"/>
        <v xml:space="preserve">  </v>
      </c>
      <c r="N64" s="274" t="str">
        <f t="shared" si="18"/>
        <v xml:space="preserve">  </v>
      </c>
      <c r="O64" s="274" t="str">
        <f t="shared" si="19"/>
        <v xml:space="preserve">  </v>
      </c>
      <c r="P64" s="274" t="str">
        <f t="shared" si="20"/>
        <v xml:space="preserve">  </v>
      </c>
      <c r="Q64" s="274" t="str">
        <f t="shared" si="21"/>
        <v xml:space="preserve">  </v>
      </c>
      <c r="R64" s="274" t="str">
        <f t="shared" si="22"/>
        <v xml:space="preserve">  </v>
      </c>
      <c r="S64" s="274" t="str">
        <f t="shared" si="23"/>
        <v xml:space="preserve">  </v>
      </c>
      <c r="T64" s="274" t="str">
        <f t="shared" si="23"/>
        <v xml:space="preserve">  </v>
      </c>
      <c r="U64" s="274" t="str">
        <f t="shared" si="23"/>
        <v xml:space="preserve">  </v>
      </c>
      <c r="V64" s="274" t="str">
        <f t="shared" si="26"/>
        <v xml:space="preserve">  </v>
      </c>
      <c r="W64" s="274" t="str">
        <f t="shared" si="27"/>
        <v xml:space="preserve">  </v>
      </c>
      <c r="X64" s="274" t="str">
        <f t="shared" si="28"/>
        <v xml:space="preserve"> HU14-Consultar Información del Diagnóstico</v>
      </c>
      <c r="Y64" s="274" t="str">
        <f t="shared" si="29"/>
        <v xml:space="preserve">  </v>
      </c>
      <c r="Z64" s="274" t="str">
        <f t="shared" si="30"/>
        <v xml:space="preserve">  </v>
      </c>
      <c r="AA64" s="274" t="str">
        <f t="shared" si="31"/>
        <v xml:space="preserve">  </v>
      </c>
      <c r="AB64" s="274" t="str">
        <f t="shared" si="32"/>
        <v xml:space="preserve">  </v>
      </c>
      <c r="AC64" s="274" t="str">
        <f t="shared" si="33"/>
        <v xml:space="preserve">  </v>
      </c>
      <c r="AD64" s="274" t="str">
        <f t="shared" si="34"/>
        <v xml:space="preserve">  </v>
      </c>
      <c r="AE64" s="274" t="str">
        <f t="shared" si="35"/>
        <v xml:space="preserve">  </v>
      </c>
      <c r="AF64" s="274" t="str">
        <f t="shared" si="36"/>
        <v xml:space="preserve">  </v>
      </c>
      <c r="AR64" s="40" t="s">
        <v>187</v>
      </c>
      <c r="AS64" s="178" t="str">
        <f>VLOOKUP(AR64,'Product Backlog HUs(1)'!A$1:M$99,2,FALSE)</f>
        <v>Eliminar la Imagen de la Motocicleta</v>
      </c>
      <c r="AT64" s="178" t="str">
        <f>CONCATENATE(AR64,"-",AS64)</f>
        <v>HU39-Eliminar la Imagen de la Motocicleta</v>
      </c>
      <c r="AU64" s="178" t="str">
        <f>VLOOKUP(AR64,'Plan de liberaciones(1)'!A$1:I$89,4,FALSE)</f>
        <v>Sprint 28</v>
      </c>
      <c r="AV64" s="178">
        <f>VLOOKUP(AR64,'Plan de liberaciones(1)'!A$1:I$89,8,FALSE)</f>
        <v>0</v>
      </c>
      <c r="AW64" s="178" t="s">
        <v>380</v>
      </c>
      <c r="AX64" s="156"/>
      <c r="AY64" s="62" t="s">
        <v>148</v>
      </c>
      <c r="AZ64" s="58">
        <v>63</v>
      </c>
      <c r="BA64" s="267" t="str">
        <f t="shared" si="1"/>
        <v>HU12-Modificar Información del Diagnóstico</v>
      </c>
      <c r="BB64" s="267" t="str">
        <f t="shared" si="2"/>
        <v>Gestión Diagnóstico</v>
      </c>
      <c r="BC64" s="373" t="s">
        <v>103</v>
      </c>
      <c r="BD64" s="156"/>
    </row>
    <row r="65" spans="1:56" ht="151.5" customHeight="1">
      <c r="A65" s="276" t="s">
        <v>113</v>
      </c>
      <c r="B65" s="495"/>
      <c r="C65" s="274" t="str">
        <f>+IF($BC64=$A65," "," ")&amp;IF(C$2=$BB64,$BA64," ")</f>
        <v xml:space="preserve">  </v>
      </c>
      <c r="D65" s="274" t="str">
        <f t="shared" si="8"/>
        <v xml:space="preserve">  </v>
      </c>
      <c r="E65" s="274" t="str">
        <f t="shared" si="9"/>
        <v xml:space="preserve">  </v>
      </c>
      <c r="F65" s="274" t="str">
        <f t="shared" si="10"/>
        <v xml:space="preserve">  </v>
      </c>
      <c r="G65" s="274" t="str">
        <f t="shared" si="11"/>
        <v xml:space="preserve">  </v>
      </c>
      <c r="H65" s="274" t="str">
        <f t="shared" si="12"/>
        <v xml:space="preserve">  </v>
      </c>
      <c r="I65" s="274" t="str">
        <f t="shared" si="13"/>
        <v xml:space="preserve">  </v>
      </c>
      <c r="J65" s="274" t="str">
        <f t="shared" si="14"/>
        <v xml:space="preserve">  </v>
      </c>
      <c r="K65" s="274" t="str">
        <f t="shared" si="15"/>
        <v xml:space="preserve">  </v>
      </c>
      <c r="L65" s="274" t="str">
        <f t="shared" si="16"/>
        <v xml:space="preserve">  </v>
      </c>
      <c r="M65" s="274" t="str">
        <f t="shared" si="17"/>
        <v xml:space="preserve">  </v>
      </c>
      <c r="N65" s="274" t="str">
        <f t="shared" si="18"/>
        <v xml:space="preserve">  </v>
      </c>
      <c r="O65" s="274" t="str">
        <f t="shared" si="19"/>
        <v xml:space="preserve">  </v>
      </c>
      <c r="P65" s="274" t="str">
        <f t="shared" si="20"/>
        <v xml:space="preserve">  </v>
      </c>
      <c r="Q65" s="274" t="str">
        <f t="shared" si="21"/>
        <v xml:space="preserve">  </v>
      </c>
      <c r="R65" s="274" t="str">
        <f t="shared" si="22"/>
        <v xml:space="preserve">  </v>
      </c>
      <c r="S65" s="274" t="str">
        <f t="shared" si="22"/>
        <v xml:space="preserve">  </v>
      </c>
      <c r="T65" s="274" t="str">
        <f t="shared" si="22"/>
        <v xml:space="preserve">  </v>
      </c>
      <c r="U65" s="274" t="str">
        <f t="shared" si="22"/>
        <v xml:space="preserve">  </v>
      </c>
      <c r="V65" s="274" t="str">
        <f t="shared" si="26"/>
        <v xml:space="preserve">  </v>
      </c>
      <c r="W65" s="274" t="str">
        <f t="shared" si="27"/>
        <v xml:space="preserve">  </v>
      </c>
      <c r="X65" s="274" t="str">
        <f t="shared" si="28"/>
        <v xml:space="preserve"> HU12-Modificar Información del Diagnóstico</v>
      </c>
      <c r="Y65" s="274" t="str">
        <f t="shared" si="29"/>
        <v xml:space="preserve">  </v>
      </c>
      <c r="Z65" s="274" t="str">
        <f t="shared" si="30"/>
        <v xml:space="preserve">  </v>
      </c>
      <c r="AA65" s="274" t="str">
        <f t="shared" si="31"/>
        <v xml:space="preserve">  </v>
      </c>
      <c r="AB65" s="274" t="str">
        <f t="shared" si="32"/>
        <v xml:space="preserve">  </v>
      </c>
      <c r="AC65" s="274" t="str">
        <f t="shared" si="33"/>
        <v xml:space="preserve">  </v>
      </c>
      <c r="AD65" s="274" t="str">
        <f t="shared" si="34"/>
        <v xml:space="preserve">  </v>
      </c>
      <c r="AE65" s="274" t="str">
        <f t="shared" si="35"/>
        <v xml:space="preserve">  </v>
      </c>
      <c r="AF65" s="274" t="str">
        <f t="shared" si="36"/>
        <v xml:space="preserve">  </v>
      </c>
      <c r="AR65" s="40" t="s">
        <v>177</v>
      </c>
      <c r="AS65" s="178" t="str">
        <f>VLOOKUP(AR65,'Product Backlog HUs(1)'!A$1:M$99,2,FALSE)</f>
        <v>Eliminar Información de la Motocicleta</v>
      </c>
      <c r="AT65" s="178" t="str">
        <f>CONCATENATE(AR65,"-",AS65)</f>
        <v>HU45-Eliminar Información de la Motocicleta</v>
      </c>
      <c r="AU65" s="178" t="str">
        <f>VLOOKUP(AR65,'Plan de liberaciones(1)'!A$1:I$89,4,FALSE)</f>
        <v>Sprint 25</v>
      </c>
      <c r="AV65" s="178" t="str">
        <f>VLOOKUP(AR65,'Plan de liberaciones(1)'!A$1:I$89,8,FALSE)</f>
        <v>Release 12</v>
      </c>
      <c r="AW65" s="178" t="s">
        <v>384</v>
      </c>
      <c r="AX65" s="156"/>
      <c r="AY65" s="62" t="s">
        <v>190</v>
      </c>
      <c r="AZ65" s="58">
        <v>64</v>
      </c>
      <c r="BA65" s="267" t="str">
        <f t="shared" si="1"/>
        <v>HU13-Eliminar Información del Diagnóstico</v>
      </c>
      <c r="BB65" s="267" t="str">
        <f t="shared" si="2"/>
        <v>Gestión Diagnóstico</v>
      </c>
      <c r="BC65" s="373" t="s">
        <v>103</v>
      </c>
      <c r="BD65" s="156"/>
    </row>
    <row r="66" spans="1:56" ht="151.5" customHeight="1">
      <c r="A66" s="331" t="s">
        <v>113</v>
      </c>
      <c r="B66" s="495"/>
      <c r="C66" s="274" t="str">
        <f>+IF($BC65=$A66," "," ")&amp;IF(C$2=$BB65,$BA65," ")</f>
        <v xml:space="preserve">  </v>
      </c>
      <c r="D66" s="274" t="str">
        <f t="shared" si="8"/>
        <v xml:space="preserve">  </v>
      </c>
      <c r="E66" s="274" t="str">
        <f t="shared" si="9"/>
        <v xml:space="preserve">  </v>
      </c>
      <c r="F66" s="274" t="str">
        <f t="shared" si="10"/>
        <v xml:space="preserve">  </v>
      </c>
      <c r="G66" s="274" t="str">
        <f t="shared" si="11"/>
        <v xml:space="preserve">  </v>
      </c>
      <c r="H66" s="274" t="str">
        <f t="shared" si="12"/>
        <v xml:space="preserve">  </v>
      </c>
      <c r="I66" s="274" t="str">
        <f t="shared" si="13"/>
        <v xml:space="preserve">  </v>
      </c>
      <c r="J66" s="274" t="str">
        <f t="shared" si="14"/>
        <v xml:space="preserve">  </v>
      </c>
      <c r="K66" s="274" t="str">
        <f t="shared" si="15"/>
        <v xml:space="preserve">  </v>
      </c>
      <c r="L66" s="274" t="str">
        <f t="shared" si="16"/>
        <v xml:space="preserve">  </v>
      </c>
      <c r="M66" s="274" t="str">
        <f t="shared" si="17"/>
        <v xml:space="preserve">  </v>
      </c>
      <c r="N66" s="274" t="str">
        <f t="shared" si="18"/>
        <v xml:space="preserve">  </v>
      </c>
      <c r="O66" s="274" t="str">
        <f t="shared" si="19"/>
        <v xml:space="preserve">  </v>
      </c>
      <c r="P66" s="274" t="str">
        <f t="shared" si="20"/>
        <v xml:space="preserve">  </v>
      </c>
      <c r="Q66" s="274" t="str">
        <f t="shared" si="21"/>
        <v xml:space="preserve">  </v>
      </c>
      <c r="R66" s="274" t="str">
        <f t="shared" si="21"/>
        <v xml:space="preserve">  </v>
      </c>
      <c r="S66" s="274" t="str">
        <f t="shared" si="21"/>
        <v xml:space="preserve">  </v>
      </c>
      <c r="T66" s="274" t="str">
        <f t="shared" si="21"/>
        <v xml:space="preserve">  </v>
      </c>
      <c r="U66" s="274" t="str">
        <f t="shared" si="21"/>
        <v xml:space="preserve">  </v>
      </c>
      <c r="V66" s="274" t="str">
        <f t="shared" si="26"/>
        <v xml:space="preserve">  </v>
      </c>
      <c r="W66" s="274" t="str">
        <f t="shared" si="27"/>
        <v xml:space="preserve">  </v>
      </c>
      <c r="X66" s="274" t="str">
        <f t="shared" si="28"/>
        <v xml:space="preserve"> HU13-Eliminar Información del Diagnóstico</v>
      </c>
      <c r="Y66" s="274" t="str">
        <f t="shared" si="29"/>
        <v xml:space="preserve">  </v>
      </c>
      <c r="Z66" s="274" t="str">
        <f t="shared" si="30"/>
        <v xml:space="preserve">  </v>
      </c>
      <c r="AA66" s="274" t="str">
        <f t="shared" si="31"/>
        <v xml:space="preserve">  </v>
      </c>
      <c r="AB66" s="274" t="str">
        <f t="shared" si="32"/>
        <v xml:space="preserve">  </v>
      </c>
      <c r="AC66" s="274" t="str">
        <f t="shared" si="33"/>
        <v xml:space="preserve">  </v>
      </c>
      <c r="AD66" s="274" t="str">
        <f t="shared" si="34"/>
        <v xml:space="preserve">  </v>
      </c>
      <c r="AE66" s="274" t="str">
        <f t="shared" si="35"/>
        <v xml:space="preserve">  </v>
      </c>
      <c r="AF66" s="274" t="str">
        <f t="shared" si="36"/>
        <v xml:space="preserve">  </v>
      </c>
      <c r="AR66" s="40" t="s">
        <v>86</v>
      </c>
      <c r="AS66" s="178" t="str">
        <f>VLOOKUP(AR66,'Product Backlog HUs(1)'!A$1:M$99,2,FALSE)</f>
        <v>Consultar Información de la Motocicleta</v>
      </c>
      <c r="AT66" s="178" t="str">
        <f>CONCATENATE(AR66,"-",AS66)</f>
        <v>HU46-Consultar Información de la Motocicleta</v>
      </c>
      <c r="AU66" s="178" t="str">
        <f>VLOOKUP(AR66,'Plan de liberaciones(1)'!A$1:I$89,4,FALSE)</f>
        <v>Sprint 24</v>
      </c>
      <c r="AV66" s="178">
        <f>VLOOKUP(AR66,'Plan de liberaciones(1)'!A$1:I$89,8,FALSE)</f>
        <v>0</v>
      </c>
      <c r="AW66" s="178" t="s">
        <v>384</v>
      </c>
      <c r="AX66" s="156"/>
      <c r="AY66" s="62" t="s">
        <v>101</v>
      </c>
      <c r="AZ66" s="58">
        <v>65</v>
      </c>
      <c r="BA66" s="267" t="str">
        <f t="shared" si="1"/>
        <v>HU41-Consultar Información de la Línea Categoría</v>
      </c>
      <c r="BB66" s="267" t="str">
        <f t="shared" si="2"/>
        <v>Gestión Línea Categoría</v>
      </c>
      <c r="BC66" s="373" t="s">
        <v>114</v>
      </c>
      <c r="BD66" s="156"/>
    </row>
    <row r="67" spans="1:56" ht="151.5" customHeight="1">
      <c r="A67" s="276" t="s">
        <v>113</v>
      </c>
      <c r="B67" s="495"/>
      <c r="C67" s="274" t="str">
        <f>+IF($BC66=$A67," "," ")&amp;IF(C$2=$BB66,$BA66," ")</f>
        <v xml:space="preserve">  </v>
      </c>
      <c r="D67" s="274" t="str">
        <f t="shared" si="8"/>
        <v xml:space="preserve">  </v>
      </c>
      <c r="E67" s="274" t="str">
        <f t="shared" si="9"/>
        <v xml:space="preserve">  </v>
      </c>
      <c r="F67" s="274" t="str">
        <f t="shared" si="10"/>
        <v xml:space="preserve">  </v>
      </c>
      <c r="G67" s="274" t="str">
        <f t="shared" si="11"/>
        <v xml:space="preserve">  </v>
      </c>
      <c r="H67" s="274" t="str">
        <f t="shared" si="12"/>
        <v xml:space="preserve">  </v>
      </c>
      <c r="I67" s="274" t="str">
        <f t="shared" si="13"/>
        <v xml:space="preserve">  </v>
      </c>
      <c r="J67" s="274" t="str">
        <f t="shared" si="14"/>
        <v xml:space="preserve">  </v>
      </c>
      <c r="K67" s="274" t="str">
        <f t="shared" si="15"/>
        <v xml:space="preserve">  </v>
      </c>
      <c r="L67" s="274" t="str">
        <f t="shared" si="16"/>
        <v xml:space="preserve"> HU41-Consultar Información de la Línea Categoría</v>
      </c>
      <c r="M67" s="274" t="str">
        <f t="shared" si="17"/>
        <v xml:space="preserve">  </v>
      </c>
      <c r="N67" s="274" t="str">
        <f t="shared" si="18"/>
        <v xml:space="preserve">  </v>
      </c>
      <c r="O67" s="274" t="str">
        <f t="shared" si="19"/>
        <v xml:space="preserve">  </v>
      </c>
      <c r="P67" s="274" t="str">
        <f t="shared" si="20"/>
        <v xml:space="preserve">  </v>
      </c>
      <c r="Q67" s="274" t="str">
        <f t="shared" si="20"/>
        <v xml:space="preserve">  </v>
      </c>
      <c r="R67" s="274" t="str">
        <f t="shared" si="20"/>
        <v xml:space="preserve">  </v>
      </c>
      <c r="S67" s="274" t="str">
        <f t="shared" si="20"/>
        <v xml:space="preserve">  </v>
      </c>
      <c r="T67" s="274" t="str">
        <f t="shared" si="20"/>
        <v xml:space="preserve">  </v>
      </c>
      <c r="U67" s="274" t="str">
        <f t="shared" si="20"/>
        <v xml:space="preserve">  </v>
      </c>
      <c r="V67" s="274" t="str">
        <f t="shared" si="26"/>
        <v xml:space="preserve">  </v>
      </c>
      <c r="W67" s="274" t="str">
        <f t="shared" si="27"/>
        <v xml:space="preserve">  </v>
      </c>
      <c r="X67" s="274" t="str">
        <f t="shared" si="28"/>
        <v xml:space="preserve">  </v>
      </c>
      <c r="Y67" s="274" t="str">
        <f t="shared" si="29"/>
        <v xml:space="preserve">  </v>
      </c>
      <c r="Z67" s="274" t="str">
        <f t="shared" si="30"/>
        <v xml:space="preserve">  </v>
      </c>
      <c r="AA67" s="274" t="str">
        <f t="shared" si="31"/>
        <v xml:space="preserve">  </v>
      </c>
      <c r="AB67" s="274" t="str">
        <f t="shared" si="32"/>
        <v xml:space="preserve">  </v>
      </c>
      <c r="AC67" s="274" t="str">
        <f t="shared" si="33"/>
        <v xml:space="preserve">  </v>
      </c>
      <c r="AD67" s="274" t="str">
        <f t="shared" si="34"/>
        <v xml:space="preserve">  </v>
      </c>
      <c r="AE67" s="274" t="str">
        <f t="shared" si="35"/>
        <v xml:space="preserve">  </v>
      </c>
      <c r="AF67" s="274" t="str">
        <f t="shared" si="36"/>
        <v xml:space="preserve">  </v>
      </c>
      <c r="AR67" s="40" t="s">
        <v>124</v>
      </c>
      <c r="AS67" s="178" t="str">
        <f>VLOOKUP(AR67,'Product Backlog HUs(1)'!A$1:M$99,2,FALSE)</f>
        <v>Modificar Información de la Motocicleta</v>
      </c>
      <c r="AT67" s="178" t="str">
        <f>CONCATENATE(AR67,"-",AS67)</f>
        <v>HU44-Modificar Información de la Motocicleta</v>
      </c>
      <c r="AU67" s="178" t="str">
        <f>VLOOKUP(AR67,'Plan de liberaciones(1)'!A$1:I$89,4,FALSE)</f>
        <v>Sprint 24</v>
      </c>
      <c r="AV67" s="178">
        <f>VLOOKUP(AR67,'Plan de liberaciones(1)'!A$1:I$89,8,FALSE)</f>
        <v>0</v>
      </c>
      <c r="AW67" s="178" t="s">
        <v>384</v>
      </c>
      <c r="AX67" s="156"/>
      <c r="AY67" s="62" t="s">
        <v>93</v>
      </c>
      <c r="AZ67" s="58">
        <v>66</v>
      </c>
      <c r="BA67" s="267" t="str">
        <f t="shared" ref="BA67:BA89" si="37">+VLOOKUP(AY67,$AR$2:$AT$89,3,0)</f>
        <v>HU1-Consultar la Información de una Categoría Motocicleta</v>
      </c>
      <c r="BB67" s="267" t="str">
        <f t="shared" ref="BB67:BB89" si="38">+VLOOKUP(AY67,$AR$2:$AW$89,6,0)</f>
        <v>Gestión Categoría</v>
      </c>
      <c r="BC67" s="372" t="s">
        <v>114</v>
      </c>
      <c r="BD67" s="156"/>
    </row>
    <row r="68" spans="1:56" ht="151.5" customHeight="1">
      <c r="A68" s="276" t="s">
        <v>117</v>
      </c>
      <c r="B68" s="495" t="s">
        <v>414</v>
      </c>
      <c r="C68" s="275" t="str">
        <f t="shared" ref="C68:R90" si="39">+IF($BC67=$A68," "," ")&amp;IF(C$2=$BB67,$BA67," ")</f>
        <v xml:space="preserve">  </v>
      </c>
      <c r="D68" s="275" t="str">
        <f t="shared" si="39"/>
        <v xml:space="preserve">  </v>
      </c>
      <c r="E68" s="275" t="str">
        <f t="shared" si="39"/>
        <v xml:space="preserve">  </v>
      </c>
      <c r="F68" s="275" t="str">
        <f t="shared" si="39"/>
        <v xml:space="preserve">  </v>
      </c>
      <c r="G68" s="275" t="str">
        <f t="shared" si="39"/>
        <v xml:space="preserve">  </v>
      </c>
      <c r="H68" s="275" t="str">
        <f t="shared" si="39"/>
        <v xml:space="preserve">  </v>
      </c>
      <c r="I68" s="275" t="str">
        <f t="shared" si="39"/>
        <v xml:space="preserve">  </v>
      </c>
      <c r="J68" s="275" t="str">
        <f t="shared" si="39"/>
        <v xml:space="preserve">  </v>
      </c>
      <c r="K68" s="275" t="str">
        <f t="shared" si="39"/>
        <v xml:space="preserve">  </v>
      </c>
      <c r="L68" s="275" t="str">
        <f t="shared" si="39"/>
        <v xml:space="preserve">  </v>
      </c>
      <c r="M68" s="275" t="str">
        <f t="shared" si="39"/>
        <v xml:space="preserve">  </v>
      </c>
      <c r="N68" s="275" t="str">
        <f t="shared" si="39"/>
        <v xml:space="preserve">  </v>
      </c>
      <c r="O68" s="275" t="str">
        <f t="shared" si="39"/>
        <v xml:space="preserve">  </v>
      </c>
      <c r="P68" s="275" t="str">
        <f t="shared" si="39"/>
        <v xml:space="preserve">  </v>
      </c>
      <c r="Q68" s="275" t="str">
        <f t="shared" si="39"/>
        <v xml:space="preserve">  </v>
      </c>
      <c r="R68" s="275" t="str">
        <f t="shared" si="39"/>
        <v xml:space="preserve"> HU1-Consultar la Información de una Categoría Motocicleta</v>
      </c>
      <c r="S68" s="275" t="str">
        <f t="shared" si="20"/>
        <v xml:space="preserve">  </v>
      </c>
      <c r="T68" s="275" t="str">
        <f t="shared" si="20"/>
        <v xml:space="preserve">  </v>
      </c>
      <c r="U68" s="275" t="str">
        <f t="shared" si="20"/>
        <v xml:space="preserve">  </v>
      </c>
      <c r="V68" s="275" t="str">
        <f t="shared" si="20"/>
        <v xml:space="preserve">  </v>
      </c>
      <c r="W68" s="275" t="str">
        <f t="shared" si="20"/>
        <v xml:space="preserve">  </v>
      </c>
      <c r="X68" s="275" t="str">
        <f t="shared" si="20"/>
        <v xml:space="preserve">  </v>
      </c>
      <c r="Y68" s="275" t="str">
        <f t="shared" si="20"/>
        <v xml:space="preserve">  </v>
      </c>
      <c r="Z68" s="275" t="str">
        <f t="shared" si="20"/>
        <v xml:space="preserve">  </v>
      </c>
      <c r="AA68" s="275" t="str">
        <f t="shared" si="20"/>
        <v xml:space="preserve">  </v>
      </c>
      <c r="AB68" s="275" t="str">
        <f t="shared" si="20"/>
        <v xml:space="preserve">  </v>
      </c>
      <c r="AC68" s="275" t="str">
        <f t="shared" si="20"/>
        <v xml:space="preserve">  </v>
      </c>
      <c r="AD68" s="275" t="str">
        <f t="shared" si="20"/>
        <v xml:space="preserve">  </v>
      </c>
      <c r="AE68" s="275" t="str">
        <f t="shared" si="20"/>
        <v xml:space="preserve">  </v>
      </c>
      <c r="AF68" s="275" t="str">
        <f t="shared" si="36"/>
        <v xml:space="preserve">  </v>
      </c>
      <c r="AR68" s="40" t="s">
        <v>140</v>
      </c>
      <c r="AS68" s="178" t="str">
        <f>VLOOKUP(AR68,'Product Backlog HUs(1)'!A$1:M$99,2,FALSE)</f>
        <v>Modificar Información del Representante Sede</v>
      </c>
      <c r="AT68" s="178" t="str">
        <f>CONCATENATE(AR68,"-",AS68)</f>
        <v>HU52-Modificar Información del Representante Sede</v>
      </c>
      <c r="AU68" s="178" t="str">
        <f>VLOOKUP(AR68,'Plan de liberaciones(1)'!A$1:I$89,4,FALSE)</f>
        <v>Sprint 4</v>
      </c>
      <c r="AV68" s="178">
        <f>VLOOKUP(AR68,'Plan de liberaciones(1)'!A$1:I$89,8,FALSE)</f>
        <v>0</v>
      </c>
      <c r="AW68" s="178" t="s">
        <v>393</v>
      </c>
      <c r="AX68" s="156"/>
      <c r="AY68" s="62" t="s">
        <v>100</v>
      </c>
      <c r="AZ68" s="58">
        <v>67</v>
      </c>
      <c r="BA68" s="267" t="str">
        <f t="shared" si="37"/>
        <v>HU49-Consultar Información del Rango Cilindraje</v>
      </c>
      <c r="BB68" s="267" t="str">
        <f t="shared" si="38"/>
        <v>Gestión Rango Cilindraje</v>
      </c>
      <c r="BC68" s="373" t="s">
        <v>114</v>
      </c>
      <c r="BD68" s="156"/>
    </row>
    <row r="69" spans="1:56" ht="151.5" customHeight="1">
      <c r="A69" s="276" t="s">
        <v>117</v>
      </c>
      <c r="B69" s="495"/>
      <c r="C69" s="275" t="str">
        <f t="shared" si="39"/>
        <v xml:space="preserve">  </v>
      </c>
      <c r="D69" s="186" t="str">
        <f t="shared" si="8"/>
        <v xml:space="preserve">  </v>
      </c>
      <c r="E69" s="186" t="str">
        <f t="shared" si="9"/>
        <v xml:space="preserve">  </v>
      </c>
      <c r="F69" s="186" t="str">
        <f t="shared" si="10"/>
        <v xml:space="preserve">  </v>
      </c>
      <c r="G69" s="186" t="str">
        <f t="shared" si="11"/>
        <v xml:space="preserve">  </v>
      </c>
      <c r="H69" s="186" t="str">
        <f t="shared" si="12"/>
        <v xml:space="preserve">  </v>
      </c>
      <c r="I69" s="186" t="str">
        <f t="shared" si="13"/>
        <v xml:space="preserve">  </v>
      </c>
      <c r="J69" s="186" t="str">
        <f t="shared" si="14"/>
        <v xml:space="preserve">  </v>
      </c>
      <c r="K69" s="186" t="str">
        <f t="shared" si="15"/>
        <v xml:space="preserve">  </v>
      </c>
      <c r="L69" s="186" t="str">
        <f t="shared" si="16"/>
        <v xml:space="preserve">  </v>
      </c>
      <c r="M69" s="186" t="str">
        <f t="shared" si="17"/>
        <v xml:space="preserve">  </v>
      </c>
      <c r="N69" s="186" t="str">
        <f t="shared" si="18"/>
        <v xml:space="preserve">  </v>
      </c>
      <c r="O69" s="186" t="str">
        <f t="shared" si="19"/>
        <v xml:space="preserve"> HU49-Consultar Información del Rango Cilindraje</v>
      </c>
      <c r="P69" s="186" t="str">
        <f t="shared" si="20"/>
        <v xml:space="preserve">  </v>
      </c>
      <c r="Q69" s="186" t="str">
        <f t="shared" si="21"/>
        <v xml:space="preserve">  </v>
      </c>
      <c r="R69" s="186" t="str">
        <f t="shared" si="22"/>
        <v xml:space="preserve">  </v>
      </c>
      <c r="S69" s="186" t="str">
        <f t="shared" si="23"/>
        <v xml:space="preserve">  </v>
      </c>
      <c r="T69" s="186" t="str">
        <f t="shared" si="24"/>
        <v xml:space="preserve">  </v>
      </c>
      <c r="U69" s="186" t="str">
        <f t="shared" si="25"/>
        <v xml:space="preserve">  </v>
      </c>
      <c r="V69" s="186" t="str">
        <f t="shared" si="26"/>
        <v xml:space="preserve">  </v>
      </c>
      <c r="W69" s="186" t="str">
        <f t="shared" si="27"/>
        <v xml:space="preserve">  </v>
      </c>
      <c r="X69" s="186" t="str">
        <f t="shared" si="28"/>
        <v xml:space="preserve">  </v>
      </c>
      <c r="Y69" s="186" t="str">
        <f t="shared" si="29"/>
        <v xml:space="preserve">  </v>
      </c>
      <c r="Z69" s="186" t="str">
        <f t="shared" si="30"/>
        <v xml:space="preserve">  </v>
      </c>
      <c r="AA69" s="186" t="str">
        <f t="shared" si="31"/>
        <v xml:space="preserve">  </v>
      </c>
      <c r="AB69" s="186" t="str">
        <f t="shared" si="32"/>
        <v xml:space="preserve">  </v>
      </c>
      <c r="AC69" s="186" t="str">
        <f t="shared" si="33"/>
        <v xml:space="preserve">  </v>
      </c>
      <c r="AD69" s="186" t="str">
        <f t="shared" si="34"/>
        <v xml:space="preserve">  </v>
      </c>
      <c r="AE69" s="186" t="str">
        <f t="shared" si="35"/>
        <v xml:space="preserve">  </v>
      </c>
      <c r="AF69" s="186" t="str">
        <f t="shared" si="36"/>
        <v xml:space="preserve">  </v>
      </c>
      <c r="AR69" s="40" t="s">
        <v>183</v>
      </c>
      <c r="AS69" s="178" t="str">
        <f>VLOOKUP(AR69,'Product Backlog HUs(1)'!A$1:M$99,2,FALSE)</f>
        <v>Eliminar Información del Representante Sede</v>
      </c>
      <c r="AT69" s="178" t="str">
        <f>CONCATENATE(AR69,"-",AS69)</f>
        <v>HU53-Eliminar Información del Representante Sede</v>
      </c>
      <c r="AU69" s="178" t="str">
        <f>VLOOKUP(AR69,'Plan de liberaciones(1)'!A$1:I$89,4,FALSE)</f>
        <v>Sprint 9</v>
      </c>
      <c r="AV69" s="178">
        <f>VLOOKUP(AR69,'Plan de liberaciones(1)'!A$1:I$89,8,FALSE)</f>
        <v>0</v>
      </c>
      <c r="AW69" s="178" t="s">
        <v>393</v>
      </c>
      <c r="AX69" s="156"/>
      <c r="AY69" s="62" t="s">
        <v>135</v>
      </c>
      <c r="AZ69" s="58">
        <v>68</v>
      </c>
      <c r="BA69" s="267" t="str">
        <f t="shared" si="37"/>
        <v>HU48-Consultar Información del Rango Calificación</v>
      </c>
      <c r="BB69" s="267" t="str">
        <f t="shared" si="38"/>
        <v>Gestión Rango Calificación</v>
      </c>
      <c r="BC69" s="372" t="s">
        <v>114</v>
      </c>
      <c r="BD69" s="156"/>
    </row>
    <row r="70" spans="1:56" ht="151.5" customHeight="1">
      <c r="A70" s="276" t="s">
        <v>120</v>
      </c>
      <c r="B70" s="495" t="s">
        <v>415</v>
      </c>
      <c r="C70" s="274" t="str">
        <f t="shared" si="39"/>
        <v xml:space="preserve">  </v>
      </c>
      <c r="D70" s="187" t="str">
        <f t="shared" si="39"/>
        <v xml:space="preserve"> HU48-Consultar Información del Rango Calificación</v>
      </c>
      <c r="E70" s="187" t="str">
        <f t="shared" si="39"/>
        <v xml:space="preserve">  </v>
      </c>
      <c r="F70" s="187" t="str">
        <f t="shared" si="39"/>
        <v xml:space="preserve">  </v>
      </c>
      <c r="G70" s="187" t="str">
        <f t="shared" si="39"/>
        <v xml:space="preserve">  </v>
      </c>
      <c r="H70" s="187" t="str">
        <f t="shared" si="39"/>
        <v xml:space="preserve">  </v>
      </c>
      <c r="I70" s="187" t="str">
        <f t="shared" si="39"/>
        <v xml:space="preserve">  </v>
      </c>
      <c r="J70" s="187" t="str">
        <f t="shared" si="39"/>
        <v xml:space="preserve">  </v>
      </c>
      <c r="K70" s="187" t="str">
        <f t="shared" si="39"/>
        <v xml:space="preserve">  </v>
      </c>
      <c r="L70" s="187" t="str">
        <f t="shared" si="39"/>
        <v xml:space="preserve">  </v>
      </c>
      <c r="M70" s="187" t="str">
        <f t="shared" si="39"/>
        <v xml:space="preserve">  </v>
      </c>
      <c r="N70" s="187" t="str">
        <f t="shared" si="39"/>
        <v xml:space="preserve">  </v>
      </c>
      <c r="O70" s="187" t="str">
        <f t="shared" si="39"/>
        <v xml:space="preserve">  </v>
      </c>
      <c r="P70" s="187" t="str">
        <f t="shared" si="39"/>
        <v xml:space="preserve">  </v>
      </c>
      <c r="Q70" s="187" t="str">
        <f t="shared" si="39"/>
        <v xml:space="preserve">  </v>
      </c>
      <c r="R70" s="187" t="str">
        <f t="shared" si="39"/>
        <v xml:space="preserve">  </v>
      </c>
      <c r="S70" s="187" t="str">
        <f t="shared" si="23"/>
        <v xml:space="preserve">  </v>
      </c>
      <c r="T70" s="187" t="str">
        <f t="shared" si="23"/>
        <v xml:space="preserve">  </v>
      </c>
      <c r="U70" s="187" t="str">
        <f t="shared" si="23"/>
        <v xml:space="preserve">  </v>
      </c>
      <c r="V70" s="187" t="str">
        <f t="shared" si="23"/>
        <v xml:space="preserve">  </v>
      </c>
      <c r="W70" s="187" t="str">
        <f t="shared" si="23"/>
        <v xml:space="preserve">  </v>
      </c>
      <c r="X70" s="187" t="str">
        <f t="shared" si="23"/>
        <v xml:space="preserve">  </v>
      </c>
      <c r="Y70" s="187" t="str">
        <f t="shared" si="23"/>
        <v xml:space="preserve">  </v>
      </c>
      <c r="Z70" s="187" t="str">
        <f t="shared" si="23"/>
        <v xml:space="preserve">  </v>
      </c>
      <c r="AA70" s="187" t="str">
        <f t="shared" si="23"/>
        <v xml:space="preserve">  </v>
      </c>
      <c r="AB70" s="187" t="str">
        <f t="shared" si="23"/>
        <v xml:space="preserve">  </v>
      </c>
      <c r="AC70" s="187" t="str">
        <f t="shared" si="23"/>
        <v xml:space="preserve">  </v>
      </c>
      <c r="AD70" s="187" t="str">
        <f t="shared" si="23"/>
        <v xml:space="preserve">  </v>
      </c>
      <c r="AE70" s="187" t="str">
        <f t="shared" si="23"/>
        <v xml:space="preserve">  </v>
      </c>
      <c r="AF70" s="187" t="str">
        <f t="shared" si="36"/>
        <v xml:space="preserve">  </v>
      </c>
      <c r="AR70" s="40" t="s">
        <v>119</v>
      </c>
      <c r="AS70" s="178" t="str">
        <f>VLOOKUP(AR70,'Product Backlog HUs(1)'!A$1:M$99,2,FALSE)</f>
        <v>Consultar Información detallada del Representante Sede</v>
      </c>
      <c r="AT70" s="178" t="str">
        <f>CONCATENATE(AR70,"-",AS70)</f>
        <v>HU54-Consultar Información detallada del Representante Sede</v>
      </c>
      <c r="AU70" s="178" t="str">
        <f>VLOOKUP(AR70,'Plan de liberaciones(1)'!A$1:I$89,4,FALSE)</f>
        <v>Sprint 2</v>
      </c>
      <c r="AV70" s="178">
        <f>VLOOKUP(AR70,'Plan de liberaciones(1)'!A$1:I$89,8,FALSE)</f>
        <v>0</v>
      </c>
      <c r="AW70" s="178" t="s">
        <v>393</v>
      </c>
      <c r="AX70" s="156"/>
      <c r="AY70" s="62" t="s">
        <v>87</v>
      </c>
      <c r="AZ70" s="58">
        <v>69</v>
      </c>
      <c r="BA70" s="267" t="str">
        <f t="shared" si="37"/>
        <v>HU66-Consultar Información  del Servicio Realizado</v>
      </c>
      <c r="BB70" s="267" t="str">
        <f t="shared" si="38"/>
        <v>Gestión Servicio Realizado</v>
      </c>
      <c r="BC70" s="373" t="s">
        <v>113</v>
      </c>
      <c r="BD70" s="156"/>
    </row>
    <row r="71" spans="1:56" ht="151.5" customHeight="1">
      <c r="A71" s="276" t="s">
        <v>120</v>
      </c>
      <c r="B71" s="495"/>
      <c r="C71" s="274" t="str">
        <f t="shared" si="39"/>
        <v xml:space="preserve">  </v>
      </c>
      <c r="D71" s="187" t="str">
        <f t="shared" si="39"/>
        <v xml:space="preserve">  </v>
      </c>
      <c r="E71" s="187" t="str">
        <f t="shared" si="39"/>
        <v xml:space="preserve">  </v>
      </c>
      <c r="F71" s="187" t="str">
        <f t="shared" si="39"/>
        <v xml:space="preserve">  </v>
      </c>
      <c r="G71" s="187" t="str">
        <f t="shared" si="39"/>
        <v xml:space="preserve">  </v>
      </c>
      <c r="H71" s="187" t="str">
        <f t="shared" si="39"/>
        <v xml:space="preserve">  </v>
      </c>
      <c r="I71" s="187" t="str">
        <f t="shared" si="39"/>
        <v xml:space="preserve">  </v>
      </c>
      <c r="J71" s="187" t="str">
        <f t="shared" si="39"/>
        <v xml:space="preserve">  </v>
      </c>
      <c r="K71" s="187" t="str">
        <f t="shared" si="39"/>
        <v xml:space="preserve">  </v>
      </c>
      <c r="L71" s="187" t="str">
        <f t="shared" si="39"/>
        <v xml:space="preserve">  </v>
      </c>
      <c r="M71" s="187" t="str">
        <f t="shared" si="39"/>
        <v xml:space="preserve">  </v>
      </c>
      <c r="N71" s="187" t="str">
        <f t="shared" si="39"/>
        <v xml:space="preserve">  </v>
      </c>
      <c r="O71" s="187" t="str">
        <f t="shared" si="39"/>
        <v xml:space="preserve">  </v>
      </c>
      <c r="P71" s="187" t="str">
        <f t="shared" si="39"/>
        <v xml:space="preserve">  </v>
      </c>
      <c r="Q71" s="187" t="str">
        <f t="shared" si="39"/>
        <v xml:space="preserve">  </v>
      </c>
      <c r="R71" s="187" t="str">
        <f t="shared" si="39"/>
        <v xml:space="preserve">  </v>
      </c>
      <c r="S71" s="187" t="str">
        <f t="shared" si="23"/>
        <v xml:space="preserve">  </v>
      </c>
      <c r="T71" s="187" t="str">
        <f t="shared" si="23"/>
        <v xml:space="preserve">  </v>
      </c>
      <c r="U71" s="187" t="str">
        <f t="shared" si="23"/>
        <v xml:space="preserve">  </v>
      </c>
      <c r="V71" s="187" t="str">
        <f t="shared" si="23"/>
        <v xml:space="preserve">  </v>
      </c>
      <c r="W71" s="187" t="str">
        <f t="shared" si="23"/>
        <v xml:space="preserve">  </v>
      </c>
      <c r="X71" s="187" t="str">
        <f t="shared" si="23"/>
        <v xml:space="preserve">  </v>
      </c>
      <c r="Y71" s="187" t="str">
        <f t="shared" si="23"/>
        <v xml:space="preserve">  </v>
      </c>
      <c r="Z71" s="187" t="str">
        <f t="shared" si="23"/>
        <v xml:space="preserve">  </v>
      </c>
      <c r="AA71" s="187" t="str">
        <f t="shared" si="23"/>
        <v xml:space="preserve">  </v>
      </c>
      <c r="AB71" s="187" t="str">
        <f t="shared" si="23"/>
        <v xml:space="preserve">  </v>
      </c>
      <c r="AC71" s="187" t="str">
        <f t="shared" si="23"/>
        <v xml:space="preserve">  </v>
      </c>
      <c r="AD71" s="187" t="str">
        <f t="shared" si="23"/>
        <v xml:space="preserve">  </v>
      </c>
      <c r="AE71" s="187" t="str">
        <f t="shared" si="23"/>
        <v xml:space="preserve"> HU66-Consultar Información  del Servicio Realizado</v>
      </c>
      <c r="AF71" s="187" t="str">
        <f t="shared" si="36"/>
        <v xml:space="preserve">  </v>
      </c>
      <c r="AR71" s="40" t="s">
        <v>121</v>
      </c>
      <c r="AS71" s="178" t="str">
        <f>VLOOKUP(AR71,'Product Backlog HUs(1)'!A$1:M$99,2,FALSE)</f>
        <v>Consultar Información General del Representante Sede</v>
      </c>
      <c r="AT71" s="178" t="str">
        <f>CONCATENATE(AR71,"-",AS71)</f>
        <v>HU55-Consultar Información General del Representante Sede</v>
      </c>
      <c r="AU71" s="178" t="str">
        <f>VLOOKUP(AR71,'Plan de liberaciones(1)'!A$1:I$89,4,FALSE)</f>
        <v>Sprint 3</v>
      </c>
      <c r="AV71" s="178" t="str">
        <f>VLOOKUP(AR71,'Plan de liberaciones(1)'!A$1:I$89,8,FALSE)</f>
        <v>Release 2</v>
      </c>
      <c r="AW71" s="178" t="s">
        <v>393</v>
      </c>
      <c r="AX71" s="156"/>
      <c r="AY71" s="62" t="s">
        <v>89</v>
      </c>
      <c r="AZ71" s="58">
        <v>70</v>
      </c>
      <c r="BA71" s="267" t="str">
        <f t="shared" si="37"/>
        <v>HU64-Registrar Información del Servicio Realizado</v>
      </c>
      <c r="BB71" s="267" t="str">
        <f t="shared" si="38"/>
        <v>Gestión Servicio Realizado</v>
      </c>
      <c r="BC71" s="373" t="s">
        <v>113</v>
      </c>
      <c r="BD71" s="156"/>
    </row>
    <row r="72" spans="1:56" ht="151.5" customHeight="1">
      <c r="A72" s="276" t="s">
        <v>120</v>
      </c>
      <c r="B72" s="495"/>
      <c r="C72" s="274" t="str">
        <f t="shared" si="39"/>
        <v xml:space="preserve">  </v>
      </c>
      <c r="D72" s="187" t="str">
        <f t="shared" si="39"/>
        <v xml:space="preserve">  </v>
      </c>
      <c r="E72" s="187" t="str">
        <f t="shared" si="39"/>
        <v xml:space="preserve">  </v>
      </c>
      <c r="F72" s="187" t="str">
        <f t="shared" si="39"/>
        <v xml:space="preserve">  </v>
      </c>
      <c r="G72" s="187" t="str">
        <f t="shared" si="39"/>
        <v xml:space="preserve">  </v>
      </c>
      <c r="H72" s="187" t="str">
        <f t="shared" si="39"/>
        <v xml:space="preserve">  </v>
      </c>
      <c r="I72" s="187" t="str">
        <f t="shared" si="39"/>
        <v xml:space="preserve">  </v>
      </c>
      <c r="J72" s="187" t="str">
        <f t="shared" si="39"/>
        <v xml:space="preserve">  </v>
      </c>
      <c r="K72" s="187" t="str">
        <f t="shared" si="39"/>
        <v xml:space="preserve">  </v>
      </c>
      <c r="L72" s="187" t="str">
        <f t="shared" si="39"/>
        <v xml:space="preserve">  </v>
      </c>
      <c r="M72" s="187" t="str">
        <f t="shared" si="39"/>
        <v xml:space="preserve">  </v>
      </c>
      <c r="N72" s="187" t="str">
        <f t="shared" si="39"/>
        <v xml:space="preserve">  </v>
      </c>
      <c r="O72" s="187" t="str">
        <f t="shared" si="39"/>
        <v xml:space="preserve">  </v>
      </c>
      <c r="P72" s="187" t="str">
        <f t="shared" si="39"/>
        <v xml:space="preserve">  </v>
      </c>
      <c r="Q72" s="187" t="str">
        <f t="shared" si="39"/>
        <v xml:space="preserve">  </v>
      </c>
      <c r="R72" s="187" t="str">
        <f t="shared" si="39"/>
        <v xml:space="preserve">  </v>
      </c>
      <c r="S72" s="187" t="str">
        <f t="shared" si="23"/>
        <v xml:space="preserve">  </v>
      </c>
      <c r="T72" s="187" t="str">
        <f t="shared" si="23"/>
        <v xml:space="preserve">  </v>
      </c>
      <c r="U72" s="187" t="str">
        <f t="shared" si="23"/>
        <v xml:space="preserve">  </v>
      </c>
      <c r="V72" s="187" t="str">
        <f t="shared" si="23"/>
        <v xml:space="preserve">  </v>
      </c>
      <c r="W72" s="187" t="str">
        <f t="shared" si="23"/>
        <v xml:space="preserve">  </v>
      </c>
      <c r="X72" s="187" t="str">
        <f t="shared" si="23"/>
        <v xml:space="preserve">  </v>
      </c>
      <c r="Y72" s="187" t="str">
        <f t="shared" si="23"/>
        <v xml:space="preserve">  </v>
      </c>
      <c r="Z72" s="187" t="str">
        <f t="shared" si="23"/>
        <v xml:space="preserve">  </v>
      </c>
      <c r="AA72" s="187" t="str">
        <f t="shared" si="23"/>
        <v xml:space="preserve">  </v>
      </c>
      <c r="AB72" s="187" t="str">
        <f t="shared" si="23"/>
        <v xml:space="preserve">  </v>
      </c>
      <c r="AC72" s="187" t="str">
        <f t="shared" si="23"/>
        <v xml:space="preserve">  </v>
      </c>
      <c r="AD72" s="187" t="str">
        <f t="shared" si="23"/>
        <v xml:space="preserve">  </v>
      </c>
      <c r="AE72" s="187" t="str">
        <f t="shared" si="23"/>
        <v xml:space="preserve"> HU64-Registrar Información del Servicio Realizado</v>
      </c>
      <c r="AF72" s="187" t="str">
        <f t="shared" si="36"/>
        <v xml:space="preserve">  </v>
      </c>
      <c r="AR72" s="40" t="s">
        <v>139</v>
      </c>
      <c r="AS72" s="178" t="str">
        <f>VLOOKUP(AR72,'Product Backlog HUs(1)'!A$1:M$99,2,FALSE)</f>
        <v>Modificar Información del Servicio Sede</v>
      </c>
      <c r="AT72" s="178" t="str">
        <f>CONCATENATE(AR72,"-",AS72)</f>
        <v>HU68-Modificar Información del Servicio Sede</v>
      </c>
      <c r="AU72" s="178" t="str">
        <f>VLOOKUP(AR72,'Plan de liberaciones(1)'!A$1:I$89,4,FALSE)</f>
        <v xml:space="preserve">Sprint 12
</v>
      </c>
      <c r="AV72" s="178">
        <f>VLOOKUP(AR72,'Plan de liberaciones(1)'!A$1:I$89,8,FALSE)</f>
        <v>0</v>
      </c>
      <c r="AW72" s="178" t="s">
        <v>396</v>
      </c>
      <c r="AX72" s="156"/>
      <c r="AY72" s="62" t="s">
        <v>174</v>
      </c>
      <c r="AZ72" s="58">
        <v>71</v>
      </c>
      <c r="BA72" s="267" t="str">
        <f t="shared" si="37"/>
        <v>HU65-Eliminar Información del Servicio Realizado</v>
      </c>
      <c r="BB72" s="267" t="str">
        <f t="shared" si="38"/>
        <v>Gestión Servicio Realizado</v>
      </c>
      <c r="BC72" s="373" t="s">
        <v>113</v>
      </c>
      <c r="BD72" s="156"/>
    </row>
    <row r="73" spans="1:56" ht="151.5" customHeight="1">
      <c r="A73" s="276" t="s">
        <v>120</v>
      </c>
      <c r="B73" s="495"/>
      <c r="C73" s="274" t="str">
        <f t="shared" si="39"/>
        <v xml:space="preserve">  </v>
      </c>
      <c r="D73" s="187" t="str">
        <f t="shared" ref="D73:AF73" si="40">+IF($BC72=$A73," "," ")&amp;IF(D$2=$BB72,$BA72," ")</f>
        <v xml:space="preserve">  </v>
      </c>
      <c r="E73" s="187" t="str">
        <f t="shared" si="40"/>
        <v xml:space="preserve">  </v>
      </c>
      <c r="F73" s="187" t="str">
        <f t="shared" si="40"/>
        <v xml:space="preserve">  </v>
      </c>
      <c r="G73" s="187" t="str">
        <f t="shared" si="40"/>
        <v xml:space="preserve">  </v>
      </c>
      <c r="H73" s="187" t="str">
        <f t="shared" si="40"/>
        <v xml:space="preserve">  </v>
      </c>
      <c r="I73" s="187" t="str">
        <f t="shared" si="40"/>
        <v xml:space="preserve">  </v>
      </c>
      <c r="J73" s="187" t="str">
        <f t="shared" si="40"/>
        <v xml:space="preserve">  </v>
      </c>
      <c r="K73" s="187" t="str">
        <f t="shared" si="40"/>
        <v xml:space="preserve">  </v>
      </c>
      <c r="L73" s="187" t="str">
        <f t="shared" si="40"/>
        <v xml:space="preserve">  </v>
      </c>
      <c r="M73" s="187" t="str">
        <f t="shared" si="40"/>
        <v xml:space="preserve">  </v>
      </c>
      <c r="N73" s="187" t="str">
        <f t="shared" si="40"/>
        <v xml:space="preserve">  </v>
      </c>
      <c r="O73" s="187" t="str">
        <f t="shared" si="40"/>
        <v xml:space="preserve">  </v>
      </c>
      <c r="P73" s="187" t="str">
        <f t="shared" si="40"/>
        <v xml:space="preserve">  </v>
      </c>
      <c r="Q73" s="187" t="str">
        <f t="shared" si="40"/>
        <v xml:space="preserve">  </v>
      </c>
      <c r="R73" s="187" t="str">
        <f t="shared" si="40"/>
        <v xml:space="preserve">  </v>
      </c>
      <c r="S73" s="187" t="str">
        <f t="shared" si="40"/>
        <v xml:space="preserve">  </v>
      </c>
      <c r="T73" s="187" t="str">
        <f t="shared" si="40"/>
        <v xml:space="preserve">  </v>
      </c>
      <c r="U73" s="187" t="str">
        <f t="shared" si="40"/>
        <v xml:space="preserve">  </v>
      </c>
      <c r="V73" s="187" t="str">
        <f t="shared" si="40"/>
        <v xml:space="preserve">  </v>
      </c>
      <c r="W73" s="187" t="str">
        <f t="shared" si="40"/>
        <v xml:space="preserve">  </v>
      </c>
      <c r="X73" s="187" t="str">
        <f t="shared" si="40"/>
        <v xml:space="preserve">  </v>
      </c>
      <c r="Y73" s="187" t="str">
        <f t="shared" si="40"/>
        <v xml:space="preserve">  </v>
      </c>
      <c r="Z73" s="187" t="str">
        <f t="shared" si="40"/>
        <v xml:space="preserve">  </v>
      </c>
      <c r="AA73" s="187" t="str">
        <f t="shared" si="40"/>
        <v xml:space="preserve">  </v>
      </c>
      <c r="AB73" s="187" t="str">
        <f t="shared" si="40"/>
        <v xml:space="preserve">  </v>
      </c>
      <c r="AC73" s="187" t="str">
        <f t="shared" si="40"/>
        <v xml:space="preserve">  </v>
      </c>
      <c r="AD73" s="187" t="str">
        <f t="shared" si="40"/>
        <v xml:space="preserve">  </v>
      </c>
      <c r="AE73" s="187" t="str">
        <f t="shared" si="40"/>
        <v xml:space="preserve"> HU65-Eliminar Información del Servicio Realizado</v>
      </c>
      <c r="AF73" s="187" t="str">
        <f t="shared" si="40"/>
        <v xml:space="preserve">  </v>
      </c>
      <c r="AR73" s="40" t="s">
        <v>181</v>
      </c>
      <c r="AS73" s="178" t="str">
        <f>VLOOKUP(AR73,'Product Backlog HUs(1)'!A$1:M$99,2,FALSE)</f>
        <v>Eliminar Información del Servicio Sede</v>
      </c>
      <c r="AT73" s="178" t="str">
        <f>CONCATENATE(AR73,"-",AS73)</f>
        <v>HU69-Eliminar Información del Servicio Sede</v>
      </c>
      <c r="AU73" s="178" t="str">
        <f>VLOOKUP(AR73,'Plan de liberaciones(1)'!A$1:I$89,4,FALSE)</f>
        <v>Sprint 7</v>
      </c>
      <c r="AV73" s="178">
        <f>VLOOKUP(AR73,'Plan de liberaciones(1)'!A$1:I$89,8,FALSE)</f>
        <v>0</v>
      </c>
      <c r="AW73" s="178" t="s">
        <v>396</v>
      </c>
      <c r="AX73" s="156"/>
      <c r="AY73" s="62" t="s">
        <v>115</v>
      </c>
      <c r="AZ73" s="58">
        <v>72</v>
      </c>
      <c r="BA73" s="267" t="str">
        <f t="shared" si="37"/>
        <v>HU15-Consultar Información del  Estado del Servicio Realizado</v>
      </c>
      <c r="BB73" s="267" t="str">
        <f t="shared" si="38"/>
        <v>Gestión Estado Servicio Realizado</v>
      </c>
      <c r="BC73" s="373" t="s">
        <v>113</v>
      </c>
      <c r="BD73" s="156"/>
    </row>
    <row r="74" spans="1:56" ht="151.5" customHeight="1">
      <c r="A74" s="276" t="s">
        <v>120</v>
      </c>
      <c r="B74" s="495"/>
      <c r="C74" s="274" t="str">
        <f t="shared" si="39"/>
        <v xml:space="preserve">  </v>
      </c>
      <c r="D74" s="187" t="str">
        <f t="shared" ref="D74:AF74" si="41">+IF($BC73=$A74," "," ")&amp;IF(D$2=$BB73,$BA73," ")</f>
        <v xml:space="preserve">  </v>
      </c>
      <c r="E74" s="187" t="str">
        <f t="shared" si="41"/>
        <v xml:space="preserve">  </v>
      </c>
      <c r="F74" s="187" t="str">
        <f t="shared" si="41"/>
        <v xml:space="preserve">  </v>
      </c>
      <c r="G74" s="187" t="str">
        <f t="shared" si="41"/>
        <v xml:space="preserve">  </v>
      </c>
      <c r="H74" s="187" t="str">
        <f t="shared" si="41"/>
        <v xml:space="preserve">  </v>
      </c>
      <c r="I74" s="187" t="str">
        <f t="shared" si="41"/>
        <v xml:space="preserve">  </v>
      </c>
      <c r="J74" s="187" t="str">
        <f t="shared" si="41"/>
        <v xml:space="preserve">  </v>
      </c>
      <c r="K74" s="187" t="str">
        <f t="shared" si="41"/>
        <v xml:space="preserve">  </v>
      </c>
      <c r="L74" s="187" t="str">
        <f t="shared" si="41"/>
        <v xml:space="preserve">  </v>
      </c>
      <c r="M74" s="187" t="str">
        <f t="shared" si="41"/>
        <v xml:space="preserve">  </v>
      </c>
      <c r="N74" s="187" t="str">
        <f t="shared" si="41"/>
        <v xml:space="preserve">  </v>
      </c>
      <c r="O74" s="187" t="str">
        <f t="shared" si="41"/>
        <v xml:space="preserve">  </v>
      </c>
      <c r="P74" s="187" t="str">
        <f t="shared" si="41"/>
        <v xml:space="preserve">  </v>
      </c>
      <c r="Q74" s="187" t="str">
        <f t="shared" si="41"/>
        <v xml:space="preserve">  </v>
      </c>
      <c r="R74" s="187" t="str">
        <f t="shared" si="41"/>
        <v xml:space="preserve">  </v>
      </c>
      <c r="S74" s="187" t="str">
        <f t="shared" si="41"/>
        <v xml:space="preserve">  </v>
      </c>
      <c r="T74" s="187" t="str">
        <f t="shared" si="41"/>
        <v xml:space="preserve">  </v>
      </c>
      <c r="U74" s="187" t="str">
        <f t="shared" si="41"/>
        <v xml:space="preserve">  </v>
      </c>
      <c r="V74" s="187" t="str">
        <f t="shared" si="41"/>
        <v xml:space="preserve">  </v>
      </c>
      <c r="W74" s="187" t="str">
        <f t="shared" si="41"/>
        <v xml:space="preserve">  </v>
      </c>
      <c r="X74" s="187" t="str">
        <f t="shared" si="41"/>
        <v xml:space="preserve">  </v>
      </c>
      <c r="Y74" s="187" t="str">
        <f t="shared" si="41"/>
        <v xml:space="preserve">  </v>
      </c>
      <c r="Z74" s="187" t="str">
        <f t="shared" si="41"/>
        <v xml:space="preserve">  </v>
      </c>
      <c r="AA74" s="187" t="str">
        <f t="shared" si="41"/>
        <v xml:space="preserve">  </v>
      </c>
      <c r="AB74" s="187" t="str">
        <f t="shared" si="41"/>
        <v xml:space="preserve">  </v>
      </c>
      <c r="AC74" s="187" t="str">
        <f t="shared" si="41"/>
        <v xml:space="preserve"> HU15-Consultar Información del  Estado del Servicio Realizado</v>
      </c>
      <c r="AD74" s="187" t="str">
        <f t="shared" si="41"/>
        <v xml:space="preserve">  </v>
      </c>
      <c r="AE74" s="187" t="str">
        <f t="shared" si="41"/>
        <v xml:space="preserve">  </v>
      </c>
      <c r="AF74" s="187" t="str">
        <f t="shared" si="41"/>
        <v xml:space="preserve">  </v>
      </c>
      <c r="AR74" s="40" t="s">
        <v>153</v>
      </c>
      <c r="AS74" s="178" t="str">
        <f>VLOOKUP(AR74,'Product Backlog HUs(1)'!A$1:M$99,2,FALSE)</f>
        <v>Restablecer la Clave del Representante Sede</v>
      </c>
      <c r="AT74" s="178" t="str">
        <f>CONCATENATE(AR74,"-",AS74)</f>
        <v>HU56-Restablecer la Clave del Representante Sede</v>
      </c>
      <c r="AU74" s="178" t="str">
        <f>VLOOKUP(AR74,'Plan de liberaciones(1)'!A$1:I$89,4,FALSE)</f>
        <v>Sprint 5</v>
      </c>
      <c r="AV74" s="178" t="str">
        <f>VLOOKUP(AR74,'Plan de liberaciones(1)'!A$1:I$89,8,FALSE)</f>
        <v>Release 3</v>
      </c>
      <c r="AW74" s="178" t="s">
        <v>393</v>
      </c>
      <c r="AX74" s="156"/>
      <c r="AY74" s="62" t="s">
        <v>172</v>
      </c>
      <c r="AZ74" s="58">
        <v>73</v>
      </c>
      <c r="BA74" s="267" t="str">
        <f t="shared" si="37"/>
        <v>HU73-Consultar Información de la Transición Estado Servicio Realizado</v>
      </c>
      <c r="BB74" s="267" t="str">
        <f t="shared" si="38"/>
        <v>Gestión Transición Estado Servicio Realizado</v>
      </c>
      <c r="BC74" s="373" t="s">
        <v>113</v>
      </c>
      <c r="BD74" s="156"/>
    </row>
    <row r="75" spans="1:56" ht="151.5" customHeight="1">
      <c r="A75" s="276" t="s">
        <v>120</v>
      </c>
      <c r="B75" s="495"/>
      <c r="C75" s="274" t="str">
        <f t="shared" si="39"/>
        <v xml:space="preserve">  </v>
      </c>
      <c r="D75" s="187" t="str">
        <f t="shared" ref="D75:AF75" si="42">+IF($BC74=$A75," "," ")&amp;IF(D$2=$BB74,$BA74," ")</f>
        <v xml:space="preserve">  </v>
      </c>
      <c r="E75" s="187" t="str">
        <f t="shared" si="42"/>
        <v xml:space="preserve">  </v>
      </c>
      <c r="F75" s="187" t="str">
        <f t="shared" si="42"/>
        <v xml:space="preserve">  </v>
      </c>
      <c r="G75" s="187" t="str">
        <f t="shared" si="42"/>
        <v xml:space="preserve">  </v>
      </c>
      <c r="H75" s="187" t="str">
        <f t="shared" si="42"/>
        <v xml:space="preserve"> HU73-Consultar Información de la Transición Estado Servicio Realizado</v>
      </c>
      <c r="I75" s="187" t="str">
        <f t="shared" si="42"/>
        <v xml:space="preserve">  </v>
      </c>
      <c r="J75" s="187" t="str">
        <f t="shared" si="42"/>
        <v xml:space="preserve">  </v>
      </c>
      <c r="K75" s="187" t="str">
        <f t="shared" si="42"/>
        <v xml:space="preserve">  </v>
      </c>
      <c r="L75" s="187" t="str">
        <f t="shared" si="42"/>
        <v xml:space="preserve">  </v>
      </c>
      <c r="M75" s="187" t="str">
        <f t="shared" si="42"/>
        <v xml:space="preserve">  </v>
      </c>
      <c r="N75" s="187" t="str">
        <f t="shared" si="42"/>
        <v xml:space="preserve">  </v>
      </c>
      <c r="O75" s="187" t="str">
        <f t="shared" si="42"/>
        <v xml:space="preserve">  </v>
      </c>
      <c r="P75" s="187" t="str">
        <f t="shared" si="42"/>
        <v xml:space="preserve">  </v>
      </c>
      <c r="Q75" s="187" t="str">
        <f t="shared" si="42"/>
        <v xml:space="preserve">  </v>
      </c>
      <c r="R75" s="187" t="str">
        <f t="shared" si="42"/>
        <v xml:space="preserve">  </v>
      </c>
      <c r="S75" s="187" t="str">
        <f t="shared" si="42"/>
        <v xml:space="preserve">  </v>
      </c>
      <c r="T75" s="187" t="str">
        <f t="shared" si="42"/>
        <v xml:space="preserve">  </v>
      </c>
      <c r="U75" s="187" t="str">
        <f t="shared" si="42"/>
        <v xml:space="preserve">  </v>
      </c>
      <c r="V75" s="187" t="str">
        <f t="shared" si="42"/>
        <v xml:space="preserve">  </v>
      </c>
      <c r="W75" s="187" t="str">
        <f t="shared" si="42"/>
        <v xml:space="preserve">  </v>
      </c>
      <c r="X75" s="187" t="str">
        <f t="shared" si="42"/>
        <v xml:space="preserve">  </v>
      </c>
      <c r="Y75" s="187" t="str">
        <f t="shared" si="42"/>
        <v xml:space="preserve">  </v>
      </c>
      <c r="Z75" s="187" t="str">
        <f t="shared" si="42"/>
        <v xml:space="preserve">  </v>
      </c>
      <c r="AA75" s="187" t="str">
        <f t="shared" si="42"/>
        <v xml:space="preserve">  </v>
      </c>
      <c r="AB75" s="187" t="str">
        <f t="shared" si="42"/>
        <v xml:space="preserve">  </v>
      </c>
      <c r="AC75" s="187" t="str">
        <f t="shared" si="42"/>
        <v xml:space="preserve">  </v>
      </c>
      <c r="AD75" s="187" t="str">
        <f t="shared" si="42"/>
        <v xml:space="preserve">  </v>
      </c>
      <c r="AE75" s="187" t="str">
        <f t="shared" si="42"/>
        <v xml:space="preserve">  </v>
      </c>
      <c r="AF75" s="187" t="str">
        <f t="shared" si="42"/>
        <v xml:space="preserve">  </v>
      </c>
      <c r="AR75" s="40" t="s">
        <v>152</v>
      </c>
      <c r="AS75" s="178" t="str">
        <f>VLOOKUP(AR75,'Product Backlog HUs(1)'!A$1:M$99,2,FALSE)</f>
        <v>Modificar la Clave del Representante Sede</v>
      </c>
      <c r="AT75" s="178" t="str">
        <f>CONCATENATE(AR75,"-",AS75)</f>
        <v>HU57-Modificar la Clave del Representante Sede</v>
      </c>
      <c r="AU75" s="178" t="str">
        <f>VLOOKUP(AR75,'Plan de liberaciones(1)'!A$1:I$89,4,FALSE)</f>
        <v>Sprint 4</v>
      </c>
      <c r="AV75" s="178">
        <f>VLOOKUP(AR75,'Plan de liberaciones(1)'!A$1:I$89,8,FALSE)</f>
        <v>0</v>
      </c>
      <c r="AW75" s="178" t="s">
        <v>393</v>
      </c>
      <c r="AX75" s="156"/>
      <c r="AY75" s="62" t="s">
        <v>173</v>
      </c>
      <c r="AZ75" s="58">
        <v>74</v>
      </c>
      <c r="BA75" s="267" t="str">
        <f t="shared" si="37"/>
        <v>HU74-Actualizar la Información de la Transición Estado Servicio Realizado</v>
      </c>
      <c r="BB75" s="267" t="str">
        <f t="shared" si="38"/>
        <v>Gestión Transición Estado Servicio Realizado</v>
      </c>
      <c r="BC75" s="373" t="s">
        <v>113</v>
      </c>
      <c r="BD75" s="156"/>
    </row>
    <row r="76" spans="1:56" ht="151.5" customHeight="1">
      <c r="A76" s="276" t="s">
        <v>120</v>
      </c>
      <c r="B76" s="495"/>
      <c r="C76" s="274" t="str">
        <f t="shared" si="39"/>
        <v xml:space="preserve">  </v>
      </c>
      <c r="D76" s="187" t="str">
        <f t="shared" ref="D76:AF76" si="43">+IF($BC75=$A76," "," ")&amp;IF(D$2=$BB75,$BA75," ")</f>
        <v xml:space="preserve">  </v>
      </c>
      <c r="E76" s="187" t="str">
        <f t="shared" si="43"/>
        <v xml:space="preserve">  </v>
      </c>
      <c r="F76" s="187" t="str">
        <f t="shared" si="43"/>
        <v xml:space="preserve">  </v>
      </c>
      <c r="G76" s="187" t="str">
        <f t="shared" si="43"/>
        <v xml:space="preserve">  </v>
      </c>
      <c r="H76" s="187" t="str">
        <f t="shared" si="43"/>
        <v xml:space="preserve"> HU74-Actualizar la Información de la Transición Estado Servicio Realizado</v>
      </c>
      <c r="I76" s="187" t="str">
        <f t="shared" si="43"/>
        <v xml:space="preserve">  </v>
      </c>
      <c r="J76" s="187" t="str">
        <f t="shared" si="43"/>
        <v xml:space="preserve">  </v>
      </c>
      <c r="K76" s="187" t="str">
        <f t="shared" si="43"/>
        <v xml:space="preserve">  </v>
      </c>
      <c r="L76" s="187" t="str">
        <f t="shared" si="43"/>
        <v xml:space="preserve">  </v>
      </c>
      <c r="M76" s="187" t="str">
        <f t="shared" si="43"/>
        <v xml:space="preserve">  </v>
      </c>
      <c r="N76" s="187" t="str">
        <f t="shared" si="43"/>
        <v xml:space="preserve">  </v>
      </c>
      <c r="O76" s="187" t="str">
        <f t="shared" si="43"/>
        <v xml:space="preserve">  </v>
      </c>
      <c r="P76" s="187" t="str">
        <f t="shared" si="43"/>
        <v xml:space="preserve">  </v>
      </c>
      <c r="Q76" s="187" t="str">
        <f t="shared" si="43"/>
        <v xml:space="preserve">  </v>
      </c>
      <c r="R76" s="187" t="str">
        <f t="shared" si="43"/>
        <v xml:space="preserve">  </v>
      </c>
      <c r="S76" s="187" t="str">
        <f t="shared" si="43"/>
        <v xml:space="preserve">  </v>
      </c>
      <c r="T76" s="187" t="str">
        <f t="shared" si="43"/>
        <v xml:space="preserve">  </v>
      </c>
      <c r="U76" s="187" t="str">
        <f t="shared" si="43"/>
        <v xml:space="preserve">  </v>
      </c>
      <c r="V76" s="187" t="str">
        <f t="shared" si="43"/>
        <v xml:space="preserve">  </v>
      </c>
      <c r="W76" s="187" t="str">
        <f t="shared" si="43"/>
        <v xml:space="preserve">  </v>
      </c>
      <c r="X76" s="187" t="str">
        <f t="shared" si="43"/>
        <v xml:space="preserve">  </v>
      </c>
      <c r="Y76" s="187" t="str">
        <f t="shared" si="43"/>
        <v xml:space="preserve">  </v>
      </c>
      <c r="Z76" s="187" t="str">
        <f t="shared" si="43"/>
        <v xml:space="preserve">  </v>
      </c>
      <c r="AA76" s="187" t="str">
        <f t="shared" si="43"/>
        <v xml:space="preserve">  </v>
      </c>
      <c r="AB76" s="187" t="str">
        <f t="shared" si="43"/>
        <v xml:space="preserve">  </v>
      </c>
      <c r="AC76" s="187" t="str">
        <f t="shared" si="43"/>
        <v xml:space="preserve">  </v>
      </c>
      <c r="AD76" s="187" t="str">
        <f t="shared" si="43"/>
        <v xml:space="preserve">  </v>
      </c>
      <c r="AE76" s="187" t="str">
        <f t="shared" si="43"/>
        <v xml:space="preserve">  </v>
      </c>
      <c r="AF76" s="187" t="str">
        <f t="shared" si="43"/>
        <v xml:space="preserve">  </v>
      </c>
      <c r="AR76" s="40" t="s">
        <v>155</v>
      </c>
      <c r="AS76" s="178" t="str">
        <f>VLOOKUP(AR76,'Product Backlog HUs(1)'!A$1:M$99,2,FALSE)</f>
        <v>Activar el Servicio Sede</v>
      </c>
      <c r="AT76" s="178" t="str">
        <f>CONCATENATE(AR76,"-",AS76)</f>
        <v>HU71-Activar el Servicio Sede</v>
      </c>
      <c r="AU76" s="178" t="str">
        <f>VLOOKUP(AR76,'Plan de liberaciones(1)'!A$1:I$89,4,FALSE)</f>
        <v xml:space="preserve">Sprint 12
</v>
      </c>
      <c r="AV76" s="178">
        <f>VLOOKUP(AR76,'Plan de liberaciones(1)'!A$1:I$89,8,FALSE)</f>
        <v>0</v>
      </c>
      <c r="AW76" s="178" t="s">
        <v>396</v>
      </c>
      <c r="AX76" s="156"/>
      <c r="AY76" s="62" t="s">
        <v>132</v>
      </c>
      <c r="AZ76" s="58">
        <v>75</v>
      </c>
      <c r="BA76" s="267" t="str">
        <f t="shared" si="37"/>
        <v>HU2-Registrar Información de la Calificación</v>
      </c>
      <c r="BB76" s="267" t="str">
        <f t="shared" si="38"/>
        <v>Gestión Calificación</v>
      </c>
      <c r="BC76" s="373" t="s">
        <v>117</v>
      </c>
      <c r="BD76" s="156"/>
    </row>
    <row r="77" spans="1:56" ht="151.5" customHeight="1">
      <c r="A77" s="276" t="s">
        <v>120</v>
      </c>
      <c r="B77" s="495"/>
      <c r="C77" s="274" t="str">
        <f t="shared" si="39"/>
        <v xml:space="preserve"> HU2-Registrar Información de la Calificación</v>
      </c>
      <c r="D77" s="187" t="str">
        <f t="shared" ref="D77:AF77" si="44">+IF($BC76=$A77," "," ")&amp;IF(D$2=$BB76,$BA76," ")</f>
        <v xml:space="preserve">  </v>
      </c>
      <c r="E77" s="187" t="str">
        <f t="shared" si="44"/>
        <v xml:space="preserve">  </v>
      </c>
      <c r="F77" s="187" t="str">
        <f t="shared" si="44"/>
        <v xml:space="preserve">  </v>
      </c>
      <c r="G77" s="187" t="str">
        <f t="shared" si="44"/>
        <v xml:space="preserve">  </v>
      </c>
      <c r="H77" s="187" t="str">
        <f t="shared" si="44"/>
        <v xml:space="preserve">  </v>
      </c>
      <c r="I77" s="187" t="str">
        <f t="shared" si="44"/>
        <v xml:space="preserve">  </v>
      </c>
      <c r="J77" s="187" t="str">
        <f t="shared" si="44"/>
        <v xml:space="preserve">  </v>
      </c>
      <c r="K77" s="187" t="str">
        <f t="shared" si="44"/>
        <v xml:space="preserve">  </v>
      </c>
      <c r="L77" s="187" t="str">
        <f t="shared" si="44"/>
        <v xml:space="preserve">  </v>
      </c>
      <c r="M77" s="187" t="str">
        <f t="shared" si="44"/>
        <v xml:space="preserve">  </v>
      </c>
      <c r="N77" s="187" t="str">
        <f t="shared" si="44"/>
        <v xml:space="preserve">  </v>
      </c>
      <c r="O77" s="187" t="str">
        <f t="shared" si="44"/>
        <v xml:space="preserve">  </v>
      </c>
      <c r="P77" s="187" t="str">
        <f t="shared" si="44"/>
        <v xml:space="preserve">  </v>
      </c>
      <c r="Q77" s="187" t="str">
        <f t="shared" si="44"/>
        <v xml:space="preserve">  </v>
      </c>
      <c r="R77" s="187" t="str">
        <f t="shared" si="44"/>
        <v xml:space="preserve">  </v>
      </c>
      <c r="S77" s="187" t="str">
        <f t="shared" si="44"/>
        <v xml:space="preserve">  </v>
      </c>
      <c r="T77" s="187" t="str">
        <f t="shared" si="44"/>
        <v xml:space="preserve">  </v>
      </c>
      <c r="U77" s="187" t="str">
        <f t="shared" si="44"/>
        <v xml:space="preserve">  </v>
      </c>
      <c r="V77" s="187" t="str">
        <f t="shared" si="44"/>
        <v xml:space="preserve">  </v>
      </c>
      <c r="W77" s="187" t="str">
        <f t="shared" si="44"/>
        <v xml:space="preserve">  </v>
      </c>
      <c r="X77" s="187" t="str">
        <f t="shared" si="44"/>
        <v xml:space="preserve">  </v>
      </c>
      <c r="Y77" s="187" t="str">
        <f t="shared" si="44"/>
        <v xml:space="preserve">  </v>
      </c>
      <c r="Z77" s="187" t="str">
        <f t="shared" si="44"/>
        <v xml:space="preserve">  </v>
      </c>
      <c r="AA77" s="187" t="str">
        <f t="shared" si="44"/>
        <v xml:space="preserve">  </v>
      </c>
      <c r="AB77" s="187" t="str">
        <f t="shared" si="44"/>
        <v xml:space="preserve">  </v>
      </c>
      <c r="AC77" s="187" t="str">
        <f t="shared" si="44"/>
        <v xml:space="preserve">  </v>
      </c>
      <c r="AD77" s="187" t="str">
        <f t="shared" si="44"/>
        <v xml:space="preserve">  </v>
      </c>
      <c r="AE77" s="187" t="str">
        <f t="shared" si="44"/>
        <v xml:space="preserve">  </v>
      </c>
      <c r="AF77" s="187" t="str">
        <f t="shared" si="44"/>
        <v xml:space="preserve">  </v>
      </c>
      <c r="AR77" s="40" t="s">
        <v>157</v>
      </c>
      <c r="AS77" s="178" t="str">
        <f>VLOOKUP(AR77,'Product Backlog HUs(1)'!A$1:M$99,2,FALSE)</f>
        <v>Desactivar el Servicio Sede</v>
      </c>
      <c r="AT77" s="178" t="str">
        <f>CONCATENATE(AR77,"-",AS77)</f>
        <v>HU72-Desactivar el Servicio Sede</v>
      </c>
      <c r="AU77" s="178" t="str">
        <f>VLOOKUP(AR77,'Plan de liberaciones(1)'!A$1:I$89,4,FALSE)</f>
        <v>Sprint 6</v>
      </c>
      <c r="AV77" s="178">
        <f>VLOOKUP(AR77,'Plan de liberaciones(1)'!A$1:I$89,8,FALSE)</f>
        <v>0</v>
      </c>
      <c r="AW77" s="178" t="s">
        <v>396</v>
      </c>
      <c r="AX77" s="156"/>
      <c r="AY77" s="62" t="s">
        <v>134</v>
      </c>
      <c r="AZ77" s="58">
        <v>76</v>
      </c>
      <c r="BA77" s="267" t="str">
        <f t="shared" si="37"/>
        <v>HU3-Consultar Información de la Calificación</v>
      </c>
      <c r="BB77" s="267" t="str">
        <f t="shared" si="38"/>
        <v>Gestión Calificación</v>
      </c>
      <c r="BC77" s="373" t="s">
        <v>117</v>
      </c>
      <c r="BD77" s="156"/>
    </row>
    <row r="78" spans="1:56" ht="151.5" customHeight="1">
      <c r="A78" s="276" t="s">
        <v>120</v>
      </c>
      <c r="B78" s="495"/>
      <c r="C78" s="274" t="str">
        <f t="shared" si="39"/>
        <v xml:space="preserve"> HU3-Consultar Información de la Calificación</v>
      </c>
      <c r="D78" s="187" t="str">
        <f t="shared" ref="D78:AF78" si="45">+IF($BC77=$A78," "," ")&amp;IF(D$2=$BB77,$BA77," ")</f>
        <v xml:space="preserve">  </v>
      </c>
      <c r="E78" s="187" t="str">
        <f t="shared" si="45"/>
        <v xml:space="preserve">  </v>
      </c>
      <c r="F78" s="187" t="str">
        <f t="shared" si="45"/>
        <v xml:space="preserve">  </v>
      </c>
      <c r="G78" s="187" t="str">
        <f t="shared" si="45"/>
        <v xml:space="preserve">  </v>
      </c>
      <c r="H78" s="187" t="str">
        <f t="shared" si="45"/>
        <v xml:space="preserve">  </v>
      </c>
      <c r="I78" s="187" t="str">
        <f t="shared" si="45"/>
        <v xml:space="preserve">  </v>
      </c>
      <c r="J78" s="187" t="str">
        <f t="shared" si="45"/>
        <v xml:space="preserve">  </v>
      </c>
      <c r="K78" s="187" t="str">
        <f t="shared" si="45"/>
        <v xml:space="preserve">  </v>
      </c>
      <c r="L78" s="187" t="str">
        <f t="shared" si="45"/>
        <v xml:space="preserve">  </v>
      </c>
      <c r="M78" s="187" t="str">
        <f t="shared" si="45"/>
        <v xml:space="preserve">  </v>
      </c>
      <c r="N78" s="187" t="str">
        <f t="shared" si="45"/>
        <v xml:space="preserve">  </v>
      </c>
      <c r="O78" s="187" t="str">
        <f t="shared" si="45"/>
        <v xml:space="preserve">  </v>
      </c>
      <c r="P78" s="187" t="str">
        <f t="shared" si="45"/>
        <v xml:space="preserve">  </v>
      </c>
      <c r="Q78" s="187" t="str">
        <f t="shared" si="45"/>
        <v xml:space="preserve">  </v>
      </c>
      <c r="R78" s="187" t="str">
        <f t="shared" si="45"/>
        <v xml:space="preserve">  </v>
      </c>
      <c r="S78" s="187" t="str">
        <f t="shared" si="45"/>
        <v xml:space="preserve">  </v>
      </c>
      <c r="T78" s="187" t="str">
        <f t="shared" si="45"/>
        <v xml:space="preserve">  </v>
      </c>
      <c r="U78" s="187" t="str">
        <f t="shared" si="45"/>
        <v xml:space="preserve">  </v>
      </c>
      <c r="V78" s="187" t="str">
        <f t="shared" si="45"/>
        <v xml:space="preserve">  </v>
      </c>
      <c r="W78" s="187" t="str">
        <f t="shared" si="45"/>
        <v xml:space="preserve">  </v>
      </c>
      <c r="X78" s="187" t="str">
        <f t="shared" si="45"/>
        <v xml:space="preserve">  </v>
      </c>
      <c r="Y78" s="187" t="str">
        <f t="shared" si="45"/>
        <v xml:space="preserve">  </v>
      </c>
      <c r="Z78" s="187" t="str">
        <f t="shared" si="45"/>
        <v xml:space="preserve">  </v>
      </c>
      <c r="AA78" s="187" t="str">
        <f t="shared" si="45"/>
        <v xml:space="preserve">  </v>
      </c>
      <c r="AB78" s="187" t="str">
        <f t="shared" si="45"/>
        <v xml:space="preserve">  </v>
      </c>
      <c r="AC78" s="187" t="str">
        <f t="shared" si="45"/>
        <v xml:space="preserve">  </v>
      </c>
      <c r="AD78" s="187" t="str">
        <f t="shared" si="45"/>
        <v xml:space="preserve">  </v>
      </c>
      <c r="AE78" s="187" t="str">
        <f t="shared" si="45"/>
        <v xml:space="preserve">  </v>
      </c>
      <c r="AF78" s="187" t="str">
        <f t="shared" si="45"/>
        <v xml:space="preserve">  </v>
      </c>
      <c r="AR78" s="40" t="s">
        <v>122</v>
      </c>
      <c r="AS78" s="178" t="str">
        <f>VLOOKUP(AR78,'Product Backlog HUs(1)'!A$1:M$99,2,FALSE)</f>
        <v>Consultar Información de la Franquicia</v>
      </c>
      <c r="AT78" s="178" t="str">
        <f>CONCATENATE(AR78,"-",AS78)</f>
        <v>HU29-Consultar Información de la Franquicia</v>
      </c>
      <c r="AU78" s="178" t="str">
        <f>VLOOKUP(AR78,'Plan de liberaciones(1)'!A$1:I$89,4,FALSE)</f>
        <v>Sprint 5</v>
      </c>
      <c r="AV78" s="178">
        <f>VLOOKUP(AR78,'Plan de liberaciones(1)'!A$1:I$89,8,FALSE)</f>
        <v>0</v>
      </c>
      <c r="AW78" s="178" t="s">
        <v>402</v>
      </c>
      <c r="AX78" s="156"/>
      <c r="AY78" s="62" t="s">
        <v>73</v>
      </c>
      <c r="AZ78" s="58">
        <v>77</v>
      </c>
      <c r="BA78" s="267" t="str">
        <f t="shared" si="37"/>
        <v>HU80-Consultar Información de la Ubicación</v>
      </c>
      <c r="BB78" s="267" t="str">
        <f t="shared" si="38"/>
        <v>Gestión Ubicación</v>
      </c>
      <c r="BC78" s="373" t="s">
        <v>120</v>
      </c>
      <c r="BD78" s="156"/>
    </row>
    <row r="79" spans="1:56" ht="151.5" customHeight="1">
      <c r="A79" s="276" t="s">
        <v>120</v>
      </c>
      <c r="B79" s="495"/>
      <c r="C79" s="274" t="str">
        <f t="shared" si="39"/>
        <v xml:space="preserve">  </v>
      </c>
      <c r="D79" s="187" t="str">
        <f t="shared" ref="D79:AF79" si="46">+IF($BC78=$A79," "," ")&amp;IF(D$2=$BB78,$BA78," ")</f>
        <v xml:space="preserve">  </v>
      </c>
      <c r="E79" s="187" t="str">
        <f t="shared" si="46"/>
        <v xml:space="preserve">  </v>
      </c>
      <c r="F79" s="187" t="str">
        <f t="shared" si="46"/>
        <v xml:space="preserve">  </v>
      </c>
      <c r="G79" s="187" t="str">
        <f t="shared" si="46"/>
        <v xml:space="preserve"> HU80-Consultar Información de la Ubicación</v>
      </c>
      <c r="H79" s="187" t="str">
        <f t="shared" si="46"/>
        <v xml:space="preserve">  </v>
      </c>
      <c r="I79" s="187" t="str">
        <f t="shared" si="46"/>
        <v xml:space="preserve">  </v>
      </c>
      <c r="J79" s="187" t="str">
        <f t="shared" si="46"/>
        <v xml:space="preserve">  </v>
      </c>
      <c r="K79" s="187" t="str">
        <f t="shared" si="46"/>
        <v xml:space="preserve">  </v>
      </c>
      <c r="L79" s="187" t="str">
        <f t="shared" si="46"/>
        <v xml:space="preserve">  </v>
      </c>
      <c r="M79" s="187" t="str">
        <f t="shared" si="46"/>
        <v xml:space="preserve">  </v>
      </c>
      <c r="N79" s="187" t="str">
        <f t="shared" si="46"/>
        <v xml:space="preserve">  </v>
      </c>
      <c r="O79" s="187" t="str">
        <f t="shared" si="46"/>
        <v xml:space="preserve">  </v>
      </c>
      <c r="P79" s="187" t="str">
        <f t="shared" si="46"/>
        <v xml:space="preserve">  </v>
      </c>
      <c r="Q79" s="187" t="str">
        <f t="shared" si="46"/>
        <v xml:space="preserve">  </v>
      </c>
      <c r="R79" s="187" t="str">
        <f t="shared" si="46"/>
        <v xml:space="preserve">  </v>
      </c>
      <c r="S79" s="187" t="str">
        <f t="shared" si="46"/>
        <v xml:space="preserve">  </v>
      </c>
      <c r="T79" s="187" t="str">
        <f t="shared" si="46"/>
        <v xml:space="preserve">  </v>
      </c>
      <c r="U79" s="187" t="str">
        <f t="shared" si="46"/>
        <v xml:space="preserve">  </v>
      </c>
      <c r="V79" s="187" t="str">
        <f t="shared" si="46"/>
        <v xml:space="preserve">  </v>
      </c>
      <c r="W79" s="187" t="str">
        <f t="shared" si="46"/>
        <v xml:space="preserve">  </v>
      </c>
      <c r="X79" s="187" t="str">
        <f t="shared" si="46"/>
        <v xml:space="preserve">  </v>
      </c>
      <c r="Y79" s="187" t="str">
        <f t="shared" si="46"/>
        <v xml:space="preserve">  </v>
      </c>
      <c r="Z79" s="187" t="str">
        <f t="shared" si="46"/>
        <v xml:space="preserve">  </v>
      </c>
      <c r="AA79" s="187" t="str">
        <f t="shared" si="46"/>
        <v xml:space="preserve">  </v>
      </c>
      <c r="AB79" s="187" t="str">
        <f t="shared" si="46"/>
        <v xml:space="preserve">  </v>
      </c>
      <c r="AC79" s="187" t="str">
        <f t="shared" si="46"/>
        <v xml:space="preserve">  </v>
      </c>
      <c r="AD79" s="187" t="str">
        <f t="shared" si="46"/>
        <v xml:space="preserve">  </v>
      </c>
      <c r="AE79" s="187" t="str">
        <f t="shared" si="46"/>
        <v xml:space="preserve">  </v>
      </c>
      <c r="AF79" s="187" t="str">
        <f t="shared" si="46"/>
        <v xml:space="preserve">  </v>
      </c>
      <c r="AR79" s="40" t="s">
        <v>138</v>
      </c>
      <c r="AS79" s="178" t="str">
        <f>VLOOKUP(AR79,'Product Backlog HUs(1)'!A$1:M$99,2,FALSE)</f>
        <v>Modificar la Información de la Sede</v>
      </c>
      <c r="AT79" s="178" t="str">
        <f>CONCATENATE(AR79,"-",AS79)</f>
        <v>HU60-Modificar la Información de la Sede</v>
      </c>
      <c r="AU79" s="178" t="str">
        <f>VLOOKUP(AR79,'Plan de liberaciones(1)'!A$1:I$89,4,FALSE)</f>
        <v>Sprint 10</v>
      </c>
      <c r="AV79" s="178">
        <f>VLOOKUP(AR79,'Plan de liberaciones(1)'!A$1:I$89,8,FALSE)</f>
        <v>0</v>
      </c>
      <c r="AW79" s="178" t="s">
        <v>395</v>
      </c>
      <c r="AX79" s="156"/>
      <c r="AY79" s="62" t="s">
        <v>80</v>
      </c>
      <c r="AZ79" s="58">
        <v>78</v>
      </c>
      <c r="BA79" s="267" t="str">
        <f t="shared" si="37"/>
        <v>HU77-Crear Información de la Ubicación</v>
      </c>
      <c r="BB79" s="267" t="str">
        <f t="shared" si="38"/>
        <v>Gestión Ubicación</v>
      </c>
      <c r="BC79" s="373" t="s">
        <v>120</v>
      </c>
      <c r="BD79" s="156"/>
    </row>
    <row r="80" spans="1:56" ht="151.5" customHeight="1">
      <c r="A80" s="276" t="s">
        <v>120</v>
      </c>
      <c r="B80" s="495"/>
      <c r="C80" s="274" t="str">
        <f t="shared" si="39"/>
        <v xml:space="preserve">  </v>
      </c>
      <c r="D80" s="187" t="str">
        <f t="shared" ref="D80:AF80" si="47">+IF($BC79=$A80," "," ")&amp;IF(D$2=$BB79,$BA79," ")</f>
        <v xml:space="preserve">  </v>
      </c>
      <c r="E80" s="187" t="str">
        <f t="shared" si="47"/>
        <v xml:space="preserve">  </v>
      </c>
      <c r="F80" s="187" t="str">
        <f t="shared" si="47"/>
        <v xml:space="preserve">  </v>
      </c>
      <c r="G80" s="187" t="str">
        <f t="shared" si="47"/>
        <v xml:space="preserve"> HU77-Crear Información de la Ubicación</v>
      </c>
      <c r="H80" s="187" t="str">
        <f t="shared" si="47"/>
        <v xml:space="preserve">  </v>
      </c>
      <c r="I80" s="187" t="str">
        <f t="shared" si="47"/>
        <v xml:space="preserve">  </v>
      </c>
      <c r="J80" s="187" t="str">
        <f t="shared" si="47"/>
        <v xml:space="preserve">  </v>
      </c>
      <c r="K80" s="187" t="str">
        <f t="shared" si="47"/>
        <v xml:space="preserve">  </v>
      </c>
      <c r="L80" s="187" t="str">
        <f t="shared" si="47"/>
        <v xml:space="preserve">  </v>
      </c>
      <c r="M80" s="187" t="str">
        <f t="shared" si="47"/>
        <v xml:space="preserve">  </v>
      </c>
      <c r="N80" s="187" t="str">
        <f t="shared" si="47"/>
        <v xml:space="preserve">  </v>
      </c>
      <c r="O80" s="187" t="str">
        <f t="shared" si="47"/>
        <v xml:space="preserve">  </v>
      </c>
      <c r="P80" s="187" t="str">
        <f t="shared" si="47"/>
        <v xml:space="preserve">  </v>
      </c>
      <c r="Q80" s="187" t="str">
        <f t="shared" si="47"/>
        <v xml:space="preserve">  </v>
      </c>
      <c r="R80" s="187" t="str">
        <f t="shared" si="47"/>
        <v xml:space="preserve">  </v>
      </c>
      <c r="S80" s="187" t="str">
        <f t="shared" si="47"/>
        <v xml:space="preserve">  </v>
      </c>
      <c r="T80" s="187" t="str">
        <f t="shared" si="47"/>
        <v xml:space="preserve">  </v>
      </c>
      <c r="U80" s="187" t="str">
        <f t="shared" si="47"/>
        <v xml:space="preserve">  </v>
      </c>
      <c r="V80" s="187" t="str">
        <f t="shared" si="47"/>
        <v xml:space="preserve">  </v>
      </c>
      <c r="W80" s="187" t="str">
        <f t="shared" si="47"/>
        <v xml:space="preserve">  </v>
      </c>
      <c r="X80" s="187" t="str">
        <f t="shared" si="47"/>
        <v xml:space="preserve">  </v>
      </c>
      <c r="Y80" s="187" t="str">
        <f t="shared" si="47"/>
        <v xml:space="preserve">  </v>
      </c>
      <c r="Z80" s="187" t="str">
        <f t="shared" si="47"/>
        <v xml:space="preserve">  </v>
      </c>
      <c r="AA80" s="187" t="str">
        <f t="shared" si="47"/>
        <v xml:space="preserve">  </v>
      </c>
      <c r="AB80" s="187" t="str">
        <f t="shared" si="47"/>
        <v xml:space="preserve">  </v>
      </c>
      <c r="AC80" s="187" t="str">
        <f t="shared" si="47"/>
        <v xml:space="preserve">  </v>
      </c>
      <c r="AD80" s="187" t="str">
        <f t="shared" si="47"/>
        <v xml:space="preserve">  </v>
      </c>
      <c r="AE80" s="187" t="str">
        <f t="shared" si="47"/>
        <v xml:space="preserve">  </v>
      </c>
      <c r="AF80" s="187" t="str">
        <f t="shared" si="47"/>
        <v xml:space="preserve">  </v>
      </c>
      <c r="AR80" s="40" t="s">
        <v>174</v>
      </c>
      <c r="AS80" s="178" t="str">
        <f>VLOOKUP(AR80,'Product Backlog HUs(1)'!A$1:M$99,2,FALSE)</f>
        <v>Eliminar Información del Servicio Realizado</v>
      </c>
      <c r="AT80" s="178" t="str">
        <f>CONCATENATE(AR80,"-",AS80)</f>
        <v>HU65-Eliminar Información del Servicio Realizado</v>
      </c>
      <c r="AU80" s="178" t="str">
        <f>VLOOKUP(AR80,'Plan de liberaciones(1)'!A$1:I$89,4,FALSE)</f>
        <v xml:space="preserve">Sprint 12
</v>
      </c>
      <c r="AV80" s="178">
        <f>VLOOKUP(AR80,'Plan de liberaciones(1)'!A$1:I$89,8,FALSE)</f>
        <v>0</v>
      </c>
      <c r="AW80" s="178" t="s">
        <v>401</v>
      </c>
      <c r="AX80" s="156"/>
      <c r="AY80" s="62" t="s">
        <v>137</v>
      </c>
      <c r="AZ80" s="58">
        <v>79</v>
      </c>
      <c r="BA80" s="267" t="str">
        <f t="shared" si="37"/>
        <v>HU78-Modificar Información de la Ubicación</v>
      </c>
      <c r="BB80" s="267" t="str">
        <f t="shared" si="38"/>
        <v>Gestión Ubicación</v>
      </c>
      <c r="BC80" s="411" t="s">
        <v>120</v>
      </c>
      <c r="BD80" s="156"/>
    </row>
    <row r="81" spans="1:56" ht="151.5" customHeight="1">
      <c r="A81" s="276" t="s">
        <v>127</v>
      </c>
      <c r="B81" s="495" t="s">
        <v>416</v>
      </c>
      <c r="C81" s="275" t="str">
        <f t="shared" si="39"/>
        <v xml:space="preserve">  </v>
      </c>
      <c r="D81" s="186" t="str">
        <f t="shared" ref="D81:AF81" si="48">+IF($BC80=$A81," "," ")&amp;IF(D$2=$BB80,$BA80," ")</f>
        <v xml:space="preserve">  </v>
      </c>
      <c r="E81" s="186" t="str">
        <f t="shared" si="48"/>
        <v xml:space="preserve">  </v>
      </c>
      <c r="F81" s="186" t="str">
        <f t="shared" si="48"/>
        <v xml:space="preserve">  </v>
      </c>
      <c r="G81" s="186" t="str">
        <f t="shared" si="48"/>
        <v xml:space="preserve"> HU78-Modificar Información de la Ubicación</v>
      </c>
      <c r="H81" s="186" t="str">
        <f t="shared" si="48"/>
        <v xml:space="preserve">  </v>
      </c>
      <c r="I81" s="186" t="str">
        <f t="shared" si="48"/>
        <v xml:space="preserve">  </v>
      </c>
      <c r="J81" s="186" t="str">
        <f t="shared" si="48"/>
        <v xml:space="preserve">  </v>
      </c>
      <c r="K81" s="186" t="str">
        <f t="shared" si="48"/>
        <v xml:space="preserve">  </v>
      </c>
      <c r="L81" s="186" t="str">
        <f t="shared" si="48"/>
        <v xml:space="preserve">  </v>
      </c>
      <c r="M81" s="186" t="str">
        <f t="shared" si="48"/>
        <v xml:space="preserve">  </v>
      </c>
      <c r="N81" s="186" t="str">
        <f t="shared" si="48"/>
        <v xml:space="preserve">  </v>
      </c>
      <c r="O81" s="186" t="str">
        <f t="shared" si="48"/>
        <v xml:space="preserve">  </v>
      </c>
      <c r="P81" s="186" t="str">
        <f t="shared" si="48"/>
        <v xml:space="preserve">  </v>
      </c>
      <c r="Q81" s="186" t="str">
        <f t="shared" si="48"/>
        <v xml:space="preserve">  </v>
      </c>
      <c r="R81" s="186" t="str">
        <f t="shared" si="48"/>
        <v xml:space="preserve">  </v>
      </c>
      <c r="S81" s="186" t="str">
        <f t="shared" si="48"/>
        <v xml:space="preserve">  </v>
      </c>
      <c r="T81" s="186" t="str">
        <f t="shared" si="48"/>
        <v xml:space="preserve">  </v>
      </c>
      <c r="U81" s="186" t="str">
        <f t="shared" si="48"/>
        <v xml:space="preserve">  </v>
      </c>
      <c r="V81" s="186" t="str">
        <f t="shared" si="48"/>
        <v xml:space="preserve">  </v>
      </c>
      <c r="W81" s="186" t="str">
        <f t="shared" si="48"/>
        <v xml:space="preserve">  </v>
      </c>
      <c r="X81" s="186" t="str">
        <f t="shared" si="48"/>
        <v xml:space="preserve">  </v>
      </c>
      <c r="Y81" s="186" t="str">
        <f t="shared" si="48"/>
        <v xml:space="preserve">  </v>
      </c>
      <c r="Z81" s="186" t="str">
        <f t="shared" si="48"/>
        <v xml:space="preserve">  </v>
      </c>
      <c r="AA81" s="186" t="str">
        <f t="shared" si="48"/>
        <v xml:space="preserve">  </v>
      </c>
      <c r="AB81" s="186" t="str">
        <f t="shared" si="48"/>
        <v xml:space="preserve">  </v>
      </c>
      <c r="AC81" s="186" t="str">
        <f t="shared" si="48"/>
        <v xml:space="preserve">  </v>
      </c>
      <c r="AD81" s="186" t="str">
        <f t="shared" si="48"/>
        <v xml:space="preserve">  </v>
      </c>
      <c r="AE81" s="186" t="str">
        <f t="shared" si="48"/>
        <v xml:space="preserve">  </v>
      </c>
      <c r="AF81" s="186" t="str">
        <f t="shared" si="48"/>
        <v xml:space="preserve">  </v>
      </c>
      <c r="AR81" s="40" t="s">
        <v>173</v>
      </c>
      <c r="AS81" s="178" t="str">
        <f>VLOOKUP(AR81,'Product Backlog HUs(1)'!A$1:M$99,2,FALSE)</f>
        <v>Actualizar la Información de la Transición Estado Servicio Realizado</v>
      </c>
      <c r="AT81" s="178" t="str">
        <f>CONCATENATE(AR81,"-",AS81)</f>
        <v>HU74-Actualizar la Información de la Transición Estado Servicio Realizado</v>
      </c>
      <c r="AU81" s="178" t="str">
        <f>VLOOKUP(AR81,'Plan de liberaciones(1)'!A$1:I$89,4,FALSE)</f>
        <v>Sprint 13</v>
      </c>
      <c r="AV81" s="178">
        <f>VLOOKUP(AR81,'Plan de liberaciones(1)'!A$1:I$89,8,FALSE)</f>
        <v>0</v>
      </c>
      <c r="AW81" s="178" t="s">
        <v>378</v>
      </c>
      <c r="AX81" s="156"/>
      <c r="AY81" s="62" t="s">
        <v>180</v>
      </c>
      <c r="AZ81" s="58">
        <v>80</v>
      </c>
      <c r="BA81" s="267" t="str">
        <f t="shared" si="37"/>
        <v>HU79-Eliminar Información de la Ubicación</v>
      </c>
      <c r="BB81" s="267" t="str">
        <f t="shared" si="38"/>
        <v>Gestión Ubicación</v>
      </c>
      <c r="BC81" s="411" t="s">
        <v>120</v>
      </c>
      <c r="BD81" s="156"/>
    </row>
    <row r="82" spans="1:56" ht="151.5" customHeight="1">
      <c r="A82" s="331" t="s">
        <v>127</v>
      </c>
      <c r="B82" s="495"/>
      <c r="C82" s="275" t="str">
        <f t="shared" si="39"/>
        <v xml:space="preserve">  </v>
      </c>
      <c r="D82" s="186" t="str">
        <f t="shared" ref="D82:AF82" si="49">+IF($BC81=$A82," "," ")&amp;IF(D$2=$BB81,$BA81," ")</f>
        <v xml:space="preserve">  </v>
      </c>
      <c r="E82" s="186" t="str">
        <f t="shared" si="49"/>
        <v xml:space="preserve">  </v>
      </c>
      <c r="F82" s="186" t="str">
        <f t="shared" si="49"/>
        <v xml:space="preserve">  </v>
      </c>
      <c r="G82" s="186" t="str">
        <f t="shared" si="49"/>
        <v xml:space="preserve"> HU79-Eliminar Información de la Ubicación</v>
      </c>
      <c r="H82" s="186" t="str">
        <f t="shared" si="49"/>
        <v xml:space="preserve">  </v>
      </c>
      <c r="I82" s="186" t="str">
        <f t="shared" si="49"/>
        <v xml:space="preserve">  </v>
      </c>
      <c r="J82" s="186" t="str">
        <f t="shared" si="49"/>
        <v xml:space="preserve">  </v>
      </c>
      <c r="K82" s="186" t="str">
        <f t="shared" si="49"/>
        <v xml:space="preserve">  </v>
      </c>
      <c r="L82" s="186" t="str">
        <f t="shared" si="49"/>
        <v xml:space="preserve">  </v>
      </c>
      <c r="M82" s="186" t="str">
        <f t="shared" si="49"/>
        <v xml:space="preserve">  </v>
      </c>
      <c r="N82" s="186" t="str">
        <f t="shared" si="49"/>
        <v xml:space="preserve">  </v>
      </c>
      <c r="O82" s="186" t="str">
        <f t="shared" si="49"/>
        <v xml:space="preserve">  </v>
      </c>
      <c r="P82" s="186" t="str">
        <f t="shared" si="49"/>
        <v xml:space="preserve">  </v>
      </c>
      <c r="Q82" s="186" t="str">
        <f t="shared" si="49"/>
        <v xml:space="preserve">  </v>
      </c>
      <c r="R82" s="186" t="str">
        <f t="shared" si="49"/>
        <v xml:space="preserve">  </v>
      </c>
      <c r="S82" s="186" t="str">
        <f t="shared" si="49"/>
        <v xml:space="preserve">  </v>
      </c>
      <c r="T82" s="186" t="str">
        <f t="shared" si="49"/>
        <v xml:space="preserve">  </v>
      </c>
      <c r="U82" s="186" t="str">
        <f t="shared" si="49"/>
        <v xml:space="preserve">  </v>
      </c>
      <c r="V82" s="186" t="str">
        <f t="shared" si="49"/>
        <v xml:space="preserve">  </v>
      </c>
      <c r="W82" s="186" t="str">
        <f t="shared" si="49"/>
        <v xml:space="preserve">  </v>
      </c>
      <c r="X82" s="186" t="str">
        <f t="shared" si="49"/>
        <v xml:space="preserve">  </v>
      </c>
      <c r="Y82" s="186" t="str">
        <f t="shared" si="49"/>
        <v xml:space="preserve">  </v>
      </c>
      <c r="Z82" s="186" t="str">
        <f t="shared" si="49"/>
        <v xml:space="preserve">  </v>
      </c>
      <c r="AA82" s="186" t="str">
        <f t="shared" si="49"/>
        <v xml:space="preserve">  </v>
      </c>
      <c r="AB82" s="186" t="str">
        <f t="shared" si="49"/>
        <v xml:space="preserve">  </v>
      </c>
      <c r="AC82" s="186" t="str">
        <f t="shared" si="49"/>
        <v xml:space="preserve">  </v>
      </c>
      <c r="AD82" s="186" t="str">
        <f t="shared" si="49"/>
        <v xml:space="preserve">  </v>
      </c>
      <c r="AE82" s="186" t="str">
        <f t="shared" si="49"/>
        <v xml:space="preserve">  </v>
      </c>
      <c r="AF82" s="186" t="str">
        <f t="shared" si="49"/>
        <v xml:space="preserve">  </v>
      </c>
      <c r="AR82" s="40" t="s">
        <v>180</v>
      </c>
      <c r="AS82" s="178" t="str">
        <f>VLOOKUP(AR82,'Product Backlog HUs(1)'!A$1:M$99,2,FALSE)</f>
        <v>Eliminar Información de la Ubicación</v>
      </c>
      <c r="AT82" s="178" t="str">
        <f>CONCATENATE(AR82,"-",AS82)</f>
        <v>HU79-Eliminar Información de la Ubicación</v>
      </c>
      <c r="AU82" s="178" t="str">
        <f>VLOOKUP(AR82,'Plan de liberaciones(1)'!A$1:I$89,4,FALSE)</f>
        <v>Sprint 21</v>
      </c>
      <c r="AV82" s="178">
        <f>VLOOKUP(AR82,'Plan de liberaciones(1)'!A$1:I$89,8,FALSE)</f>
        <v>0</v>
      </c>
      <c r="AW82" s="178" t="s">
        <v>377</v>
      </c>
      <c r="AX82" s="156"/>
      <c r="AY82" s="62" t="s">
        <v>68</v>
      </c>
      <c r="AZ82" s="58">
        <v>81</v>
      </c>
      <c r="BA82" s="267" t="str">
        <f t="shared" si="37"/>
        <v>HU81-Registrar Información del  Usuario</v>
      </c>
      <c r="BB82" s="267" t="str">
        <f t="shared" si="38"/>
        <v>Gestión Usuario</v>
      </c>
      <c r="BC82" s="411" t="s">
        <v>127</v>
      </c>
      <c r="BD82" s="156"/>
    </row>
    <row r="83" spans="1:56" ht="151.5" customHeight="1">
      <c r="A83" s="276" t="s">
        <v>127</v>
      </c>
      <c r="B83" s="495"/>
      <c r="C83" s="275" t="str">
        <f t="shared" si="39"/>
        <v xml:space="preserve">  </v>
      </c>
      <c r="D83" s="186" t="str">
        <f t="shared" ref="D83:AF83" si="50">+IF($BC82=$A83," "," ")&amp;IF(D$2=$BB82,$BA82," ")</f>
        <v xml:space="preserve">  </v>
      </c>
      <c r="E83" s="186" t="str">
        <f t="shared" si="50"/>
        <v xml:space="preserve">  </v>
      </c>
      <c r="F83" s="186" t="str">
        <f t="shared" si="50"/>
        <v xml:space="preserve">  </v>
      </c>
      <c r="G83" s="186" t="str">
        <f t="shared" si="50"/>
        <v xml:space="preserve">  </v>
      </c>
      <c r="H83" s="186" t="str">
        <f t="shared" si="50"/>
        <v xml:space="preserve">  </v>
      </c>
      <c r="I83" s="186" t="str">
        <f t="shared" si="50"/>
        <v xml:space="preserve">  </v>
      </c>
      <c r="J83" s="186" t="str">
        <f t="shared" si="50"/>
        <v xml:space="preserve">  </v>
      </c>
      <c r="K83" s="186" t="str">
        <f t="shared" si="50"/>
        <v xml:space="preserve">  </v>
      </c>
      <c r="L83" s="186" t="str">
        <f t="shared" si="50"/>
        <v xml:space="preserve">  </v>
      </c>
      <c r="M83" s="186" t="str">
        <f t="shared" si="50"/>
        <v xml:space="preserve">  </v>
      </c>
      <c r="N83" s="186" t="str">
        <f t="shared" si="50"/>
        <v xml:space="preserve">  </v>
      </c>
      <c r="O83" s="186" t="str">
        <f t="shared" si="50"/>
        <v xml:space="preserve">  </v>
      </c>
      <c r="P83" s="186" t="str">
        <f t="shared" si="50"/>
        <v xml:space="preserve"> HU81-Registrar Información del  Usuario</v>
      </c>
      <c r="Q83" s="186" t="str">
        <f t="shared" si="50"/>
        <v xml:space="preserve">  </v>
      </c>
      <c r="R83" s="186" t="str">
        <f t="shared" si="50"/>
        <v xml:space="preserve">  </v>
      </c>
      <c r="S83" s="186" t="str">
        <f t="shared" si="50"/>
        <v xml:space="preserve">  </v>
      </c>
      <c r="T83" s="186" t="str">
        <f t="shared" si="50"/>
        <v xml:space="preserve">  </v>
      </c>
      <c r="U83" s="186" t="str">
        <f t="shared" si="50"/>
        <v xml:space="preserve">  </v>
      </c>
      <c r="V83" s="186" t="str">
        <f t="shared" si="50"/>
        <v xml:space="preserve">  </v>
      </c>
      <c r="W83" s="186" t="str">
        <f t="shared" si="50"/>
        <v xml:space="preserve">  </v>
      </c>
      <c r="X83" s="186" t="str">
        <f t="shared" si="50"/>
        <v xml:space="preserve">  </v>
      </c>
      <c r="Y83" s="186" t="str">
        <f t="shared" si="50"/>
        <v xml:space="preserve">  </v>
      </c>
      <c r="Z83" s="186" t="str">
        <f t="shared" si="50"/>
        <v xml:space="preserve">  </v>
      </c>
      <c r="AA83" s="186" t="str">
        <f t="shared" si="50"/>
        <v xml:space="preserve">  </v>
      </c>
      <c r="AB83" s="186" t="str">
        <f t="shared" si="50"/>
        <v xml:space="preserve">  </v>
      </c>
      <c r="AC83" s="186" t="str">
        <f t="shared" si="50"/>
        <v xml:space="preserve">  </v>
      </c>
      <c r="AD83" s="186" t="str">
        <f t="shared" si="50"/>
        <v xml:space="preserve">  </v>
      </c>
      <c r="AE83" s="186" t="str">
        <f t="shared" si="50"/>
        <v xml:space="preserve">  </v>
      </c>
      <c r="AF83" s="186" t="str">
        <f t="shared" si="50"/>
        <v xml:space="preserve">  </v>
      </c>
      <c r="AR83" s="40" t="s">
        <v>123</v>
      </c>
      <c r="AS83" s="178" t="str">
        <f>VLOOKUP(AR83,'Product Backlog HUs(1)'!A$1:M$99,2,FALSE)</f>
        <v>Modificar Información del Usuario</v>
      </c>
      <c r="AT83" s="178" t="str">
        <f>CONCATENATE(AR83,"-",AS83)</f>
        <v>HU82-Modificar Información del Usuario</v>
      </c>
      <c r="AU83" s="178" t="str">
        <f>VLOOKUP(AR83,'Plan de liberaciones(1)'!A$1:I$89,4,FALSE)</f>
        <v>Sprint 16</v>
      </c>
      <c r="AV83" s="178">
        <f>VLOOKUP(AR83,'Plan de liberaciones(1)'!A$1:I$89,8,FALSE)</f>
        <v>0</v>
      </c>
      <c r="AW83" s="178" t="s">
        <v>386</v>
      </c>
      <c r="AX83" s="156"/>
      <c r="AY83" s="62" t="s">
        <v>116</v>
      </c>
      <c r="AZ83" s="58">
        <v>82</v>
      </c>
      <c r="BA83" s="267" t="str">
        <f t="shared" si="37"/>
        <v>HU84-Consultar Información Detallada  del Usuario</v>
      </c>
      <c r="BB83" s="267" t="str">
        <f t="shared" si="38"/>
        <v>Gestión Usuario</v>
      </c>
      <c r="BC83" s="411" t="s">
        <v>127</v>
      </c>
      <c r="BD83" s="156"/>
    </row>
    <row r="84" spans="1:56" ht="151.5" customHeight="1">
      <c r="A84" s="331" t="s">
        <v>127</v>
      </c>
      <c r="B84" s="495"/>
      <c r="C84" s="275" t="str">
        <f t="shared" si="39"/>
        <v xml:space="preserve">  </v>
      </c>
      <c r="D84" s="186" t="str">
        <f t="shared" ref="D84:D90" si="51">+IF($BC83=$A84," "," ")&amp;IF(D$2=$BB83,$BA83," ")</f>
        <v xml:space="preserve">  </v>
      </c>
      <c r="E84" s="186" t="str">
        <f t="shared" ref="E84:E90" si="52">+IF($BC83=$A84," "," ")&amp;IF(E$2=$BB83,$BA83," ")</f>
        <v xml:space="preserve">  </v>
      </c>
      <c r="F84" s="186" t="str">
        <f t="shared" ref="F84:F90" si="53">+IF($BC83=$A84," "," ")&amp;IF(F$2=$BB83,$BA83," ")</f>
        <v xml:space="preserve">  </v>
      </c>
      <c r="G84" s="186" t="str">
        <f t="shared" ref="G84:G90" si="54">+IF($BC83=$A84," "," ")&amp;IF(G$2=$BB83,$BA83," ")</f>
        <v xml:space="preserve">  </v>
      </c>
      <c r="H84" s="186" t="str">
        <f t="shared" ref="H84:H90" si="55">+IF($BC83=$A84," "," ")&amp;IF(H$2=$BB83,$BA83," ")</f>
        <v xml:space="preserve">  </v>
      </c>
      <c r="I84" s="186" t="str">
        <f t="shared" ref="I84:I90" si="56">+IF($BC83=$A84," "," ")&amp;IF(I$2=$BB83,$BA83," ")</f>
        <v xml:space="preserve">  </v>
      </c>
      <c r="J84" s="186" t="str">
        <f t="shared" ref="J84:J90" si="57">+IF($BC83=$A84," "," ")&amp;IF(J$2=$BB83,$BA83," ")</f>
        <v xml:space="preserve">  </v>
      </c>
      <c r="K84" s="186" t="str">
        <f t="shared" ref="K84:K90" si="58">+IF($BC83=$A84," "," ")&amp;IF(K$2=$BB83,$BA83," ")</f>
        <v xml:space="preserve">  </v>
      </c>
      <c r="L84" s="186" t="str">
        <f t="shared" ref="L84:L90" si="59">+IF($BC83=$A84," "," ")&amp;IF(L$2=$BB83,$BA83," ")</f>
        <v xml:space="preserve">  </v>
      </c>
      <c r="M84" s="186" t="str">
        <f t="shared" ref="M84:M90" si="60">+IF($BC83=$A84," "," ")&amp;IF(M$2=$BB83,$BA83," ")</f>
        <v xml:space="preserve">  </v>
      </c>
      <c r="N84" s="186" t="str">
        <f t="shared" ref="N84:N90" si="61">+IF($BC83=$A84," "," ")&amp;IF(N$2=$BB83,$BA83," ")</f>
        <v xml:space="preserve">  </v>
      </c>
      <c r="O84" s="186" t="str">
        <f t="shared" ref="O84:O90" si="62">+IF($BC83=$A84," "," ")&amp;IF(O$2=$BB83,$BA83," ")</f>
        <v xml:space="preserve">  </v>
      </c>
      <c r="P84" s="186" t="str">
        <f t="shared" ref="P84:P90" si="63">+IF($BC83=$A84," "," ")&amp;IF(P$2=$BB83,$BA83," ")</f>
        <v xml:space="preserve"> HU84-Consultar Información Detallada  del Usuario</v>
      </c>
      <c r="Q84" s="186" t="str">
        <f t="shared" ref="Q84:Q90" si="64">+IF($BC83=$A84," "," ")&amp;IF(Q$2=$BB83,$BA83," ")</f>
        <v xml:space="preserve">  </v>
      </c>
      <c r="R84" s="186" t="str">
        <f t="shared" ref="R84:R90" si="65">+IF($BC83=$A84," "," ")&amp;IF(R$2=$BB83,$BA83," ")</f>
        <v xml:space="preserve">  </v>
      </c>
      <c r="S84" s="186" t="str">
        <f t="shared" ref="S84:S90" si="66">+IF($BC83=$A84," "," ")&amp;IF(S$2=$BB83,$BA83," ")</f>
        <v xml:space="preserve">  </v>
      </c>
      <c r="T84" s="186" t="str">
        <f t="shared" ref="T84:T90" si="67">+IF($BC83=$A84," "," ")&amp;IF(T$2=$BB83,$BA83," ")</f>
        <v xml:space="preserve">  </v>
      </c>
      <c r="U84" s="186" t="str">
        <f t="shared" ref="U84:U90" si="68">+IF($BC83=$A84," "," ")&amp;IF(U$2=$BB83,$BA83," ")</f>
        <v xml:space="preserve">  </v>
      </c>
      <c r="V84" s="186" t="str">
        <f t="shared" ref="V84:V90" si="69">+IF($BC83=$A84," "," ")&amp;IF(V$2=$BB83,$BA83," ")</f>
        <v xml:space="preserve">  </v>
      </c>
      <c r="W84" s="186" t="str">
        <f t="shared" ref="W84:W90" si="70">+IF($BC83=$A84," "," ")&amp;IF(W$2=$BB83,$BA83," ")</f>
        <v xml:space="preserve">  </v>
      </c>
      <c r="X84" s="186" t="str">
        <f t="shared" ref="X84:X90" si="71">+IF($BC83=$A84," "," ")&amp;IF(X$2=$BB83,$BA83," ")</f>
        <v xml:space="preserve">  </v>
      </c>
      <c r="Y84" s="186" t="str">
        <f t="shared" ref="Y84:Y90" si="72">+IF($BC83=$A84," "," ")&amp;IF(Y$2=$BB83,$BA83," ")</f>
        <v xml:space="preserve">  </v>
      </c>
      <c r="Z84" s="186" t="str">
        <f t="shared" ref="Z84:Z90" si="73">+IF($BC83=$A84," "," ")&amp;IF(Z$2=$BB83,$BA83," ")</f>
        <v xml:space="preserve">  </v>
      </c>
      <c r="AA84" s="186" t="str">
        <f t="shared" ref="AA84:AA90" si="74">+IF($BC83=$A84," "," ")&amp;IF(AA$2=$BB83,$BA83," ")</f>
        <v xml:space="preserve">  </v>
      </c>
      <c r="AB84" s="186" t="str">
        <f t="shared" ref="AB84:AB90" si="75">+IF($BC83=$A84," "," ")&amp;IF(AB$2=$BB83,$BA83," ")</f>
        <v xml:space="preserve">  </v>
      </c>
      <c r="AC84" s="186" t="str">
        <f t="shared" ref="AC84:AC90" si="76">+IF($BC83=$A84," "," ")&amp;IF(AC$2=$BB83,$BA83," ")</f>
        <v xml:space="preserve">  </v>
      </c>
      <c r="AD84" s="186" t="str">
        <f t="shared" ref="AD84:AD90" si="77">+IF($BC83=$A84," "," ")&amp;IF(AD$2=$BB83,$BA83," ")</f>
        <v xml:space="preserve">  </v>
      </c>
      <c r="AE84" s="186" t="str">
        <f t="shared" ref="AE84:AE90" si="78">+IF($BC83=$A84," "," ")&amp;IF(AE$2=$BB83,$BA83," ")</f>
        <v xml:space="preserve">  </v>
      </c>
      <c r="AF84" s="186" t="str">
        <f t="shared" ref="AF84:AF90" si="79">+IF($BC83=$A84," "," ")&amp;IF(AF$2=$BB83,$BA83," ")</f>
        <v xml:space="preserve">  </v>
      </c>
      <c r="AR84" s="40" t="s">
        <v>142</v>
      </c>
      <c r="AS84" s="178" t="str">
        <f>VLOOKUP(AR84,'Product Backlog HUs(1)'!A$1:M$99,2,FALSE)</f>
        <v>Modificar Información de la Franquicia</v>
      </c>
      <c r="AT84" s="178" t="str">
        <f>CONCATENATE(AR84,"-",AS84)</f>
        <v>HU27-Modificar Información de la Franquicia</v>
      </c>
      <c r="AU84" s="178" t="str">
        <f>VLOOKUP(AR84,'Plan de liberaciones(1)'!A$1:I$89,4,FALSE)</f>
        <v>Sprint 10</v>
      </c>
      <c r="AV84" s="178">
        <f>VLOOKUP(AR84,'Plan de liberaciones(1)'!A$1:I$89,8,FALSE)</f>
        <v>0</v>
      </c>
      <c r="AW84" s="178" t="s">
        <v>402</v>
      </c>
      <c r="AX84" s="156"/>
      <c r="AY84" s="62" t="s">
        <v>118</v>
      </c>
      <c r="AZ84" s="58">
        <v>83</v>
      </c>
      <c r="BA84" s="267" t="str">
        <f t="shared" si="37"/>
        <v>HU85-Consultar Información general del Usuario</v>
      </c>
      <c r="BB84" s="267" t="str">
        <f t="shared" si="38"/>
        <v>Gestión Usuario</v>
      </c>
      <c r="BC84" s="411" t="s">
        <v>127</v>
      </c>
      <c r="BD84" s="156"/>
    </row>
    <row r="85" spans="1:56" ht="151.5" customHeight="1">
      <c r="A85" s="276" t="s">
        <v>127</v>
      </c>
      <c r="B85" s="495"/>
      <c r="C85" s="275" t="str">
        <f t="shared" si="39"/>
        <v xml:space="preserve">  </v>
      </c>
      <c r="D85" s="186" t="str">
        <f t="shared" si="51"/>
        <v xml:space="preserve">  </v>
      </c>
      <c r="E85" s="186" t="str">
        <f t="shared" si="52"/>
        <v xml:space="preserve">  </v>
      </c>
      <c r="F85" s="186" t="str">
        <f t="shared" si="53"/>
        <v xml:space="preserve">  </v>
      </c>
      <c r="G85" s="186" t="str">
        <f t="shared" si="54"/>
        <v xml:space="preserve">  </v>
      </c>
      <c r="H85" s="186" t="str">
        <f t="shared" si="55"/>
        <v xml:space="preserve">  </v>
      </c>
      <c r="I85" s="186" t="str">
        <f t="shared" si="56"/>
        <v xml:space="preserve">  </v>
      </c>
      <c r="J85" s="186" t="str">
        <f t="shared" si="57"/>
        <v xml:space="preserve">  </v>
      </c>
      <c r="K85" s="186" t="str">
        <f t="shared" si="58"/>
        <v xml:space="preserve">  </v>
      </c>
      <c r="L85" s="186" t="str">
        <f t="shared" si="59"/>
        <v xml:space="preserve">  </v>
      </c>
      <c r="M85" s="186" t="str">
        <f t="shared" si="60"/>
        <v xml:space="preserve">  </v>
      </c>
      <c r="N85" s="186" t="str">
        <f t="shared" si="61"/>
        <v xml:space="preserve">  </v>
      </c>
      <c r="O85" s="186" t="str">
        <f t="shared" si="62"/>
        <v xml:space="preserve">  </v>
      </c>
      <c r="P85" s="186" t="str">
        <f t="shared" si="63"/>
        <v xml:space="preserve"> HU85-Consultar Información general del Usuario</v>
      </c>
      <c r="Q85" s="186" t="str">
        <f t="shared" si="64"/>
        <v xml:space="preserve">  </v>
      </c>
      <c r="R85" s="186" t="str">
        <f t="shared" si="65"/>
        <v xml:space="preserve">  </v>
      </c>
      <c r="S85" s="186" t="str">
        <f t="shared" si="66"/>
        <v xml:space="preserve">  </v>
      </c>
      <c r="T85" s="186" t="str">
        <f t="shared" si="67"/>
        <v xml:space="preserve">  </v>
      </c>
      <c r="U85" s="186" t="str">
        <f t="shared" si="68"/>
        <v xml:space="preserve">  </v>
      </c>
      <c r="V85" s="186" t="str">
        <f t="shared" si="69"/>
        <v xml:space="preserve">  </v>
      </c>
      <c r="W85" s="186" t="str">
        <f t="shared" si="70"/>
        <v xml:space="preserve">  </v>
      </c>
      <c r="X85" s="186" t="str">
        <f t="shared" si="71"/>
        <v xml:space="preserve">  </v>
      </c>
      <c r="Y85" s="186" t="str">
        <f t="shared" si="72"/>
        <v xml:space="preserve">  </v>
      </c>
      <c r="Z85" s="186" t="str">
        <f t="shared" si="73"/>
        <v xml:space="preserve">  </v>
      </c>
      <c r="AA85" s="186" t="str">
        <f t="shared" si="74"/>
        <v xml:space="preserve">  </v>
      </c>
      <c r="AB85" s="186" t="str">
        <f t="shared" si="75"/>
        <v xml:space="preserve">  </v>
      </c>
      <c r="AC85" s="186" t="str">
        <f t="shared" si="76"/>
        <v xml:space="preserve">  </v>
      </c>
      <c r="AD85" s="186" t="str">
        <f t="shared" si="77"/>
        <v xml:space="preserve">  </v>
      </c>
      <c r="AE85" s="186" t="str">
        <f t="shared" si="78"/>
        <v xml:space="preserve">  </v>
      </c>
      <c r="AF85" s="186" t="str">
        <f t="shared" si="79"/>
        <v xml:space="preserve">  </v>
      </c>
      <c r="AR85" s="40" t="s">
        <v>176</v>
      </c>
      <c r="AS85" s="178" t="str">
        <f>VLOOKUP(AR85,'Product Backlog HUs(1)'!A$1:M$99,2,FALSE)</f>
        <v>Eliminar Información del Usuario</v>
      </c>
      <c r="AT85" s="178" t="str">
        <f>CONCATENATE(AR85,"-",AS85)</f>
        <v>HU83-Eliminar Información del Usuario</v>
      </c>
      <c r="AU85" s="178" t="str">
        <f>VLOOKUP(AR85,'Plan de liberaciones(1)'!A$1:I$89,4,FALSE)</f>
        <v>Sprint 24</v>
      </c>
      <c r="AV85" s="178">
        <f>VLOOKUP(AR85,'Plan de liberaciones(1)'!A$1:I$89,8,FALSE)</f>
        <v>0</v>
      </c>
      <c r="AW85" s="178" t="s">
        <v>386</v>
      </c>
      <c r="AX85" s="156"/>
      <c r="AY85" s="62" t="s">
        <v>123</v>
      </c>
      <c r="AZ85" s="58">
        <v>84</v>
      </c>
      <c r="BA85" s="267" t="str">
        <f t="shared" si="37"/>
        <v>HU82-Modificar Información del Usuario</v>
      </c>
      <c r="BB85" s="267" t="str">
        <f t="shared" si="38"/>
        <v>Gestión Usuario</v>
      </c>
      <c r="BC85" s="411" t="s">
        <v>127</v>
      </c>
      <c r="BD85" s="156"/>
    </row>
    <row r="86" spans="1:56" ht="151.5" customHeight="1">
      <c r="A86" s="331" t="s">
        <v>127</v>
      </c>
      <c r="B86" s="495"/>
      <c r="C86" s="275" t="str">
        <f t="shared" si="39"/>
        <v xml:space="preserve">  </v>
      </c>
      <c r="D86" s="186" t="str">
        <f t="shared" si="51"/>
        <v xml:space="preserve">  </v>
      </c>
      <c r="E86" s="186" t="str">
        <f t="shared" si="52"/>
        <v xml:space="preserve">  </v>
      </c>
      <c r="F86" s="186" t="str">
        <f t="shared" si="53"/>
        <v xml:space="preserve">  </v>
      </c>
      <c r="G86" s="186" t="str">
        <f t="shared" si="54"/>
        <v xml:space="preserve">  </v>
      </c>
      <c r="H86" s="186" t="str">
        <f t="shared" si="55"/>
        <v xml:space="preserve">  </v>
      </c>
      <c r="I86" s="186" t="str">
        <f t="shared" si="56"/>
        <v xml:space="preserve">  </v>
      </c>
      <c r="J86" s="186" t="str">
        <f t="shared" si="57"/>
        <v xml:space="preserve">  </v>
      </c>
      <c r="K86" s="186" t="str">
        <f t="shared" si="58"/>
        <v xml:space="preserve">  </v>
      </c>
      <c r="L86" s="186" t="str">
        <f t="shared" si="59"/>
        <v xml:space="preserve">  </v>
      </c>
      <c r="M86" s="186" t="str">
        <f t="shared" si="60"/>
        <v xml:space="preserve">  </v>
      </c>
      <c r="N86" s="186" t="str">
        <f t="shared" si="61"/>
        <v xml:space="preserve">  </v>
      </c>
      <c r="O86" s="186" t="str">
        <f t="shared" si="62"/>
        <v xml:space="preserve">  </v>
      </c>
      <c r="P86" s="186" t="str">
        <f t="shared" si="63"/>
        <v xml:space="preserve"> HU82-Modificar Información del Usuario</v>
      </c>
      <c r="Q86" s="186" t="str">
        <f t="shared" si="64"/>
        <v xml:space="preserve">  </v>
      </c>
      <c r="R86" s="186" t="str">
        <f t="shared" si="65"/>
        <v xml:space="preserve">  </v>
      </c>
      <c r="S86" s="186" t="str">
        <f t="shared" si="66"/>
        <v xml:space="preserve">  </v>
      </c>
      <c r="T86" s="186" t="str">
        <f t="shared" si="67"/>
        <v xml:space="preserve">  </v>
      </c>
      <c r="U86" s="186" t="str">
        <f t="shared" si="68"/>
        <v xml:space="preserve">  </v>
      </c>
      <c r="V86" s="186" t="str">
        <f t="shared" si="69"/>
        <v xml:space="preserve">  </v>
      </c>
      <c r="W86" s="186" t="str">
        <f t="shared" si="70"/>
        <v xml:space="preserve">  </v>
      </c>
      <c r="X86" s="186" t="str">
        <f t="shared" si="71"/>
        <v xml:space="preserve">  </v>
      </c>
      <c r="Y86" s="186" t="str">
        <f t="shared" si="72"/>
        <v xml:space="preserve">  </v>
      </c>
      <c r="Z86" s="186" t="str">
        <f t="shared" si="73"/>
        <v xml:space="preserve">  </v>
      </c>
      <c r="AA86" s="186" t="str">
        <f t="shared" si="74"/>
        <v xml:space="preserve">  </v>
      </c>
      <c r="AB86" s="186" t="str">
        <f t="shared" si="75"/>
        <v xml:space="preserve">  </v>
      </c>
      <c r="AC86" s="186" t="str">
        <f t="shared" si="76"/>
        <v xml:space="preserve">  </v>
      </c>
      <c r="AD86" s="186" t="str">
        <f t="shared" si="77"/>
        <v xml:space="preserve">  </v>
      </c>
      <c r="AE86" s="186" t="str">
        <f t="shared" si="78"/>
        <v xml:space="preserve">  </v>
      </c>
      <c r="AF86" s="186" t="str">
        <f t="shared" si="79"/>
        <v xml:space="preserve">  </v>
      </c>
      <c r="AR86" s="40" t="s">
        <v>116</v>
      </c>
      <c r="AS86" s="178" t="str">
        <f>VLOOKUP(AR86,'Product Backlog HUs(1)'!A$1:M$99,2,FALSE)</f>
        <v>Consultar Información Detallada  del Usuario</v>
      </c>
      <c r="AT86" s="178" t="str">
        <f>CONCATENATE(AR86,"-",AS86)</f>
        <v>HU84-Consultar Información Detallada  del Usuario</v>
      </c>
      <c r="AU86" s="178" t="str">
        <f>VLOOKUP(AR86,'Plan de liberaciones(1)'!A$1:I$89,4,FALSE)</f>
        <v>Sprint 15</v>
      </c>
      <c r="AV86" s="178">
        <f>VLOOKUP(AR86,'Plan de liberaciones(1)'!A$1:I$89,8,FALSE)</f>
        <v>0</v>
      </c>
      <c r="AW86" s="178" t="s">
        <v>386</v>
      </c>
      <c r="AX86" s="156"/>
      <c r="AY86" s="62" t="s">
        <v>176</v>
      </c>
      <c r="AZ86" s="58">
        <v>85</v>
      </c>
      <c r="BA86" s="267" t="str">
        <f t="shared" si="37"/>
        <v>HU83-Eliminar Información del Usuario</v>
      </c>
      <c r="BB86" s="267" t="str">
        <f t="shared" si="38"/>
        <v>Gestión Usuario</v>
      </c>
      <c r="BC86" s="411" t="s">
        <v>127</v>
      </c>
      <c r="BD86" s="156"/>
    </row>
    <row r="87" spans="1:56" ht="151.5" customHeight="1">
      <c r="A87" s="276" t="s">
        <v>127</v>
      </c>
      <c r="B87" s="495"/>
      <c r="C87" s="275" t="str">
        <f t="shared" si="39"/>
        <v xml:space="preserve">  </v>
      </c>
      <c r="D87" s="186" t="str">
        <f t="shared" si="51"/>
        <v xml:space="preserve">  </v>
      </c>
      <c r="E87" s="186" t="str">
        <f t="shared" si="52"/>
        <v xml:space="preserve">  </v>
      </c>
      <c r="F87" s="186" t="str">
        <f t="shared" si="53"/>
        <v xml:space="preserve">  </v>
      </c>
      <c r="G87" s="186" t="str">
        <f t="shared" si="54"/>
        <v xml:space="preserve">  </v>
      </c>
      <c r="H87" s="186" t="str">
        <f t="shared" si="55"/>
        <v xml:space="preserve">  </v>
      </c>
      <c r="I87" s="186" t="str">
        <f t="shared" si="56"/>
        <v xml:space="preserve">  </v>
      </c>
      <c r="J87" s="186" t="str">
        <f t="shared" si="57"/>
        <v xml:space="preserve">  </v>
      </c>
      <c r="K87" s="186" t="str">
        <f t="shared" si="58"/>
        <v xml:space="preserve">  </v>
      </c>
      <c r="L87" s="186" t="str">
        <f t="shared" si="59"/>
        <v xml:space="preserve">  </v>
      </c>
      <c r="M87" s="186" t="str">
        <f t="shared" si="60"/>
        <v xml:space="preserve">  </v>
      </c>
      <c r="N87" s="186" t="str">
        <f t="shared" si="61"/>
        <v xml:space="preserve">  </v>
      </c>
      <c r="O87" s="186" t="str">
        <f t="shared" si="62"/>
        <v xml:space="preserve">  </v>
      </c>
      <c r="P87" s="186" t="str">
        <f t="shared" si="63"/>
        <v xml:space="preserve"> HU83-Eliminar Información del Usuario</v>
      </c>
      <c r="Q87" s="186" t="str">
        <f t="shared" si="64"/>
        <v xml:space="preserve">  </v>
      </c>
      <c r="R87" s="186" t="str">
        <f t="shared" si="65"/>
        <v xml:space="preserve">  </v>
      </c>
      <c r="S87" s="186" t="str">
        <f t="shared" si="66"/>
        <v xml:space="preserve">  </v>
      </c>
      <c r="T87" s="186" t="str">
        <f t="shared" si="67"/>
        <v xml:space="preserve">  </v>
      </c>
      <c r="U87" s="186" t="str">
        <f t="shared" si="68"/>
        <v xml:space="preserve">  </v>
      </c>
      <c r="V87" s="186" t="str">
        <f t="shared" si="69"/>
        <v xml:space="preserve">  </v>
      </c>
      <c r="W87" s="186" t="str">
        <f t="shared" si="70"/>
        <v xml:space="preserve">  </v>
      </c>
      <c r="X87" s="186" t="str">
        <f t="shared" si="71"/>
        <v xml:space="preserve">  </v>
      </c>
      <c r="Y87" s="186" t="str">
        <f t="shared" si="72"/>
        <v xml:space="preserve">  </v>
      </c>
      <c r="Z87" s="186" t="str">
        <f t="shared" si="73"/>
        <v xml:space="preserve">  </v>
      </c>
      <c r="AA87" s="186" t="str">
        <f t="shared" si="74"/>
        <v xml:space="preserve">  </v>
      </c>
      <c r="AB87" s="186" t="str">
        <f t="shared" si="75"/>
        <v xml:space="preserve">  </v>
      </c>
      <c r="AC87" s="186" t="str">
        <f t="shared" si="76"/>
        <v xml:space="preserve">  </v>
      </c>
      <c r="AD87" s="186" t="str">
        <f t="shared" si="77"/>
        <v xml:space="preserve">  </v>
      </c>
      <c r="AE87" s="186" t="str">
        <f t="shared" si="78"/>
        <v xml:space="preserve">  </v>
      </c>
      <c r="AF87" s="186" t="str">
        <f t="shared" si="79"/>
        <v xml:space="preserve">  </v>
      </c>
      <c r="AR87" s="40" t="s">
        <v>118</v>
      </c>
      <c r="AS87" s="178" t="str">
        <f>VLOOKUP(AR87,'Product Backlog HUs(1)'!A$1:M$99,2,FALSE)</f>
        <v>Consultar Información general del Usuario</v>
      </c>
      <c r="AT87" s="178" t="str">
        <f>CONCATENATE(AR87,"-",AS87)</f>
        <v>HU85-Consultar Información general del Usuario</v>
      </c>
      <c r="AU87" s="178" t="str">
        <f>VLOOKUP(AR87,'Plan de liberaciones(1)'!A$1:I$89,4,FALSE)</f>
        <v>Sprint 16</v>
      </c>
      <c r="AV87" s="178">
        <f>VLOOKUP(AR87,'Plan de liberaciones(1)'!A$1:I$89,8,FALSE)</f>
        <v>0</v>
      </c>
      <c r="AW87" s="178" t="s">
        <v>386</v>
      </c>
      <c r="AX87" s="156"/>
      <c r="AY87" s="62" t="s">
        <v>66</v>
      </c>
      <c r="AZ87" s="58">
        <v>86</v>
      </c>
      <c r="BA87" s="267" t="str">
        <f t="shared" si="37"/>
        <v>HU88-Autenticar el Usuario</v>
      </c>
      <c r="BB87" s="267" t="str">
        <f t="shared" si="38"/>
        <v>Gestión Usuario</v>
      </c>
      <c r="BC87" s="411" t="s">
        <v>127</v>
      </c>
      <c r="BD87" s="156"/>
    </row>
    <row r="88" spans="1:56" ht="151.5" customHeight="1">
      <c r="A88" s="331" t="s">
        <v>127</v>
      </c>
      <c r="B88" s="495"/>
      <c r="C88" s="275" t="str">
        <f t="shared" si="39"/>
        <v xml:space="preserve">  </v>
      </c>
      <c r="D88" s="186" t="str">
        <f t="shared" si="51"/>
        <v xml:space="preserve">  </v>
      </c>
      <c r="E88" s="186" t="str">
        <f t="shared" si="52"/>
        <v xml:space="preserve">  </v>
      </c>
      <c r="F88" s="186" t="str">
        <f t="shared" si="53"/>
        <v xml:space="preserve">  </v>
      </c>
      <c r="G88" s="186" t="str">
        <f t="shared" si="54"/>
        <v xml:space="preserve">  </v>
      </c>
      <c r="H88" s="186" t="str">
        <f t="shared" si="55"/>
        <v xml:space="preserve">  </v>
      </c>
      <c r="I88" s="186" t="str">
        <f t="shared" si="56"/>
        <v xml:space="preserve">  </v>
      </c>
      <c r="J88" s="186" t="str">
        <f t="shared" si="57"/>
        <v xml:space="preserve">  </v>
      </c>
      <c r="K88" s="186" t="str">
        <f t="shared" si="58"/>
        <v xml:space="preserve">  </v>
      </c>
      <c r="L88" s="186" t="str">
        <f t="shared" si="59"/>
        <v xml:space="preserve">  </v>
      </c>
      <c r="M88" s="186" t="str">
        <f t="shared" si="60"/>
        <v xml:space="preserve">  </v>
      </c>
      <c r="N88" s="186" t="str">
        <f t="shared" si="61"/>
        <v xml:space="preserve">  </v>
      </c>
      <c r="O88" s="186" t="str">
        <f t="shared" si="62"/>
        <v xml:space="preserve">  </v>
      </c>
      <c r="P88" s="186" t="str">
        <f t="shared" si="63"/>
        <v xml:space="preserve"> HU88-Autenticar el Usuario</v>
      </c>
      <c r="Q88" s="186" t="str">
        <f t="shared" si="64"/>
        <v xml:space="preserve">  </v>
      </c>
      <c r="R88" s="186" t="str">
        <f t="shared" si="65"/>
        <v xml:space="preserve">  </v>
      </c>
      <c r="S88" s="186" t="str">
        <f t="shared" si="66"/>
        <v xml:space="preserve">  </v>
      </c>
      <c r="T88" s="186" t="str">
        <f t="shared" si="67"/>
        <v xml:space="preserve">  </v>
      </c>
      <c r="U88" s="186" t="str">
        <f t="shared" si="68"/>
        <v xml:space="preserve">  </v>
      </c>
      <c r="V88" s="186" t="str">
        <f t="shared" si="69"/>
        <v xml:space="preserve">  </v>
      </c>
      <c r="W88" s="186" t="str">
        <f t="shared" si="70"/>
        <v xml:space="preserve">  </v>
      </c>
      <c r="X88" s="186" t="str">
        <f t="shared" si="71"/>
        <v xml:space="preserve">  </v>
      </c>
      <c r="Y88" s="186" t="str">
        <f t="shared" si="72"/>
        <v xml:space="preserve">  </v>
      </c>
      <c r="Z88" s="186" t="str">
        <f t="shared" si="73"/>
        <v xml:space="preserve">  </v>
      </c>
      <c r="AA88" s="186" t="str">
        <f t="shared" si="74"/>
        <v xml:space="preserve">  </v>
      </c>
      <c r="AB88" s="186" t="str">
        <f t="shared" si="75"/>
        <v xml:space="preserve">  </v>
      </c>
      <c r="AC88" s="186" t="str">
        <f t="shared" si="76"/>
        <v xml:space="preserve">  </v>
      </c>
      <c r="AD88" s="186" t="str">
        <f t="shared" si="77"/>
        <v xml:space="preserve">  </v>
      </c>
      <c r="AE88" s="186" t="str">
        <f t="shared" si="78"/>
        <v xml:space="preserve">  </v>
      </c>
      <c r="AF88" s="186" t="str">
        <f t="shared" si="79"/>
        <v xml:space="preserve">  </v>
      </c>
      <c r="AR88" s="40" t="s">
        <v>185</v>
      </c>
      <c r="AS88" s="178" t="str">
        <f>VLOOKUP(AR88,'Product Backlog HUs(1)'!A$1:M$99,2,FALSE)</f>
        <v>Eliminar Información de la Franquicia</v>
      </c>
      <c r="AT88" s="178" t="str">
        <f>CONCATENATE(AR88,"-",AS88)</f>
        <v>HU28-Eliminar Información de la Franquicia</v>
      </c>
      <c r="AU88" s="178" t="str">
        <f>VLOOKUP(AR88,'Plan de liberaciones(1)'!A$1:I$89,4,FALSE)</f>
        <v xml:space="preserve">Sprint 12
</v>
      </c>
      <c r="AV88" s="178" t="str">
        <f>VLOOKUP(AR88,'Plan de liberaciones(1)'!A$1:I$89,8,FALSE)</f>
        <v>Release 6</v>
      </c>
      <c r="AW88" s="178" t="s">
        <v>402</v>
      </c>
      <c r="AX88" s="156"/>
      <c r="AY88" s="62" t="s">
        <v>149</v>
      </c>
      <c r="AZ88" s="58">
        <v>87</v>
      </c>
      <c r="BA88" s="267" t="str">
        <f t="shared" si="37"/>
        <v>HU87-Modificar la Clave del Usuario</v>
      </c>
      <c r="BB88" s="267" t="str">
        <f t="shared" si="38"/>
        <v>Gestión Usuario</v>
      </c>
      <c r="BC88" s="369" t="s">
        <v>127</v>
      </c>
      <c r="BD88" s="156"/>
    </row>
    <row r="89" spans="1:56" ht="151.5" customHeight="1">
      <c r="A89" s="331" t="s">
        <v>127</v>
      </c>
      <c r="B89" s="495"/>
      <c r="C89" s="275" t="str">
        <f t="shared" si="39"/>
        <v xml:space="preserve">  </v>
      </c>
      <c r="D89" s="186" t="str">
        <f t="shared" si="51"/>
        <v xml:space="preserve">  </v>
      </c>
      <c r="E89" s="186" t="str">
        <f t="shared" si="52"/>
        <v xml:space="preserve">  </v>
      </c>
      <c r="F89" s="186" t="str">
        <f t="shared" si="53"/>
        <v xml:space="preserve">  </v>
      </c>
      <c r="G89" s="186" t="str">
        <f t="shared" si="54"/>
        <v xml:space="preserve">  </v>
      </c>
      <c r="H89" s="186" t="str">
        <f t="shared" si="55"/>
        <v xml:space="preserve">  </v>
      </c>
      <c r="I89" s="186" t="str">
        <f t="shared" si="56"/>
        <v xml:space="preserve">  </v>
      </c>
      <c r="J89" s="186" t="str">
        <f t="shared" si="57"/>
        <v xml:space="preserve">  </v>
      </c>
      <c r="K89" s="186" t="str">
        <f t="shared" si="58"/>
        <v xml:space="preserve">  </v>
      </c>
      <c r="L89" s="186" t="str">
        <f t="shared" si="59"/>
        <v xml:space="preserve">  </v>
      </c>
      <c r="M89" s="186" t="str">
        <f t="shared" si="60"/>
        <v xml:space="preserve">  </v>
      </c>
      <c r="N89" s="186" t="str">
        <f t="shared" si="61"/>
        <v xml:space="preserve">  </v>
      </c>
      <c r="O89" s="186" t="str">
        <f t="shared" si="62"/>
        <v xml:space="preserve">  </v>
      </c>
      <c r="P89" s="186" t="str">
        <f t="shared" si="63"/>
        <v xml:space="preserve"> HU87-Modificar la Clave del Usuario</v>
      </c>
      <c r="Q89" s="186" t="str">
        <f t="shared" si="64"/>
        <v xml:space="preserve">  </v>
      </c>
      <c r="R89" s="186" t="str">
        <f t="shared" si="65"/>
        <v xml:space="preserve">  </v>
      </c>
      <c r="S89" s="186" t="str">
        <f t="shared" si="66"/>
        <v xml:space="preserve">  </v>
      </c>
      <c r="T89" s="186" t="str">
        <f t="shared" si="67"/>
        <v xml:space="preserve">  </v>
      </c>
      <c r="U89" s="186" t="str">
        <f t="shared" si="68"/>
        <v xml:space="preserve">  </v>
      </c>
      <c r="V89" s="186" t="str">
        <f t="shared" si="69"/>
        <v xml:space="preserve">  </v>
      </c>
      <c r="W89" s="186" t="str">
        <f t="shared" si="70"/>
        <v xml:space="preserve">  </v>
      </c>
      <c r="X89" s="186" t="str">
        <f t="shared" si="71"/>
        <v xml:space="preserve">  </v>
      </c>
      <c r="Y89" s="186" t="str">
        <f t="shared" si="72"/>
        <v xml:space="preserve">  </v>
      </c>
      <c r="Z89" s="186" t="str">
        <f t="shared" si="73"/>
        <v xml:space="preserve">  </v>
      </c>
      <c r="AA89" s="186" t="str">
        <f t="shared" si="74"/>
        <v xml:space="preserve">  </v>
      </c>
      <c r="AB89" s="186" t="str">
        <f t="shared" si="75"/>
        <v xml:space="preserve">  </v>
      </c>
      <c r="AC89" s="186" t="str">
        <f t="shared" si="76"/>
        <v xml:space="preserve">  </v>
      </c>
      <c r="AD89" s="186" t="str">
        <f t="shared" si="77"/>
        <v xml:space="preserve">  </v>
      </c>
      <c r="AE89" s="186" t="str">
        <f t="shared" si="78"/>
        <v xml:space="preserve">  </v>
      </c>
      <c r="AF89" s="186" t="str">
        <f t="shared" si="79"/>
        <v xml:space="preserve">  </v>
      </c>
      <c r="AR89" s="40" t="s">
        <v>150</v>
      </c>
      <c r="AS89" s="178" t="str">
        <f>VLOOKUP(AR89,'Product Backlog HUs(1)'!A$1:M$99,2,FALSE)</f>
        <v>Restablecer la Clave del Usuario</v>
      </c>
      <c r="AT89" s="178" t="str">
        <f>CONCATENATE(AR89,"-",AS89)</f>
        <v>HU86-Restablecer la Clave del Usuario</v>
      </c>
      <c r="AU89" s="178" t="str">
        <f>VLOOKUP(AR89,'Plan de liberaciones(1)'!A$1:I$89,4,FALSE)</f>
        <v>Sprint 24</v>
      </c>
      <c r="AV89" s="178">
        <f>VLOOKUP(AR89,'Plan de liberaciones(1)'!A$1:I$89,8,FALSE)</f>
        <v>0</v>
      </c>
      <c r="AW89" s="178" t="s">
        <v>386</v>
      </c>
      <c r="AX89" s="156"/>
      <c r="AY89" s="62" t="s">
        <v>150</v>
      </c>
      <c r="AZ89" s="58">
        <v>88</v>
      </c>
      <c r="BA89" s="267" t="str">
        <f t="shared" si="37"/>
        <v>HU86-Restablecer la Clave del Usuario</v>
      </c>
      <c r="BB89" s="267" t="str">
        <f t="shared" si="38"/>
        <v>Gestión Usuario</v>
      </c>
      <c r="BC89" s="373" t="s">
        <v>133</v>
      </c>
      <c r="BD89" s="156"/>
    </row>
    <row r="90" spans="1:56" ht="99.75" customHeight="1">
      <c r="A90" s="332" t="s">
        <v>133</v>
      </c>
      <c r="B90" s="327" t="s">
        <v>417</v>
      </c>
      <c r="C90" s="274" t="str">
        <f t="shared" si="39"/>
        <v xml:space="preserve">  </v>
      </c>
      <c r="D90" s="187" t="str">
        <f t="shared" si="51"/>
        <v xml:space="preserve">  </v>
      </c>
      <c r="E90" s="187" t="str">
        <f t="shared" si="52"/>
        <v xml:space="preserve">  </v>
      </c>
      <c r="F90" s="187" t="str">
        <f t="shared" si="53"/>
        <v xml:space="preserve">  </v>
      </c>
      <c r="G90" s="187" t="str">
        <f t="shared" si="54"/>
        <v xml:space="preserve">  </v>
      </c>
      <c r="H90" s="187" t="str">
        <f t="shared" si="55"/>
        <v xml:space="preserve">  </v>
      </c>
      <c r="I90" s="187" t="str">
        <f t="shared" si="56"/>
        <v xml:space="preserve">  </v>
      </c>
      <c r="J90" s="187" t="str">
        <f t="shared" si="57"/>
        <v xml:space="preserve">  </v>
      </c>
      <c r="K90" s="187" t="str">
        <f t="shared" si="58"/>
        <v xml:space="preserve">  </v>
      </c>
      <c r="L90" s="187" t="str">
        <f t="shared" si="59"/>
        <v xml:space="preserve">  </v>
      </c>
      <c r="M90" s="187" t="str">
        <f t="shared" si="60"/>
        <v xml:space="preserve">  </v>
      </c>
      <c r="N90" s="187" t="str">
        <f t="shared" si="61"/>
        <v xml:space="preserve">  </v>
      </c>
      <c r="O90" s="187" t="str">
        <f t="shared" si="62"/>
        <v xml:space="preserve">  </v>
      </c>
      <c r="P90" s="187" t="str">
        <f t="shared" si="63"/>
        <v xml:space="preserve"> HU86-Restablecer la Clave del Usuario</v>
      </c>
      <c r="Q90" s="187" t="str">
        <f t="shared" si="64"/>
        <v xml:space="preserve">  </v>
      </c>
      <c r="R90" s="187" t="str">
        <f t="shared" si="65"/>
        <v xml:space="preserve">  </v>
      </c>
      <c r="S90" s="187" t="str">
        <f t="shared" si="66"/>
        <v xml:space="preserve">  </v>
      </c>
      <c r="T90" s="187" t="str">
        <f t="shared" si="67"/>
        <v xml:space="preserve">  </v>
      </c>
      <c r="U90" s="187" t="str">
        <f t="shared" si="68"/>
        <v xml:space="preserve">  </v>
      </c>
      <c r="V90" s="187" t="str">
        <f t="shared" si="69"/>
        <v xml:space="preserve">  </v>
      </c>
      <c r="W90" s="187" t="str">
        <f t="shared" si="70"/>
        <v xml:space="preserve">  </v>
      </c>
      <c r="X90" s="187" t="str">
        <f t="shared" si="71"/>
        <v xml:space="preserve">  </v>
      </c>
      <c r="Y90" s="187" t="str">
        <f t="shared" si="72"/>
        <v xml:space="preserve">  </v>
      </c>
      <c r="Z90" s="187" t="str">
        <f t="shared" si="73"/>
        <v xml:space="preserve">  </v>
      </c>
      <c r="AA90" s="187" t="str">
        <f t="shared" si="74"/>
        <v xml:space="preserve">  </v>
      </c>
      <c r="AB90" s="187" t="str">
        <f t="shared" si="75"/>
        <v xml:space="preserve">  </v>
      </c>
      <c r="AC90" s="187" t="str">
        <f t="shared" si="76"/>
        <v xml:space="preserve">  </v>
      </c>
      <c r="AD90" s="187" t="str">
        <f t="shared" si="77"/>
        <v xml:space="preserve">  </v>
      </c>
      <c r="AE90" s="187" t="str">
        <f t="shared" si="78"/>
        <v xml:space="preserve">  </v>
      </c>
      <c r="AF90" s="187" t="str">
        <f t="shared" si="79"/>
        <v xml:space="preserve">  </v>
      </c>
      <c r="AX90" s="156"/>
      <c r="AY90" s="390" t="s">
        <v>200</v>
      </c>
      <c r="AZ90" s="150"/>
      <c r="BA90" s="270" t="e">
        <v>#N/A</v>
      </c>
      <c r="BB90" s="270" t="e">
        <v>#N/A</v>
      </c>
      <c r="BC90" s="270"/>
      <c r="BD90" s="156"/>
    </row>
    <row r="91" spans="1:56">
      <c r="A91" s="11"/>
      <c r="B91" s="104"/>
      <c r="C91" s="11"/>
      <c r="D91" s="11"/>
      <c r="E91" s="11"/>
      <c r="F91" s="11"/>
      <c r="G91" s="11"/>
      <c r="H91" s="11"/>
      <c r="I91" s="11"/>
      <c r="J91" s="11"/>
      <c r="K91" s="11"/>
      <c r="L91" s="11"/>
      <c r="M91" s="11"/>
      <c r="N91" s="11"/>
      <c r="O91" s="11"/>
      <c r="P91" s="11"/>
      <c r="Q91" s="11"/>
      <c r="R91" s="11"/>
      <c r="S91" s="11"/>
      <c r="T91" s="11"/>
      <c r="U91" s="11"/>
      <c r="V91" s="11"/>
      <c r="W91" s="11"/>
      <c r="AS91" s="166"/>
      <c r="AT91" s="166"/>
      <c r="AU91" s="166"/>
      <c r="AV91" s="166"/>
      <c r="AW91" s="166"/>
      <c r="AX91" s="156"/>
      <c r="AY91" s="390" t="s">
        <v>201</v>
      </c>
      <c r="AZ91" s="150"/>
      <c r="BA91" s="270" t="e">
        <v>#N/A</v>
      </c>
      <c r="BB91" s="270" t="e">
        <v>#N/A</v>
      </c>
      <c r="BC91" s="270"/>
      <c r="BD91" s="156"/>
    </row>
    <row r="92" spans="1:56">
      <c r="A92" s="11"/>
      <c r="B92" s="33"/>
      <c r="C92" s="11"/>
      <c r="D92" s="11"/>
      <c r="E92" s="11"/>
      <c r="F92" s="11"/>
      <c r="G92" s="11"/>
      <c r="H92" s="11"/>
      <c r="I92" s="11"/>
      <c r="J92" s="11"/>
      <c r="K92" s="11"/>
      <c r="L92" s="11"/>
      <c r="M92" s="11"/>
      <c r="N92" s="11"/>
      <c r="O92" s="11"/>
      <c r="P92" s="11"/>
      <c r="Q92" s="11"/>
      <c r="R92" s="11"/>
      <c r="S92" s="11"/>
      <c r="T92" s="11"/>
      <c r="U92" s="11"/>
      <c r="V92" s="11"/>
      <c r="W92" s="11"/>
      <c r="AS92" s="167"/>
      <c r="AT92" s="167"/>
      <c r="AU92" s="167"/>
      <c r="AV92" s="167"/>
      <c r="AW92" s="167"/>
      <c r="AX92" s="156"/>
      <c r="AY92" s="390" t="s">
        <v>202</v>
      </c>
      <c r="AZ92" s="150"/>
      <c r="BA92" s="270" t="e">
        <v>#N/A</v>
      </c>
      <c r="BB92" s="270" t="e">
        <v>#N/A</v>
      </c>
      <c r="BC92" s="270"/>
      <c r="BD92" s="156"/>
    </row>
    <row r="93" spans="1:56">
      <c r="A93" s="11"/>
      <c r="B93" s="33"/>
      <c r="C93" s="11"/>
      <c r="D93" s="11"/>
      <c r="E93" s="11"/>
      <c r="F93" s="11"/>
      <c r="G93" s="11"/>
      <c r="H93" s="11"/>
      <c r="I93" s="11"/>
      <c r="J93" s="11"/>
      <c r="K93" s="11"/>
      <c r="L93" s="11"/>
      <c r="M93" s="11"/>
      <c r="N93" s="11"/>
      <c r="O93" s="11"/>
      <c r="P93" s="11"/>
      <c r="Q93" s="11"/>
      <c r="R93" s="11"/>
      <c r="S93" s="11"/>
      <c r="T93" s="11"/>
      <c r="U93" s="11"/>
      <c r="V93" s="11"/>
      <c r="W93" s="11"/>
      <c r="AS93" s="167"/>
      <c r="AT93" s="167"/>
      <c r="AU93" s="167"/>
      <c r="AV93" s="167"/>
      <c r="AW93" s="167"/>
      <c r="AX93" s="156"/>
      <c r="AY93" s="390" t="s">
        <v>203</v>
      </c>
      <c r="AZ93" s="150"/>
      <c r="BA93" s="270" t="e">
        <v>#N/A</v>
      </c>
      <c r="BB93" s="270" t="e">
        <v>#N/A</v>
      </c>
      <c r="BC93" s="270"/>
      <c r="BD93" s="156"/>
    </row>
    <row r="94" spans="1:56">
      <c r="A94" s="11"/>
      <c r="B94" s="33"/>
      <c r="C94" s="11"/>
      <c r="D94" s="11"/>
      <c r="E94" s="11"/>
      <c r="F94" s="11"/>
      <c r="G94" s="11"/>
      <c r="H94" s="11"/>
      <c r="I94" s="11"/>
      <c r="J94" s="11"/>
      <c r="K94" s="11"/>
      <c r="L94" s="11"/>
      <c r="M94" s="11"/>
      <c r="N94" s="11"/>
      <c r="O94" s="11"/>
      <c r="P94" s="11"/>
      <c r="Q94" s="11"/>
      <c r="R94" s="11"/>
      <c r="S94" s="11"/>
      <c r="T94" s="11"/>
      <c r="U94" s="11"/>
      <c r="V94" s="11"/>
      <c r="W94" s="11"/>
      <c r="AS94" s="167"/>
      <c r="AT94" s="167"/>
      <c r="AU94" s="167"/>
      <c r="AV94" s="167"/>
      <c r="AW94" s="167"/>
      <c r="AX94" s="156"/>
      <c r="AY94" s="271" t="s">
        <v>198</v>
      </c>
      <c r="AZ94" s="150"/>
      <c r="BA94" s="270" t="e">
        <v>#N/A</v>
      </c>
      <c r="BB94" s="270" t="e">
        <v>#N/A</v>
      </c>
      <c r="BC94" s="270"/>
      <c r="BD94" s="156"/>
    </row>
    <row r="95" spans="1:56">
      <c r="A95" s="11"/>
      <c r="B95" s="33"/>
      <c r="C95" s="11"/>
      <c r="D95" s="11"/>
      <c r="E95" s="11"/>
      <c r="F95" s="11"/>
      <c r="G95" s="11"/>
      <c r="H95" s="11"/>
      <c r="I95" s="11"/>
      <c r="J95" s="11"/>
      <c r="K95" s="11"/>
      <c r="L95" s="11"/>
      <c r="M95" s="11"/>
      <c r="N95" s="11"/>
      <c r="O95" s="11"/>
      <c r="P95" s="11"/>
      <c r="Q95" s="11"/>
      <c r="R95" s="11"/>
      <c r="S95" s="11"/>
      <c r="T95" s="11"/>
      <c r="U95" s="11"/>
      <c r="V95" s="11"/>
      <c r="W95" s="11"/>
      <c r="AS95" s="167"/>
      <c r="AT95" s="167"/>
      <c r="AU95" s="167"/>
      <c r="AV95" s="167"/>
      <c r="AW95" s="167"/>
      <c r="AX95" s="156"/>
      <c r="AY95" s="271" t="s">
        <v>199</v>
      </c>
      <c r="AZ95" s="150"/>
      <c r="BA95" s="270" t="e">
        <v>#N/A</v>
      </c>
      <c r="BB95" s="270" t="e">
        <v>#N/A</v>
      </c>
      <c r="BC95" s="270"/>
      <c r="BD95" s="156"/>
    </row>
    <row r="96" spans="1:56">
      <c r="A96" s="11"/>
      <c r="B96" s="33"/>
      <c r="C96" s="11"/>
      <c r="D96" s="11"/>
      <c r="E96" s="11"/>
      <c r="F96" s="11"/>
      <c r="G96" s="11"/>
      <c r="H96" s="11"/>
      <c r="I96" s="11"/>
      <c r="J96" s="11"/>
      <c r="K96" s="11"/>
      <c r="L96" s="11"/>
      <c r="M96" s="11"/>
      <c r="N96" s="11"/>
      <c r="O96" s="11"/>
      <c r="P96" s="11"/>
      <c r="Q96" s="11"/>
      <c r="R96" s="11"/>
      <c r="S96" s="11"/>
      <c r="T96" s="11"/>
      <c r="U96" s="11"/>
      <c r="V96" s="11"/>
      <c r="W96" s="11"/>
      <c r="AS96" s="167"/>
      <c r="AT96" s="167"/>
      <c r="AU96" s="167"/>
      <c r="AV96" s="167"/>
      <c r="AW96" s="167"/>
      <c r="AX96" s="156"/>
      <c r="AY96" s="271" t="s">
        <v>200</v>
      </c>
      <c r="AZ96" s="150"/>
      <c r="BA96" s="270" t="e">
        <v>#N/A</v>
      </c>
      <c r="BB96" s="270" t="e">
        <v>#N/A</v>
      </c>
      <c r="BC96" s="270"/>
      <c r="BD96" s="156"/>
    </row>
    <row r="97" spans="1:56">
      <c r="A97" s="11"/>
      <c r="B97" s="11"/>
      <c r="C97" s="11"/>
      <c r="D97" s="11"/>
      <c r="E97" s="11"/>
      <c r="F97" s="11"/>
      <c r="G97" s="11"/>
      <c r="H97" s="11"/>
      <c r="I97" s="11"/>
      <c r="J97" s="11"/>
      <c r="K97" s="11"/>
      <c r="L97" s="11"/>
      <c r="M97" s="11"/>
      <c r="N97" s="11"/>
      <c r="O97" s="11"/>
      <c r="P97" s="11"/>
      <c r="Q97" s="11"/>
      <c r="R97" s="11"/>
      <c r="S97" s="11"/>
      <c r="T97" s="11"/>
      <c r="U97" s="11"/>
      <c r="V97" s="11"/>
      <c r="W97" s="11"/>
      <c r="AS97" s="167"/>
      <c r="AT97" s="167"/>
      <c r="AU97" s="167"/>
      <c r="AV97" s="167"/>
      <c r="AW97" s="167"/>
      <c r="AX97" s="156"/>
      <c r="AY97" s="271" t="s">
        <v>201</v>
      </c>
      <c r="AZ97" s="150"/>
      <c r="BA97" s="270" t="e">
        <v>#N/A</v>
      </c>
      <c r="BB97" s="270" t="e">
        <v>#N/A</v>
      </c>
      <c r="BC97" s="270"/>
      <c r="BD97" s="156"/>
    </row>
    <row r="98" spans="1:56">
      <c r="A98" s="11"/>
      <c r="B98" s="11"/>
      <c r="C98" s="11"/>
      <c r="D98" s="11"/>
      <c r="E98" s="11"/>
      <c r="F98" s="11"/>
      <c r="G98" s="11"/>
      <c r="H98" s="11"/>
      <c r="I98" s="11"/>
      <c r="J98" s="11"/>
      <c r="K98" s="11"/>
      <c r="L98" s="11"/>
      <c r="M98" s="11"/>
      <c r="N98" s="11"/>
      <c r="O98" s="11"/>
      <c r="P98" s="11"/>
      <c r="Q98" s="11"/>
      <c r="R98" s="11"/>
      <c r="S98" s="11"/>
      <c r="T98" s="11"/>
      <c r="U98" s="11"/>
      <c r="V98" s="11"/>
      <c r="W98" s="11"/>
      <c r="AS98" s="167"/>
      <c r="AT98" s="167"/>
      <c r="AU98" s="167"/>
      <c r="AV98" s="167"/>
      <c r="AW98" s="167"/>
      <c r="AX98" s="156"/>
      <c r="AY98" s="271" t="s">
        <v>202</v>
      </c>
      <c r="AZ98" s="150"/>
      <c r="BA98" s="270" t="e">
        <v>#N/A</v>
      </c>
      <c r="BB98" s="270" t="e">
        <v>#N/A</v>
      </c>
      <c r="BC98" s="270"/>
      <c r="BD98" s="156"/>
    </row>
    <row r="99" spans="1:56">
      <c r="A99" s="11"/>
      <c r="B99" s="11"/>
      <c r="C99" s="11"/>
      <c r="D99" s="11"/>
      <c r="E99" s="11"/>
      <c r="F99" s="11"/>
      <c r="G99" s="11"/>
      <c r="H99" s="11"/>
      <c r="I99" s="11"/>
      <c r="J99" s="11"/>
      <c r="K99" s="11"/>
      <c r="L99" s="11"/>
      <c r="M99" s="11"/>
      <c r="N99" s="11"/>
      <c r="O99" s="11"/>
      <c r="P99" s="11"/>
      <c r="Q99" s="11"/>
      <c r="R99" s="11"/>
      <c r="S99" s="11"/>
      <c r="T99" s="11"/>
      <c r="U99" s="11"/>
      <c r="V99" s="11"/>
      <c r="W99" s="11"/>
      <c r="AS99" s="167"/>
      <c r="AT99" s="167"/>
      <c r="AU99" s="167"/>
      <c r="AV99" s="167"/>
      <c r="AW99" s="167"/>
      <c r="AX99" s="156"/>
      <c r="AY99" s="271" t="s">
        <v>203</v>
      </c>
      <c r="AZ99" s="150"/>
      <c r="BA99" s="270" t="e">
        <v>#N/A</v>
      </c>
      <c r="BB99" s="270" t="e">
        <v>#N/A</v>
      </c>
      <c r="BC99" s="270"/>
      <c r="BD99" s="156"/>
    </row>
    <row r="100" spans="1:5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AS100" s="167"/>
      <c r="AT100" s="167"/>
      <c r="AU100" s="167"/>
      <c r="AV100" s="167"/>
      <c r="AW100" s="167"/>
      <c r="AY100" s="144"/>
      <c r="AZ100" s="102"/>
      <c r="BA100" s="156"/>
      <c r="BB100" s="156"/>
      <c r="BC100" s="156"/>
    </row>
    <row r="101" spans="1:5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AS101" s="167"/>
      <c r="AT101" s="167"/>
      <c r="AU101" s="167"/>
      <c r="AV101" s="167"/>
      <c r="AW101" s="167"/>
      <c r="AY101" s="1"/>
      <c r="AZ101" s="11"/>
    </row>
    <row r="102" spans="1:56" ht="12.7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AS102" s="167"/>
      <c r="AT102" s="167"/>
      <c r="AU102" s="167"/>
      <c r="AV102" s="167"/>
      <c r="AW102" s="167"/>
    </row>
    <row r="103" spans="1:56" ht="12.7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AS103" s="167"/>
      <c r="AT103" s="167"/>
      <c r="AU103" s="167"/>
      <c r="AV103" s="167"/>
      <c r="AW103" s="167"/>
    </row>
    <row r="104" spans="1:56" ht="12.7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AS104" s="167"/>
      <c r="AT104" s="167"/>
      <c r="AU104" s="167"/>
      <c r="AV104" s="167"/>
      <c r="AW104" s="167"/>
    </row>
    <row r="105" spans="1:56" ht="12.7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AS105" s="167"/>
      <c r="AT105" s="167"/>
      <c r="AU105" s="167"/>
      <c r="AV105" s="167"/>
      <c r="AW105" s="167"/>
    </row>
    <row r="106" spans="1:56" ht="12.7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AS106" s="167"/>
      <c r="AT106" s="167"/>
      <c r="AU106" s="167"/>
      <c r="AV106" s="167"/>
      <c r="AW106" s="167"/>
    </row>
    <row r="107" spans="1:56" ht="12.7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AS107" s="167"/>
      <c r="AT107" s="167"/>
      <c r="AU107" s="167"/>
      <c r="AV107" s="167"/>
      <c r="AW107" s="167"/>
    </row>
    <row r="108" spans="1:56" ht="12.7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AS108" s="167"/>
      <c r="AT108" s="167"/>
      <c r="AU108" s="167"/>
      <c r="AV108" s="167"/>
      <c r="AW108" s="167"/>
    </row>
    <row r="109" spans="1:56" ht="12.7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AS109" s="167"/>
      <c r="AT109" s="167"/>
      <c r="AU109" s="167"/>
      <c r="AV109" s="167"/>
      <c r="AW109" s="167"/>
    </row>
    <row r="110" spans="1:56" ht="12.7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AS110" s="167"/>
      <c r="AT110" s="167"/>
      <c r="AU110" s="167"/>
      <c r="AV110" s="167"/>
      <c r="AW110" s="167"/>
    </row>
    <row r="111" spans="1:56" ht="12.7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AS111" s="167"/>
      <c r="AT111" s="167"/>
      <c r="AU111" s="167"/>
      <c r="AV111" s="167"/>
      <c r="AW111" s="167"/>
    </row>
    <row r="112" spans="1:56" ht="12.7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AS112" s="167"/>
      <c r="AT112" s="167"/>
      <c r="AU112" s="167"/>
      <c r="AV112" s="167"/>
      <c r="AW112" s="167"/>
    </row>
    <row r="113" spans="1:49" ht="12.7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AS113" s="167"/>
      <c r="AT113" s="167"/>
      <c r="AU113" s="167"/>
      <c r="AV113" s="167"/>
      <c r="AW113" s="167"/>
    </row>
    <row r="114" spans="1:49" ht="12.7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AS114" s="167"/>
      <c r="AT114" s="167"/>
      <c r="AU114" s="167"/>
      <c r="AV114" s="167"/>
      <c r="AW114" s="167"/>
    </row>
    <row r="115" spans="1:49" ht="12.7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AS115" s="167"/>
      <c r="AT115" s="167"/>
      <c r="AU115" s="167"/>
      <c r="AV115" s="167"/>
      <c r="AW115" s="167"/>
    </row>
    <row r="116" spans="1:49" ht="12.7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AS116" s="167"/>
      <c r="AT116" s="167"/>
      <c r="AU116" s="167"/>
      <c r="AV116" s="167"/>
      <c r="AW116" s="167"/>
    </row>
    <row r="117" spans="1:49" ht="12.7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AS117" s="167"/>
      <c r="AT117" s="167"/>
      <c r="AU117" s="167"/>
      <c r="AV117" s="167"/>
      <c r="AW117" s="167"/>
    </row>
    <row r="118" spans="1:49" ht="12.7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AS118" s="167"/>
      <c r="AT118" s="167"/>
      <c r="AU118" s="167"/>
      <c r="AV118" s="167"/>
      <c r="AW118" s="167"/>
    </row>
    <row r="119" spans="1:49" ht="12.7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AS119" s="167"/>
      <c r="AT119" s="167"/>
      <c r="AU119" s="167"/>
      <c r="AV119" s="167"/>
      <c r="AW119" s="167"/>
    </row>
    <row r="120" spans="1:49" ht="12.7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AS120" s="167"/>
      <c r="AT120" s="167"/>
      <c r="AU120" s="167"/>
      <c r="AV120" s="167"/>
      <c r="AW120" s="167"/>
    </row>
    <row r="121" spans="1:49" ht="12.7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AS121" s="167"/>
      <c r="AT121" s="167"/>
      <c r="AU121" s="167"/>
      <c r="AV121" s="167"/>
      <c r="AW121" s="167"/>
    </row>
    <row r="122" spans="1:49" ht="12.7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AS122" s="167"/>
      <c r="AT122" s="167"/>
      <c r="AU122" s="167"/>
      <c r="AV122" s="167"/>
      <c r="AW122" s="167"/>
    </row>
    <row r="123" spans="1:49" ht="12.7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AS123" s="167"/>
      <c r="AT123" s="167"/>
      <c r="AU123" s="167"/>
      <c r="AV123" s="167"/>
      <c r="AW123" s="167"/>
    </row>
    <row r="124" spans="1:49" ht="12.7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AS124" s="167"/>
      <c r="AT124" s="167"/>
      <c r="AU124" s="167"/>
      <c r="AV124" s="167"/>
      <c r="AW124" s="167"/>
    </row>
    <row r="125" spans="1:49" ht="12.7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AS125" s="167"/>
      <c r="AT125" s="167"/>
      <c r="AU125" s="167"/>
      <c r="AV125" s="167"/>
      <c r="AW125" s="167"/>
    </row>
    <row r="126" spans="1:49" ht="12.7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AS126" s="167"/>
      <c r="AT126" s="167"/>
      <c r="AU126" s="167"/>
      <c r="AV126" s="167"/>
      <c r="AW126" s="167"/>
    </row>
    <row r="127" spans="1:49" ht="12.7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AS127" s="167"/>
      <c r="AT127" s="167"/>
      <c r="AU127" s="167"/>
      <c r="AV127" s="167"/>
      <c r="AW127" s="167"/>
    </row>
    <row r="128" spans="1:49" ht="12.7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AS128" s="167"/>
      <c r="AT128" s="167"/>
      <c r="AU128" s="167"/>
      <c r="AV128" s="167"/>
      <c r="AW128" s="167"/>
    </row>
    <row r="129" spans="1:49" ht="12.7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AS129" s="167"/>
      <c r="AT129" s="167"/>
      <c r="AU129" s="167"/>
      <c r="AV129" s="167"/>
      <c r="AW129" s="167"/>
    </row>
    <row r="130" spans="1:49" ht="12.7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AS130" s="167"/>
      <c r="AT130" s="167"/>
      <c r="AU130" s="167"/>
      <c r="AV130" s="167"/>
      <c r="AW130" s="167"/>
    </row>
    <row r="131" spans="1:49" ht="12.7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AS131" s="167"/>
      <c r="AT131" s="167"/>
      <c r="AU131" s="167"/>
      <c r="AV131" s="167"/>
      <c r="AW131" s="167"/>
    </row>
    <row r="132" spans="1:49" ht="12.7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AS132" s="167"/>
      <c r="AT132" s="167"/>
      <c r="AU132" s="167"/>
      <c r="AV132" s="167"/>
      <c r="AW132" s="167"/>
    </row>
    <row r="133" spans="1:49" ht="12.7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AS133" s="167"/>
      <c r="AT133" s="167"/>
      <c r="AU133" s="167"/>
      <c r="AV133" s="167"/>
      <c r="AW133" s="167"/>
    </row>
    <row r="134" spans="1:49" ht="12.7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AS134" s="167"/>
      <c r="AT134" s="167"/>
      <c r="AU134" s="167"/>
      <c r="AV134" s="167"/>
      <c r="AW134" s="167"/>
    </row>
    <row r="135" spans="1:49" ht="12.7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AS135" s="167"/>
      <c r="AT135" s="167"/>
      <c r="AU135" s="167"/>
      <c r="AV135" s="167"/>
      <c r="AW135" s="167"/>
    </row>
    <row r="136" spans="1:49" ht="12.7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AS136" s="167"/>
      <c r="AT136" s="167"/>
      <c r="AU136" s="167"/>
      <c r="AV136" s="167"/>
      <c r="AW136" s="167"/>
    </row>
    <row r="137" spans="1:49" ht="12.7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AS137" s="167"/>
      <c r="AT137" s="167"/>
      <c r="AU137" s="167"/>
      <c r="AV137" s="167"/>
      <c r="AW137" s="167"/>
    </row>
    <row r="138" spans="1:49" ht="12.7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AS138" s="167"/>
      <c r="AT138" s="167"/>
      <c r="AU138" s="167"/>
      <c r="AV138" s="167"/>
      <c r="AW138" s="167"/>
    </row>
    <row r="139" spans="1:49" ht="12.7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AS139" s="167"/>
      <c r="AT139" s="167"/>
      <c r="AU139" s="167"/>
      <c r="AV139" s="167"/>
      <c r="AW139" s="167"/>
    </row>
    <row r="140" spans="1:49" ht="12.7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AS140" s="167"/>
      <c r="AT140" s="167"/>
      <c r="AU140" s="167"/>
      <c r="AV140" s="167"/>
      <c r="AW140" s="167"/>
    </row>
    <row r="141" spans="1:49" ht="12.7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AS141" s="167"/>
      <c r="AT141" s="167"/>
      <c r="AU141" s="167"/>
      <c r="AV141" s="167"/>
      <c r="AW141" s="167"/>
    </row>
    <row r="142" spans="1:49" ht="12.7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AS142" s="167"/>
      <c r="AT142" s="167"/>
      <c r="AU142" s="167"/>
      <c r="AV142" s="167"/>
      <c r="AW142" s="167"/>
    </row>
    <row r="143" spans="1:49" ht="12.7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AS143" s="167"/>
      <c r="AT143" s="167"/>
      <c r="AU143" s="167"/>
      <c r="AV143" s="167"/>
      <c r="AW143" s="167"/>
    </row>
    <row r="144" spans="1:49" ht="12.7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AS144" s="167"/>
      <c r="AT144" s="167"/>
      <c r="AU144" s="167"/>
      <c r="AV144" s="167"/>
      <c r="AW144" s="167"/>
    </row>
    <row r="145" spans="1:49" ht="12.7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AS145" s="167"/>
      <c r="AT145" s="167"/>
      <c r="AU145" s="167"/>
      <c r="AV145" s="167"/>
      <c r="AW145" s="167"/>
    </row>
    <row r="146" spans="1:49" ht="12.7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AS146" s="167"/>
      <c r="AT146" s="167"/>
      <c r="AU146" s="167"/>
      <c r="AV146" s="167"/>
      <c r="AW146" s="167"/>
    </row>
    <row r="147" spans="1:49" ht="12.7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AS147" s="167"/>
      <c r="AT147" s="167"/>
      <c r="AU147" s="167"/>
      <c r="AV147" s="167"/>
      <c r="AW147" s="167"/>
    </row>
    <row r="148" spans="1:49" ht="12.7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AS148" s="167"/>
      <c r="AT148" s="167"/>
      <c r="AU148" s="167"/>
      <c r="AV148" s="167"/>
      <c r="AW148" s="167"/>
    </row>
    <row r="149" spans="1:49" ht="12.7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AS149" s="167"/>
      <c r="AT149" s="167"/>
      <c r="AU149" s="167"/>
      <c r="AV149" s="167"/>
      <c r="AW149" s="167"/>
    </row>
    <row r="150" spans="1:49" ht="12.7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AS150" s="167"/>
      <c r="AT150" s="167"/>
      <c r="AU150" s="167"/>
      <c r="AV150" s="167"/>
      <c r="AW150" s="167"/>
    </row>
    <row r="151" spans="1:49" ht="12.7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AS151" s="167"/>
      <c r="AT151" s="167"/>
      <c r="AU151" s="167"/>
      <c r="AV151" s="167"/>
      <c r="AW151" s="167"/>
    </row>
    <row r="152" spans="1:49" ht="12.7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AS152" s="167"/>
      <c r="AT152" s="167"/>
      <c r="AU152" s="167"/>
      <c r="AV152" s="167"/>
      <c r="AW152" s="167"/>
    </row>
    <row r="153" spans="1:49" ht="12.7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AS153" s="167"/>
      <c r="AT153" s="167"/>
      <c r="AU153" s="167"/>
      <c r="AV153" s="167"/>
      <c r="AW153" s="167"/>
    </row>
    <row r="154" spans="1:49" ht="12.7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AS154" s="167"/>
      <c r="AT154" s="167"/>
      <c r="AU154" s="167"/>
      <c r="AV154" s="167"/>
      <c r="AW154" s="167"/>
    </row>
    <row r="155" spans="1:49" ht="12.7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AS155" s="167"/>
      <c r="AT155" s="167"/>
      <c r="AU155" s="167"/>
      <c r="AV155" s="167"/>
      <c r="AW155" s="167"/>
    </row>
    <row r="156" spans="1:49" ht="12.7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AS156" s="167"/>
      <c r="AT156" s="167"/>
      <c r="AU156" s="167"/>
      <c r="AV156" s="167"/>
      <c r="AW156" s="167"/>
    </row>
    <row r="157" spans="1:49" ht="12.7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AS157" s="167"/>
      <c r="AT157" s="167"/>
      <c r="AU157" s="167"/>
      <c r="AV157" s="167"/>
      <c r="AW157" s="167"/>
    </row>
    <row r="158" spans="1:49" ht="12.7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AS158" s="167"/>
      <c r="AT158" s="167"/>
      <c r="AU158" s="167"/>
      <c r="AV158" s="167"/>
      <c r="AW158" s="167"/>
    </row>
    <row r="159" spans="1:49" ht="12.7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AS159" s="167"/>
      <c r="AT159" s="167"/>
      <c r="AU159" s="167"/>
      <c r="AV159" s="167"/>
      <c r="AW159" s="167"/>
    </row>
    <row r="160" spans="1:49" ht="12.7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AS160" s="167"/>
      <c r="AT160" s="167"/>
      <c r="AU160" s="167"/>
      <c r="AV160" s="167"/>
      <c r="AW160" s="167"/>
    </row>
    <row r="161" spans="1:49" ht="12.7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AS161" s="167"/>
      <c r="AT161" s="167"/>
      <c r="AU161" s="167"/>
      <c r="AV161" s="167"/>
      <c r="AW161" s="167"/>
    </row>
    <row r="162" spans="1:49" ht="12.7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AS162" s="167"/>
      <c r="AT162" s="167"/>
      <c r="AU162" s="167"/>
      <c r="AV162" s="167"/>
      <c r="AW162" s="167"/>
    </row>
    <row r="163" spans="1:49" ht="12.7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AS163" s="167"/>
      <c r="AT163" s="167"/>
      <c r="AU163" s="167"/>
      <c r="AV163" s="167"/>
      <c r="AW163" s="167"/>
    </row>
    <row r="164" spans="1:49" ht="12.7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AS164" s="167"/>
      <c r="AT164" s="167"/>
      <c r="AU164" s="167"/>
      <c r="AV164" s="167"/>
      <c r="AW164" s="167"/>
    </row>
    <row r="165" spans="1:49" ht="12.7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AS165" s="167"/>
      <c r="AT165" s="167"/>
      <c r="AU165" s="167"/>
      <c r="AV165" s="167"/>
      <c r="AW165" s="167"/>
    </row>
    <row r="166" spans="1:49" ht="12.7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AS166" s="167"/>
      <c r="AT166" s="167"/>
      <c r="AU166" s="167"/>
      <c r="AV166" s="167"/>
      <c r="AW166" s="167"/>
    </row>
    <row r="167" spans="1:49" ht="12.7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AS167" s="167"/>
      <c r="AT167" s="167"/>
      <c r="AU167" s="167"/>
      <c r="AV167" s="167"/>
      <c r="AW167" s="167"/>
    </row>
    <row r="168" spans="1:49" ht="12.7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AS168" s="167"/>
      <c r="AT168" s="167"/>
      <c r="AU168" s="167"/>
      <c r="AV168" s="167"/>
      <c r="AW168" s="167"/>
    </row>
    <row r="169" spans="1:49" ht="12.7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AS169" s="167"/>
      <c r="AT169" s="167"/>
      <c r="AU169" s="167"/>
      <c r="AV169" s="167"/>
      <c r="AW169" s="167"/>
    </row>
    <row r="170" spans="1:49" ht="12.7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AS170" s="167"/>
      <c r="AT170" s="167"/>
      <c r="AU170" s="167"/>
      <c r="AV170" s="167"/>
      <c r="AW170" s="167"/>
    </row>
    <row r="171" spans="1:49" ht="12.7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AS171" s="167"/>
      <c r="AT171" s="167"/>
      <c r="AU171" s="167"/>
      <c r="AV171" s="167"/>
      <c r="AW171" s="167"/>
    </row>
    <row r="172" spans="1:49" ht="12.7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AS172" s="167"/>
      <c r="AT172" s="167"/>
      <c r="AU172" s="167"/>
      <c r="AV172" s="167"/>
      <c r="AW172" s="167"/>
    </row>
    <row r="173" spans="1:49" ht="12.7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AS173" s="167"/>
      <c r="AT173" s="167"/>
      <c r="AU173" s="167"/>
      <c r="AV173" s="167"/>
      <c r="AW173" s="167"/>
    </row>
    <row r="174" spans="1:49" ht="12.7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AS174" s="167"/>
      <c r="AT174" s="167"/>
      <c r="AU174" s="167"/>
      <c r="AV174" s="167"/>
      <c r="AW174" s="167"/>
    </row>
    <row r="175" spans="1:49" ht="12.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AS175" s="167"/>
      <c r="AT175" s="167"/>
      <c r="AU175" s="167"/>
      <c r="AV175" s="167"/>
      <c r="AW175" s="167"/>
    </row>
    <row r="176" spans="1:49" ht="12.7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AS176" s="167"/>
      <c r="AT176" s="167"/>
      <c r="AU176" s="167"/>
      <c r="AV176" s="167"/>
      <c r="AW176" s="167"/>
    </row>
    <row r="177" spans="1:49" ht="12.7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AS177" s="167"/>
      <c r="AT177" s="167"/>
      <c r="AU177" s="167"/>
      <c r="AV177" s="167"/>
      <c r="AW177" s="167"/>
    </row>
    <row r="178" spans="1:49" ht="12.7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AS178" s="167"/>
      <c r="AT178" s="167"/>
      <c r="AU178" s="167"/>
      <c r="AV178" s="167"/>
      <c r="AW178" s="167"/>
    </row>
    <row r="179" spans="1:49" ht="12.7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AS179" s="167"/>
      <c r="AT179" s="167"/>
      <c r="AU179" s="167"/>
      <c r="AV179" s="167"/>
      <c r="AW179" s="167"/>
    </row>
    <row r="180" spans="1:49" ht="12.7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AS180" s="167"/>
      <c r="AT180" s="167"/>
      <c r="AU180" s="167"/>
      <c r="AV180" s="167"/>
      <c r="AW180" s="167"/>
    </row>
    <row r="181" spans="1:49" ht="12.7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AS181" s="167"/>
      <c r="AT181" s="167"/>
      <c r="AU181" s="167"/>
      <c r="AV181" s="167"/>
      <c r="AW181" s="167"/>
    </row>
    <row r="182" spans="1:49" ht="12.7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AS182" s="167"/>
      <c r="AT182" s="167"/>
      <c r="AU182" s="167"/>
      <c r="AV182" s="167"/>
      <c r="AW182" s="167"/>
    </row>
    <row r="183" spans="1:49" ht="12.7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AS183" s="167"/>
      <c r="AT183" s="167"/>
      <c r="AU183" s="167"/>
      <c r="AV183" s="167"/>
      <c r="AW183" s="167"/>
    </row>
    <row r="184" spans="1:49" ht="12.7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AS184" s="167"/>
      <c r="AT184" s="167"/>
      <c r="AU184" s="167"/>
      <c r="AV184" s="167"/>
      <c r="AW184" s="167"/>
    </row>
    <row r="185" spans="1:49" ht="12.7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AS185" s="167"/>
      <c r="AT185" s="167"/>
      <c r="AU185" s="167"/>
      <c r="AV185" s="167"/>
      <c r="AW185" s="167"/>
    </row>
    <row r="186" spans="1:49" ht="12.7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AS186" s="167"/>
      <c r="AT186" s="167"/>
      <c r="AU186" s="167"/>
      <c r="AV186" s="167"/>
      <c r="AW186" s="167"/>
    </row>
    <row r="187" spans="1:49" ht="12.7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AS187" s="167"/>
      <c r="AT187" s="167"/>
      <c r="AU187" s="167"/>
      <c r="AV187" s="167"/>
      <c r="AW187" s="167"/>
    </row>
    <row r="188" spans="1:49" ht="12.7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AS188" s="167"/>
      <c r="AT188" s="167"/>
      <c r="AU188" s="167"/>
      <c r="AV188" s="167"/>
      <c r="AW188" s="167"/>
    </row>
    <row r="189" spans="1:49" ht="12.7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AS189" s="167"/>
      <c r="AT189" s="167"/>
      <c r="AU189" s="167"/>
      <c r="AV189" s="167"/>
      <c r="AW189" s="167"/>
    </row>
    <row r="190" spans="1:49" ht="12.7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AS190" s="167"/>
      <c r="AT190" s="167"/>
      <c r="AU190" s="167"/>
      <c r="AV190" s="167"/>
      <c r="AW190" s="167"/>
    </row>
    <row r="191" spans="1:49" ht="12.7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AS191" s="167"/>
      <c r="AT191" s="167"/>
      <c r="AU191" s="167"/>
      <c r="AV191" s="167"/>
      <c r="AW191" s="167"/>
    </row>
    <row r="192" spans="1:49" ht="12.7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AS192" s="167"/>
      <c r="AT192" s="167"/>
      <c r="AU192" s="167"/>
      <c r="AV192" s="167"/>
      <c r="AW192" s="167"/>
    </row>
    <row r="193" spans="1:49" ht="12.7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AS193" s="167"/>
      <c r="AT193" s="167"/>
      <c r="AU193" s="167"/>
      <c r="AV193" s="167"/>
      <c r="AW193" s="167"/>
    </row>
    <row r="194" spans="1:49" ht="12.7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AS194" s="167"/>
      <c r="AT194" s="167"/>
      <c r="AU194" s="167"/>
      <c r="AV194" s="167"/>
      <c r="AW194" s="167"/>
    </row>
    <row r="195" spans="1:49" ht="12.7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AS195" s="167"/>
      <c r="AT195" s="167"/>
      <c r="AU195" s="167"/>
      <c r="AV195" s="167"/>
      <c r="AW195" s="167"/>
    </row>
    <row r="196" spans="1:49" ht="12.7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AS196" s="167"/>
      <c r="AT196" s="167"/>
      <c r="AU196" s="167"/>
      <c r="AV196" s="167"/>
      <c r="AW196" s="167"/>
    </row>
    <row r="197" spans="1:49" ht="12.7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AS197" s="167"/>
      <c r="AT197" s="167"/>
      <c r="AU197" s="167"/>
      <c r="AV197" s="167"/>
      <c r="AW197" s="167"/>
    </row>
    <row r="198" spans="1:49" ht="12.7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AS198" s="167"/>
      <c r="AT198" s="167"/>
      <c r="AU198" s="167"/>
      <c r="AV198" s="167"/>
      <c r="AW198" s="167"/>
    </row>
    <row r="199" spans="1:49" ht="12.7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AS199" s="167"/>
      <c r="AT199" s="167"/>
      <c r="AU199" s="167"/>
      <c r="AV199" s="167"/>
      <c r="AW199" s="167"/>
    </row>
    <row r="200" spans="1:49" ht="12.7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AS200" s="167"/>
      <c r="AT200" s="167"/>
      <c r="AU200" s="167"/>
      <c r="AV200" s="167"/>
      <c r="AW200" s="167"/>
    </row>
    <row r="201" spans="1:49" ht="12.7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AS201" s="167"/>
      <c r="AT201" s="167"/>
      <c r="AU201" s="167"/>
      <c r="AV201" s="167"/>
      <c r="AW201" s="167"/>
    </row>
    <row r="202" spans="1:49" ht="12.7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AS202" s="167"/>
      <c r="AT202" s="167"/>
      <c r="AU202" s="167"/>
      <c r="AV202" s="167"/>
      <c r="AW202" s="167"/>
    </row>
    <row r="203" spans="1:49" ht="12.7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AS203" s="167"/>
      <c r="AT203" s="167"/>
      <c r="AU203" s="167"/>
      <c r="AV203" s="167"/>
      <c r="AW203" s="167"/>
    </row>
    <row r="204" spans="1:49" ht="12.7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AS204" s="167"/>
      <c r="AT204" s="167"/>
      <c r="AU204" s="167"/>
      <c r="AV204" s="167"/>
      <c r="AW204" s="167"/>
    </row>
    <row r="205" spans="1:49" ht="12.7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AS205" s="167"/>
      <c r="AT205" s="167"/>
      <c r="AU205" s="167"/>
      <c r="AV205" s="167"/>
      <c r="AW205" s="167"/>
    </row>
    <row r="206" spans="1:49" ht="12.7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AS206" s="167"/>
      <c r="AT206" s="167"/>
      <c r="AU206" s="167"/>
      <c r="AV206" s="167"/>
      <c r="AW206" s="167"/>
    </row>
    <row r="207" spans="1:49" ht="12.7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AS207" s="167"/>
      <c r="AT207" s="167"/>
      <c r="AU207" s="167"/>
      <c r="AV207" s="167"/>
      <c r="AW207" s="167"/>
    </row>
    <row r="208" spans="1:49" ht="12.7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AS208" s="167"/>
      <c r="AT208" s="167"/>
      <c r="AU208" s="167"/>
      <c r="AV208" s="167"/>
      <c r="AW208" s="167"/>
    </row>
    <row r="209" spans="1:49" ht="12.7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AS209" s="167"/>
      <c r="AT209" s="167"/>
      <c r="AU209" s="167"/>
      <c r="AV209" s="167"/>
      <c r="AW209" s="167"/>
    </row>
    <row r="210" spans="1:49" ht="12.7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AS210" s="167"/>
      <c r="AT210" s="167"/>
      <c r="AU210" s="167"/>
      <c r="AV210" s="167"/>
      <c r="AW210" s="167"/>
    </row>
    <row r="211" spans="1:49" ht="12.7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AS211" s="167"/>
      <c r="AT211" s="167"/>
      <c r="AU211" s="167"/>
      <c r="AV211" s="167"/>
      <c r="AW211" s="167"/>
    </row>
    <row r="212" spans="1:49" ht="12.7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AS212" s="167"/>
      <c r="AT212" s="167"/>
      <c r="AU212" s="167"/>
      <c r="AV212" s="167"/>
      <c r="AW212" s="167"/>
    </row>
    <row r="213" spans="1:49" ht="12.7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AS213" s="167"/>
      <c r="AT213" s="167"/>
      <c r="AU213" s="167"/>
      <c r="AV213" s="167"/>
      <c r="AW213" s="167"/>
    </row>
    <row r="214" spans="1:49" ht="12.7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AS214" s="167"/>
      <c r="AT214" s="167"/>
      <c r="AU214" s="167"/>
      <c r="AV214" s="167"/>
      <c r="AW214" s="167"/>
    </row>
    <row r="215" spans="1:49" ht="12.7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AS215" s="167"/>
      <c r="AT215" s="167"/>
      <c r="AU215" s="167"/>
      <c r="AV215" s="167"/>
      <c r="AW215" s="167"/>
    </row>
    <row r="216" spans="1:49" ht="12.7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AS216" s="167"/>
      <c r="AT216" s="167"/>
      <c r="AU216" s="167"/>
      <c r="AV216" s="167"/>
      <c r="AW216" s="167"/>
    </row>
    <row r="217" spans="1:49" ht="12.7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AS217" s="167"/>
      <c r="AT217" s="167"/>
      <c r="AU217" s="167"/>
      <c r="AV217" s="167"/>
      <c r="AW217" s="167"/>
    </row>
    <row r="218" spans="1:49" ht="12.7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AS218" s="167"/>
      <c r="AT218" s="167"/>
      <c r="AU218" s="167"/>
      <c r="AV218" s="167"/>
      <c r="AW218" s="167"/>
    </row>
    <row r="219" spans="1:49" ht="12.7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AS219" s="167"/>
      <c r="AT219" s="167"/>
      <c r="AU219" s="167"/>
      <c r="AV219" s="167"/>
      <c r="AW219" s="167"/>
    </row>
    <row r="220" spans="1:49" ht="12.7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AS220" s="167"/>
      <c r="AT220" s="167"/>
      <c r="AU220" s="167"/>
      <c r="AV220" s="167"/>
      <c r="AW220" s="167"/>
    </row>
    <row r="221" spans="1:49" ht="12.7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AS221" s="167"/>
      <c r="AT221" s="167"/>
      <c r="AU221" s="167"/>
      <c r="AV221" s="167"/>
      <c r="AW221" s="167"/>
    </row>
    <row r="222" spans="1:49" ht="12.7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AS222" s="167"/>
      <c r="AT222" s="167"/>
      <c r="AU222" s="167"/>
      <c r="AV222" s="167"/>
      <c r="AW222" s="167"/>
    </row>
    <row r="223" spans="1:49" ht="12.7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AS223" s="167"/>
      <c r="AT223" s="167"/>
      <c r="AU223" s="167"/>
      <c r="AV223" s="167"/>
      <c r="AW223" s="167"/>
    </row>
    <row r="224" spans="1:49" ht="12.7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AS224" s="167"/>
      <c r="AT224" s="167"/>
      <c r="AU224" s="167"/>
      <c r="AV224" s="167"/>
      <c r="AW224" s="167"/>
    </row>
    <row r="225" spans="1:49" ht="12.7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AS225" s="167"/>
      <c r="AT225" s="167"/>
      <c r="AU225" s="167"/>
      <c r="AV225" s="167"/>
      <c r="AW225" s="167"/>
    </row>
    <row r="226" spans="1:49" ht="12.7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AS226" s="167"/>
      <c r="AT226" s="167"/>
      <c r="AU226" s="167"/>
      <c r="AV226" s="167"/>
      <c r="AW226" s="167"/>
    </row>
    <row r="227" spans="1:49" ht="12.7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AS227" s="167"/>
      <c r="AT227" s="167"/>
      <c r="AU227" s="167"/>
      <c r="AV227" s="167"/>
      <c r="AW227" s="167"/>
    </row>
    <row r="228" spans="1:49" ht="12.7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AS228" s="167"/>
      <c r="AT228" s="167"/>
      <c r="AU228" s="167"/>
      <c r="AV228" s="167"/>
      <c r="AW228" s="167"/>
    </row>
    <row r="229" spans="1:49" ht="12.7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AS229" s="167"/>
      <c r="AT229" s="167"/>
      <c r="AU229" s="167"/>
      <c r="AV229" s="167"/>
      <c r="AW229" s="167"/>
    </row>
    <row r="230" spans="1:49" ht="12.7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AS230" s="167"/>
      <c r="AT230" s="167"/>
      <c r="AU230" s="167"/>
      <c r="AV230" s="167"/>
      <c r="AW230" s="167"/>
    </row>
    <row r="231" spans="1:49" ht="12.7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AS231" s="167"/>
      <c r="AT231" s="167"/>
      <c r="AU231" s="167"/>
      <c r="AV231" s="167"/>
      <c r="AW231" s="167"/>
    </row>
    <row r="232" spans="1:49" ht="12.7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AS232" s="167"/>
      <c r="AT232" s="167"/>
      <c r="AU232" s="167"/>
      <c r="AV232" s="167"/>
      <c r="AW232" s="167"/>
    </row>
    <row r="233" spans="1:49" ht="12.7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AS233" s="167"/>
      <c r="AT233" s="167"/>
      <c r="AU233" s="167"/>
      <c r="AV233" s="167"/>
      <c r="AW233" s="167"/>
    </row>
    <row r="234" spans="1:49" ht="12.7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AS234" s="167"/>
      <c r="AT234" s="167"/>
      <c r="AU234" s="167"/>
      <c r="AV234" s="167"/>
      <c r="AW234" s="167"/>
    </row>
    <row r="235" spans="1:49" ht="12.7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AS235" s="167"/>
      <c r="AT235" s="167"/>
      <c r="AU235" s="167"/>
      <c r="AV235" s="167"/>
      <c r="AW235" s="167"/>
    </row>
    <row r="236" spans="1:49" ht="12.7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AS236" s="167"/>
      <c r="AT236" s="167"/>
      <c r="AU236" s="167"/>
      <c r="AV236" s="167"/>
      <c r="AW236" s="167"/>
    </row>
    <row r="237" spans="1:49" ht="12.7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AS237" s="167"/>
      <c r="AT237" s="167"/>
      <c r="AU237" s="167"/>
      <c r="AV237" s="167"/>
      <c r="AW237" s="167"/>
    </row>
    <row r="238" spans="1:49" ht="12.7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AS238" s="167"/>
      <c r="AT238" s="167"/>
      <c r="AU238" s="167"/>
      <c r="AV238" s="167"/>
      <c r="AW238" s="167"/>
    </row>
    <row r="239" spans="1:49" ht="12.7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AS239" s="167"/>
      <c r="AT239" s="167"/>
      <c r="AU239" s="167"/>
      <c r="AV239" s="167"/>
      <c r="AW239" s="167"/>
    </row>
    <row r="240" spans="1:49" ht="12.7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AS240" s="167"/>
      <c r="AT240" s="167"/>
      <c r="AU240" s="167"/>
      <c r="AV240" s="167"/>
      <c r="AW240" s="167"/>
    </row>
    <row r="241" spans="1:49" ht="12.7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AS241" s="167"/>
      <c r="AT241" s="167"/>
      <c r="AU241" s="167"/>
      <c r="AV241" s="167"/>
      <c r="AW241" s="167"/>
    </row>
    <row r="242" spans="1:49" ht="12.7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AS242" s="167"/>
      <c r="AT242" s="167"/>
      <c r="AU242" s="167"/>
      <c r="AV242" s="167"/>
      <c r="AW242" s="167"/>
    </row>
    <row r="243" spans="1:49" ht="12.7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AS243" s="167"/>
      <c r="AT243" s="167"/>
      <c r="AU243" s="167"/>
      <c r="AV243" s="167"/>
      <c r="AW243" s="167"/>
    </row>
    <row r="244" spans="1:49" ht="12.7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AS244" s="167"/>
      <c r="AT244" s="167"/>
      <c r="AU244" s="167"/>
      <c r="AV244" s="167"/>
      <c r="AW244" s="167"/>
    </row>
    <row r="245" spans="1:49" ht="12.7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AS245" s="167"/>
      <c r="AT245" s="167"/>
      <c r="AU245" s="167"/>
      <c r="AV245" s="167"/>
      <c r="AW245" s="167"/>
    </row>
    <row r="246" spans="1:49" ht="12.7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AS246" s="167"/>
      <c r="AT246" s="167"/>
      <c r="AU246" s="167"/>
      <c r="AV246" s="167"/>
      <c r="AW246" s="167"/>
    </row>
    <row r="247" spans="1:49" ht="12.7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AS247" s="167"/>
      <c r="AT247" s="167"/>
      <c r="AU247" s="167"/>
      <c r="AV247" s="167"/>
      <c r="AW247" s="167"/>
    </row>
    <row r="248" spans="1:49" ht="12.7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AS248" s="167"/>
      <c r="AT248" s="167"/>
      <c r="AU248" s="167"/>
      <c r="AV248" s="167"/>
      <c r="AW248" s="167"/>
    </row>
    <row r="249" spans="1:49" ht="12.7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AS249" s="167"/>
      <c r="AT249" s="167"/>
      <c r="AU249" s="167"/>
      <c r="AV249" s="167"/>
      <c r="AW249" s="167"/>
    </row>
    <row r="250" spans="1:49" ht="12.7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AS250" s="167"/>
      <c r="AT250" s="167"/>
      <c r="AU250" s="167"/>
      <c r="AV250" s="167"/>
      <c r="AW250" s="167"/>
    </row>
    <row r="251" spans="1:49" ht="12.7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AS251" s="167"/>
      <c r="AT251" s="167"/>
      <c r="AU251" s="167"/>
      <c r="AV251" s="167"/>
      <c r="AW251" s="167"/>
    </row>
    <row r="252" spans="1:49" ht="12.7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AS252" s="167"/>
      <c r="AT252" s="167"/>
      <c r="AU252" s="167"/>
      <c r="AV252" s="167"/>
      <c r="AW252" s="167"/>
    </row>
    <row r="253" spans="1:49" ht="12.7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AS253" s="167"/>
      <c r="AT253" s="167"/>
      <c r="AU253" s="167"/>
      <c r="AV253" s="167"/>
      <c r="AW253" s="167"/>
    </row>
    <row r="254" spans="1:49" ht="12.7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AS254" s="167"/>
      <c r="AT254" s="167"/>
      <c r="AU254" s="167"/>
      <c r="AV254" s="167"/>
      <c r="AW254" s="167"/>
    </row>
    <row r="255" spans="1:49" ht="12.7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AS255" s="167"/>
      <c r="AT255" s="167"/>
      <c r="AU255" s="167"/>
      <c r="AV255" s="167"/>
      <c r="AW255" s="167"/>
    </row>
    <row r="256" spans="1:49" ht="12.7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AS256" s="167"/>
      <c r="AT256" s="167"/>
      <c r="AU256" s="167"/>
      <c r="AV256" s="167"/>
      <c r="AW256" s="167"/>
    </row>
    <row r="257" spans="1:49" ht="12.7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AS257" s="167"/>
      <c r="AT257" s="167"/>
      <c r="AU257" s="167"/>
      <c r="AV257" s="167"/>
      <c r="AW257" s="167"/>
    </row>
    <row r="258" spans="1:49" ht="12.7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AS258" s="167"/>
      <c r="AT258" s="167"/>
      <c r="AU258" s="167"/>
      <c r="AV258" s="167"/>
      <c r="AW258" s="167"/>
    </row>
    <row r="259" spans="1:49" ht="12.7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AS259" s="167"/>
      <c r="AT259" s="167"/>
      <c r="AU259" s="167"/>
      <c r="AV259" s="167"/>
      <c r="AW259" s="167"/>
    </row>
    <row r="260" spans="1:49" ht="12.7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AS260" s="167"/>
      <c r="AT260" s="167"/>
      <c r="AU260" s="167"/>
      <c r="AV260" s="167"/>
      <c r="AW260" s="167"/>
    </row>
    <row r="261" spans="1:49" ht="12.7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AS261" s="167"/>
      <c r="AT261" s="167"/>
      <c r="AU261" s="167"/>
      <c r="AV261" s="167"/>
      <c r="AW261" s="167"/>
    </row>
    <row r="262" spans="1:49" ht="12.7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AS262" s="167"/>
      <c r="AT262" s="167"/>
      <c r="AU262" s="167"/>
      <c r="AV262" s="167"/>
      <c r="AW262" s="167"/>
    </row>
    <row r="263" spans="1:49" ht="12.7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AS263" s="167"/>
      <c r="AT263" s="167"/>
      <c r="AU263" s="167"/>
      <c r="AV263" s="167"/>
      <c r="AW263" s="167"/>
    </row>
    <row r="264" spans="1:49" ht="12.7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AS264" s="167"/>
      <c r="AT264" s="167"/>
      <c r="AU264" s="167"/>
      <c r="AV264" s="167"/>
      <c r="AW264" s="167"/>
    </row>
    <row r="265" spans="1:49" ht="12.7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AS265" s="167"/>
      <c r="AT265" s="167"/>
      <c r="AU265" s="167"/>
      <c r="AV265" s="167"/>
      <c r="AW265" s="167"/>
    </row>
    <row r="266" spans="1:49" ht="12.7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AS266" s="167"/>
      <c r="AT266" s="167"/>
      <c r="AU266" s="167"/>
      <c r="AV266" s="167"/>
      <c r="AW266" s="167"/>
    </row>
    <row r="267" spans="1:49" ht="12.7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AS267" s="167"/>
      <c r="AT267" s="167"/>
      <c r="AU267" s="167"/>
      <c r="AV267" s="167"/>
      <c r="AW267" s="167"/>
    </row>
    <row r="268" spans="1:49" ht="12.7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AS268" s="167"/>
      <c r="AT268" s="167"/>
      <c r="AU268" s="167"/>
      <c r="AV268" s="167"/>
      <c r="AW268" s="167"/>
    </row>
    <row r="269" spans="1:49" ht="12.7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AS269" s="167"/>
      <c r="AT269" s="167"/>
      <c r="AU269" s="167"/>
      <c r="AV269" s="167"/>
      <c r="AW269" s="167"/>
    </row>
    <row r="270" spans="1:49" ht="12.7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AS270" s="167"/>
      <c r="AT270" s="167"/>
      <c r="AU270" s="167"/>
      <c r="AV270" s="167"/>
      <c r="AW270" s="167"/>
    </row>
    <row r="271" spans="1:49" ht="12.7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AS271" s="167"/>
      <c r="AT271" s="167"/>
      <c r="AU271" s="167"/>
      <c r="AV271" s="167"/>
      <c r="AW271" s="167"/>
    </row>
    <row r="272" spans="1:49" ht="12.7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AS272" s="167"/>
      <c r="AT272" s="167"/>
      <c r="AU272" s="167"/>
      <c r="AV272" s="167"/>
      <c r="AW272" s="167"/>
    </row>
    <row r="273" spans="1:49" ht="12.7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AS273" s="167"/>
      <c r="AT273" s="167"/>
      <c r="AU273" s="167"/>
      <c r="AV273" s="167"/>
      <c r="AW273" s="167"/>
    </row>
    <row r="274" spans="1:49" ht="12.7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AS274" s="167"/>
      <c r="AT274" s="167"/>
      <c r="AU274" s="167"/>
      <c r="AV274" s="167"/>
      <c r="AW274" s="167"/>
    </row>
    <row r="275" spans="1:49" ht="1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AS275" s="167"/>
      <c r="AT275" s="167"/>
      <c r="AU275" s="167"/>
      <c r="AV275" s="167"/>
      <c r="AW275" s="167"/>
    </row>
    <row r="276" spans="1:49" ht="12.7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AS276" s="167"/>
      <c r="AT276" s="167"/>
      <c r="AU276" s="167"/>
      <c r="AV276" s="167"/>
      <c r="AW276" s="167"/>
    </row>
    <row r="277" spans="1:49" ht="12.7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AS277" s="167"/>
      <c r="AT277" s="167"/>
      <c r="AU277" s="167"/>
      <c r="AV277" s="167"/>
      <c r="AW277" s="167"/>
    </row>
    <row r="278" spans="1:49" ht="12.7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AS278" s="167"/>
      <c r="AT278" s="167"/>
      <c r="AU278" s="167"/>
      <c r="AV278" s="167"/>
      <c r="AW278" s="167"/>
    </row>
    <row r="279" spans="1:49" ht="12.7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AS279" s="167"/>
      <c r="AT279" s="167"/>
      <c r="AU279" s="167"/>
      <c r="AV279" s="167"/>
      <c r="AW279" s="167"/>
    </row>
    <row r="280" spans="1:49" ht="12.7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AS280" s="167"/>
      <c r="AT280" s="167"/>
      <c r="AU280" s="167"/>
      <c r="AV280" s="167"/>
      <c r="AW280" s="167"/>
    </row>
    <row r="281" spans="1:49" ht="12.7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AS281" s="167"/>
      <c r="AT281" s="167"/>
      <c r="AU281" s="167"/>
      <c r="AV281" s="167"/>
      <c r="AW281" s="167"/>
    </row>
    <row r="282" spans="1:49" ht="12.7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AS282" s="167"/>
      <c r="AT282" s="167"/>
      <c r="AU282" s="167"/>
      <c r="AV282" s="167"/>
      <c r="AW282" s="167"/>
    </row>
    <row r="283" spans="1:49" ht="12.7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AS283" s="167"/>
      <c r="AT283" s="167"/>
      <c r="AU283" s="167"/>
      <c r="AV283" s="167"/>
      <c r="AW283" s="167"/>
    </row>
    <row r="284" spans="1:49" ht="12.7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AS284" s="167"/>
      <c r="AT284" s="167"/>
      <c r="AU284" s="167"/>
      <c r="AV284" s="167"/>
      <c r="AW284" s="167"/>
    </row>
    <row r="285" spans="1:49" ht="12.7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AS285" s="167"/>
      <c r="AT285" s="167"/>
      <c r="AU285" s="167"/>
      <c r="AV285" s="167"/>
      <c r="AW285" s="167"/>
    </row>
    <row r="286" spans="1:49" ht="12.7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AS286" s="167"/>
      <c r="AT286" s="167"/>
      <c r="AU286" s="167"/>
      <c r="AV286" s="167"/>
      <c r="AW286" s="167"/>
    </row>
    <row r="287" spans="1:49" ht="12.7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AS287" s="167"/>
      <c r="AT287" s="167"/>
      <c r="AU287" s="167"/>
      <c r="AV287" s="167"/>
      <c r="AW287" s="167"/>
    </row>
    <row r="288" spans="1:49" ht="12.7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AS288" s="167"/>
      <c r="AT288" s="167"/>
      <c r="AU288" s="167"/>
      <c r="AV288" s="167"/>
      <c r="AW288" s="167"/>
    </row>
    <row r="289" spans="1:49" ht="12.7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AS289" s="167"/>
      <c r="AT289" s="167"/>
      <c r="AU289" s="167"/>
      <c r="AV289" s="167"/>
      <c r="AW289" s="167"/>
    </row>
    <row r="290" spans="1:49" ht="12.7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AS290" s="167"/>
      <c r="AT290" s="167"/>
      <c r="AU290" s="167"/>
      <c r="AV290" s="167"/>
      <c r="AW290" s="167"/>
    </row>
    <row r="291" spans="1:49" ht="12.7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AS291" s="167"/>
      <c r="AT291" s="167"/>
      <c r="AU291" s="167"/>
      <c r="AV291" s="167"/>
      <c r="AW291" s="167"/>
    </row>
    <row r="292" spans="1:49" ht="12.7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AS292" s="167"/>
      <c r="AT292" s="167"/>
      <c r="AU292" s="167"/>
      <c r="AV292" s="167"/>
      <c r="AW292" s="167"/>
    </row>
    <row r="293" spans="1:49" ht="12.7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AS293" s="167"/>
      <c r="AT293" s="167"/>
      <c r="AU293" s="167"/>
      <c r="AV293" s="167"/>
      <c r="AW293" s="167"/>
    </row>
    <row r="294" spans="1:49" ht="12.7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AS294" s="167"/>
      <c r="AT294" s="167"/>
      <c r="AU294" s="167"/>
      <c r="AV294" s="167"/>
      <c r="AW294" s="167"/>
    </row>
    <row r="295" spans="1:49" ht="12.7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AS295" s="167"/>
      <c r="AT295" s="167"/>
      <c r="AU295" s="167"/>
      <c r="AV295" s="167"/>
      <c r="AW295" s="167"/>
    </row>
    <row r="296" spans="1:49" ht="12.7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AS296" s="167"/>
      <c r="AT296" s="167"/>
      <c r="AU296" s="167"/>
      <c r="AV296" s="167"/>
      <c r="AW296" s="167"/>
    </row>
    <row r="297" spans="1:49" ht="12.7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AS297" s="167"/>
      <c r="AT297" s="167"/>
      <c r="AU297" s="167"/>
      <c r="AV297" s="167"/>
      <c r="AW297" s="167"/>
    </row>
    <row r="298" spans="1:49" ht="12.7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AS298" s="167"/>
      <c r="AT298" s="167"/>
      <c r="AU298" s="167"/>
      <c r="AV298" s="167"/>
      <c r="AW298" s="167"/>
    </row>
    <row r="299" spans="1:49" ht="12.7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AS299" s="167"/>
      <c r="AT299" s="167"/>
      <c r="AU299" s="167"/>
      <c r="AV299" s="167"/>
      <c r="AW299" s="167"/>
    </row>
    <row r="300" spans="1:49" ht="12.7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AS300" s="167"/>
      <c r="AT300" s="167"/>
      <c r="AU300" s="167"/>
      <c r="AV300" s="167"/>
      <c r="AW300" s="167"/>
    </row>
    <row r="301" spans="1:49" ht="12.7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AS301" s="167"/>
      <c r="AT301" s="167"/>
      <c r="AU301" s="167"/>
      <c r="AV301" s="167"/>
      <c r="AW301" s="167"/>
    </row>
    <row r="302" spans="1:49" ht="12.7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AS302" s="167"/>
      <c r="AT302" s="167"/>
      <c r="AU302" s="167"/>
      <c r="AV302" s="167"/>
      <c r="AW302" s="167"/>
    </row>
    <row r="303" spans="1:49" ht="12.7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AS303" s="167"/>
      <c r="AT303" s="167"/>
      <c r="AU303" s="167"/>
      <c r="AV303" s="167"/>
      <c r="AW303" s="167"/>
    </row>
    <row r="304" spans="1:49" ht="12.7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AS304" s="167"/>
      <c r="AT304" s="167"/>
      <c r="AU304" s="167"/>
      <c r="AV304" s="167"/>
      <c r="AW304" s="167"/>
    </row>
    <row r="305" spans="1:49" ht="12.7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AS305" s="167"/>
      <c r="AT305" s="167"/>
      <c r="AU305" s="167"/>
      <c r="AV305" s="167"/>
      <c r="AW305" s="167"/>
    </row>
    <row r="306" spans="1:49" ht="12.7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AS306" s="167"/>
      <c r="AT306" s="167"/>
      <c r="AU306" s="167"/>
      <c r="AV306" s="167"/>
      <c r="AW306" s="167"/>
    </row>
    <row r="307" spans="1:49" ht="12.7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AS307" s="167"/>
      <c r="AT307" s="167"/>
      <c r="AU307" s="167"/>
      <c r="AV307" s="167"/>
      <c r="AW307" s="167"/>
    </row>
    <row r="308" spans="1:49" ht="12.7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AS308" s="167"/>
      <c r="AT308" s="167"/>
      <c r="AU308" s="167"/>
      <c r="AV308" s="167"/>
      <c r="AW308" s="167"/>
    </row>
    <row r="309" spans="1:49" ht="12.7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AS309" s="167"/>
      <c r="AT309" s="167"/>
      <c r="AU309" s="167"/>
      <c r="AV309" s="167"/>
      <c r="AW309" s="167"/>
    </row>
    <row r="310" spans="1:49" ht="12.7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AS310" s="167"/>
      <c r="AT310" s="167"/>
      <c r="AU310" s="167"/>
      <c r="AV310" s="167"/>
      <c r="AW310" s="167"/>
    </row>
    <row r="311" spans="1:49" ht="12.7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AS311" s="167"/>
      <c r="AT311" s="167"/>
      <c r="AU311" s="167"/>
      <c r="AV311" s="167"/>
      <c r="AW311" s="167"/>
    </row>
    <row r="312" spans="1:49" ht="12.7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AS312" s="167"/>
      <c r="AT312" s="167"/>
      <c r="AU312" s="167"/>
      <c r="AV312" s="167"/>
      <c r="AW312" s="167"/>
    </row>
    <row r="313" spans="1:49" ht="12.7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AS313" s="167"/>
      <c r="AT313" s="167"/>
      <c r="AU313" s="167"/>
      <c r="AV313" s="167"/>
      <c r="AW313" s="167"/>
    </row>
    <row r="314" spans="1:49" ht="12.7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AS314" s="167"/>
      <c r="AT314" s="167"/>
      <c r="AU314" s="167"/>
      <c r="AV314" s="167"/>
      <c r="AW314" s="167"/>
    </row>
    <row r="315" spans="1:49" ht="12.7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AS315" s="167"/>
      <c r="AT315" s="167"/>
      <c r="AU315" s="167"/>
      <c r="AV315" s="167"/>
      <c r="AW315" s="167"/>
    </row>
    <row r="316" spans="1:49" ht="12.7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AS316" s="167"/>
      <c r="AT316" s="167"/>
      <c r="AU316" s="167"/>
      <c r="AV316" s="167"/>
      <c r="AW316" s="167"/>
    </row>
    <row r="317" spans="1:49" ht="12.7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AS317" s="167"/>
      <c r="AT317" s="167"/>
      <c r="AU317" s="167"/>
      <c r="AV317" s="167"/>
      <c r="AW317" s="167"/>
    </row>
    <row r="318" spans="1:49" ht="12.7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AS318" s="167"/>
      <c r="AT318" s="167"/>
      <c r="AU318" s="167"/>
      <c r="AV318" s="167"/>
      <c r="AW318" s="167"/>
    </row>
    <row r="319" spans="1:49" ht="12.7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AS319" s="167"/>
      <c r="AT319" s="167"/>
      <c r="AU319" s="167"/>
      <c r="AV319" s="167"/>
      <c r="AW319" s="167"/>
    </row>
    <row r="320" spans="1:49" ht="12.7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AS320" s="167"/>
      <c r="AT320" s="167"/>
      <c r="AU320" s="167"/>
      <c r="AV320" s="167"/>
      <c r="AW320" s="167"/>
    </row>
    <row r="321" spans="1:49" ht="12.7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AS321" s="167"/>
      <c r="AT321" s="167"/>
      <c r="AU321" s="167"/>
      <c r="AV321" s="167"/>
      <c r="AW321" s="167"/>
    </row>
    <row r="322" spans="1:49" ht="12.7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AS322" s="167"/>
      <c r="AT322" s="167"/>
      <c r="AU322" s="167"/>
      <c r="AV322" s="167"/>
      <c r="AW322" s="167"/>
    </row>
    <row r="323" spans="1:49" ht="12.7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AS323" s="167"/>
      <c r="AT323" s="167"/>
      <c r="AU323" s="167"/>
      <c r="AV323" s="167"/>
      <c r="AW323" s="167"/>
    </row>
    <row r="324" spans="1:49" ht="12.7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AS324" s="167"/>
      <c r="AT324" s="167"/>
      <c r="AU324" s="167"/>
      <c r="AV324" s="167"/>
      <c r="AW324" s="167"/>
    </row>
    <row r="325" spans="1:49" ht="12.7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AS325" s="167"/>
      <c r="AT325" s="167"/>
      <c r="AU325" s="167"/>
      <c r="AV325" s="167"/>
      <c r="AW325" s="167"/>
    </row>
    <row r="326" spans="1:49" ht="12.7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AS326" s="167"/>
      <c r="AT326" s="167"/>
      <c r="AU326" s="167"/>
      <c r="AV326" s="167"/>
      <c r="AW326" s="167"/>
    </row>
    <row r="327" spans="1:49" ht="12.7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AS327" s="167"/>
      <c r="AT327" s="167"/>
      <c r="AU327" s="167"/>
      <c r="AV327" s="167"/>
      <c r="AW327" s="167"/>
    </row>
    <row r="328" spans="1:49" ht="12.7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AS328" s="167"/>
      <c r="AT328" s="167"/>
      <c r="AU328" s="167"/>
      <c r="AV328" s="167"/>
      <c r="AW328" s="167"/>
    </row>
    <row r="329" spans="1:49" ht="12.7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AS329" s="167"/>
      <c r="AT329" s="167"/>
      <c r="AU329" s="167"/>
      <c r="AV329" s="167"/>
      <c r="AW329" s="167"/>
    </row>
    <row r="330" spans="1:49" ht="12.7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AS330" s="167"/>
      <c r="AT330" s="167"/>
      <c r="AU330" s="167"/>
      <c r="AV330" s="167"/>
      <c r="AW330" s="167"/>
    </row>
    <row r="331" spans="1:49" ht="12.7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AS331" s="167"/>
      <c r="AT331" s="167"/>
      <c r="AU331" s="167"/>
      <c r="AV331" s="167"/>
      <c r="AW331" s="167"/>
    </row>
    <row r="332" spans="1:49" ht="12.7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AS332" s="167"/>
      <c r="AT332" s="167"/>
      <c r="AU332" s="167"/>
      <c r="AV332" s="167"/>
      <c r="AW332" s="167"/>
    </row>
    <row r="333" spans="1:49" ht="12.7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AS333" s="167"/>
      <c r="AT333" s="167"/>
      <c r="AU333" s="167"/>
      <c r="AV333" s="167"/>
      <c r="AW333" s="167"/>
    </row>
    <row r="334" spans="1:49" ht="12.7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AS334" s="167"/>
      <c r="AT334" s="167"/>
      <c r="AU334" s="167"/>
      <c r="AV334" s="167"/>
      <c r="AW334" s="167"/>
    </row>
    <row r="335" spans="1:49" ht="12.7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AS335" s="167"/>
      <c r="AT335" s="167"/>
      <c r="AU335" s="167"/>
      <c r="AV335" s="167"/>
      <c r="AW335" s="167"/>
    </row>
    <row r="336" spans="1:49" ht="12.7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AS336" s="167"/>
      <c r="AT336" s="167"/>
      <c r="AU336" s="167"/>
      <c r="AV336" s="167"/>
      <c r="AW336" s="167"/>
    </row>
    <row r="337" spans="1:49" ht="12.7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AS337" s="167"/>
      <c r="AT337" s="167"/>
      <c r="AU337" s="167"/>
      <c r="AV337" s="167"/>
      <c r="AW337" s="167"/>
    </row>
    <row r="338" spans="1:49" ht="12.7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AS338" s="167"/>
      <c r="AT338" s="167"/>
      <c r="AU338" s="167"/>
      <c r="AV338" s="167"/>
      <c r="AW338" s="167"/>
    </row>
    <row r="339" spans="1:49" ht="12.7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AS339" s="167"/>
      <c r="AT339" s="167"/>
      <c r="AU339" s="167"/>
      <c r="AV339" s="167"/>
      <c r="AW339" s="167"/>
    </row>
    <row r="340" spans="1:49" ht="12.7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AS340" s="167"/>
      <c r="AT340" s="167"/>
      <c r="AU340" s="167"/>
      <c r="AV340" s="167"/>
      <c r="AW340" s="167"/>
    </row>
    <row r="341" spans="1:49" ht="12.7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AS341" s="167"/>
      <c r="AT341" s="167"/>
      <c r="AU341" s="167"/>
      <c r="AV341" s="167"/>
      <c r="AW341" s="167"/>
    </row>
    <row r="342" spans="1:49" ht="12.7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AS342" s="167"/>
      <c r="AT342" s="167"/>
      <c r="AU342" s="167"/>
      <c r="AV342" s="167"/>
      <c r="AW342" s="167"/>
    </row>
    <row r="343" spans="1:49" ht="12.7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AS343" s="167"/>
      <c r="AT343" s="167"/>
      <c r="AU343" s="167"/>
      <c r="AV343" s="167"/>
      <c r="AW343" s="167"/>
    </row>
    <row r="344" spans="1:49" ht="12.7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AS344" s="167"/>
      <c r="AT344" s="167"/>
      <c r="AU344" s="167"/>
      <c r="AV344" s="167"/>
      <c r="AW344" s="167"/>
    </row>
    <row r="345" spans="1:49" ht="12.7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AS345" s="167"/>
      <c r="AT345" s="167"/>
      <c r="AU345" s="167"/>
      <c r="AV345" s="167"/>
      <c r="AW345" s="167"/>
    </row>
    <row r="346" spans="1:49" ht="12.7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AS346" s="167"/>
      <c r="AT346" s="167"/>
      <c r="AU346" s="167"/>
      <c r="AV346" s="167"/>
      <c r="AW346" s="167"/>
    </row>
    <row r="347" spans="1:49" ht="12.7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AS347" s="167"/>
      <c r="AT347" s="167"/>
      <c r="AU347" s="167"/>
      <c r="AV347" s="167"/>
      <c r="AW347" s="167"/>
    </row>
    <row r="348" spans="1:49" ht="12.7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AS348" s="167"/>
      <c r="AT348" s="167"/>
      <c r="AU348" s="167"/>
      <c r="AV348" s="167"/>
      <c r="AW348" s="167"/>
    </row>
    <row r="349" spans="1:49" ht="12.7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AS349" s="167"/>
      <c r="AT349" s="167"/>
      <c r="AU349" s="167"/>
      <c r="AV349" s="167"/>
      <c r="AW349" s="167"/>
    </row>
    <row r="350" spans="1:49" ht="12.7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AS350" s="167"/>
      <c r="AT350" s="167"/>
      <c r="AU350" s="167"/>
      <c r="AV350" s="167"/>
      <c r="AW350" s="167"/>
    </row>
    <row r="351" spans="1:49" ht="12.7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AS351" s="167"/>
      <c r="AT351" s="167"/>
      <c r="AU351" s="167"/>
      <c r="AV351" s="167"/>
      <c r="AW351" s="167"/>
    </row>
    <row r="352" spans="1:49" ht="12.7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AS352" s="167"/>
      <c r="AT352" s="167"/>
      <c r="AU352" s="167"/>
      <c r="AV352" s="167"/>
      <c r="AW352" s="167"/>
    </row>
    <row r="353" spans="1:49" ht="12.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AS353" s="167"/>
      <c r="AT353" s="167"/>
      <c r="AU353" s="167"/>
      <c r="AV353" s="167"/>
      <c r="AW353" s="167"/>
    </row>
    <row r="354" spans="1:49" ht="12.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AS354" s="167"/>
      <c r="AT354" s="167"/>
      <c r="AU354" s="167"/>
      <c r="AV354" s="167"/>
      <c r="AW354" s="167"/>
    </row>
    <row r="355" spans="1:49" ht="12.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AS355" s="167"/>
      <c r="AT355" s="167"/>
      <c r="AU355" s="167"/>
      <c r="AV355" s="167"/>
      <c r="AW355" s="167"/>
    </row>
    <row r="356" spans="1:49" ht="12.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AS356" s="167"/>
      <c r="AT356" s="167"/>
      <c r="AU356" s="167"/>
      <c r="AV356" s="167"/>
      <c r="AW356" s="167"/>
    </row>
    <row r="357" spans="1:49" ht="12.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AS357" s="167"/>
      <c r="AT357" s="167"/>
      <c r="AU357" s="167"/>
      <c r="AV357" s="167"/>
      <c r="AW357" s="167"/>
    </row>
    <row r="358" spans="1:49" ht="12.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AS358" s="167"/>
      <c r="AT358" s="167"/>
      <c r="AU358" s="167"/>
      <c r="AV358" s="167"/>
      <c r="AW358" s="167"/>
    </row>
    <row r="359" spans="1:49" ht="12.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AS359" s="167"/>
      <c r="AT359" s="167"/>
      <c r="AU359" s="167"/>
      <c r="AV359" s="167"/>
      <c r="AW359" s="167"/>
    </row>
    <row r="360" spans="1:49" ht="12.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AS360" s="167"/>
      <c r="AT360" s="167"/>
      <c r="AU360" s="167"/>
      <c r="AV360" s="167"/>
      <c r="AW360" s="167"/>
    </row>
    <row r="361" spans="1:49" ht="12.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AS361" s="167"/>
      <c r="AT361" s="167"/>
      <c r="AU361" s="167"/>
      <c r="AV361" s="167"/>
      <c r="AW361" s="167"/>
    </row>
    <row r="362" spans="1:49" ht="12.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AS362" s="167"/>
      <c r="AT362" s="167"/>
      <c r="AU362" s="167"/>
      <c r="AV362" s="167"/>
      <c r="AW362" s="167"/>
    </row>
    <row r="363" spans="1:49" ht="12.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AS363" s="167"/>
      <c r="AT363" s="167"/>
      <c r="AU363" s="167"/>
      <c r="AV363" s="167"/>
      <c r="AW363" s="167"/>
    </row>
    <row r="364" spans="1:49" ht="12.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AS364" s="167"/>
      <c r="AT364" s="167"/>
      <c r="AU364" s="167"/>
      <c r="AV364" s="167"/>
      <c r="AW364" s="167"/>
    </row>
    <row r="365" spans="1:49" ht="12.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AS365" s="167"/>
      <c r="AT365" s="167"/>
      <c r="AU365" s="167"/>
      <c r="AV365" s="167"/>
      <c r="AW365" s="167"/>
    </row>
    <row r="366" spans="1:49" ht="12.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AS366" s="167"/>
      <c r="AT366" s="167"/>
      <c r="AU366" s="167"/>
      <c r="AV366" s="167"/>
      <c r="AW366" s="167"/>
    </row>
    <row r="367" spans="1:49" ht="12.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AS367" s="167"/>
      <c r="AT367" s="167"/>
      <c r="AU367" s="167"/>
      <c r="AV367" s="167"/>
      <c r="AW367" s="167"/>
    </row>
    <row r="368" spans="1:49" ht="12.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AS368" s="167"/>
      <c r="AT368" s="167"/>
      <c r="AU368" s="167"/>
      <c r="AV368" s="167"/>
      <c r="AW368" s="167"/>
    </row>
    <row r="369" spans="1:49" ht="12.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AS369" s="167"/>
      <c r="AT369" s="167"/>
      <c r="AU369" s="167"/>
      <c r="AV369" s="167"/>
      <c r="AW369" s="167"/>
    </row>
    <row r="370" spans="1:49" ht="12.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AS370" s="167"/>
      <c r="AT370" s="167"/>
      <c r="AU370" s="167"/>
      <c r="AV370" s="167"/>
      <c r="AW370" s="167"/>
    </row>
    <row r="371" spans="1:49" ht="12.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AS371" s="167"/>
      <c r="AT371" s="167"/>
      <c r="AU371" s="167"/>
      <c r="AV371" s="167"/>
      <c r="AW371" s="167"/>
    </row>
    <row r="372" spans="1:49" ht="12.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AS372" s="167"/>
      <c r="AT372" s="167"/>
      <c r="AU372" s="167"/>
      <c r="AV372" s="167"/>
      <c r="AW372" s="167"/>
    </row>
    <row r="373" spans="1:49" ht="12.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AS373" s="167"/>
      <c r="AT373" s="167"/>
      <c r="AU373" s="167"/>
      <c r="AV373" s="167"/>
      <c r="AW373" s="167"/>
    </row>
    <row r="374" spans="1:49" ht="12.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AS374" s="167"/>
      <c r="AT374" s="167"/>
      <c r="AU374" s="167"/>
      <c r="AV374" s="167"/>
      <c r="AW374" s="167"/>
    </row>
    <row r="375" spans="1:49" ht="12.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AS375" s="167"/>
      <c r="AT375" s="167"/>
      <c r="AU375" s="167"/>
      <c r="AV375" s="167"/>
      <c r="AW375" s="167"/>
    </row>
    <row r="376" spans="1:49" ht="12.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AS376" s="167"/>
      <c r="AT376" s="167"/>
      <c r="AU376" s="167"/>
      <c r="AV376" s="167"/>
      <c r="AW376" s="167"/>
    </row>
    <row r="377" spans="1:49" ht="12.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AS377" s="167"/>
      <c r="AT377" s="167"/>
      <c r="AU377" s="167"/>
      <c r="AV377" s="167"/>
      <c r="AW377" s="167"/>
    </row>
    <row r="378" spans="1:49" ht="12.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AS378" s="167"/>
      <c r="AT378" s="167"/>
      <c r="AU378" s="167"/>
      <c r="AV378" s="167"/>
      <c r="AW378" s="167"/>
    </row>
    <row r="379" spans="1:49" ht="12.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AS379" s="167"/>
      <c r="AT379" s="167"/>
      <c r="AU379" s="167"/>
      <c r="AV379" s="167"/>
      <c r="AW379" s="167"/>
    </row>
    <row r="380" spans="1:49" ht="12.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AS380" s="167"/>
      <c r="AT380" s="167"/>
      <c r="AU380" s="167"/>
      <c r="AV380" s="167"/>
      <c r="AW380" s="167"/>
    </row>
    <row r="381" spans="1:49" ht="12.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AS381" s="167"/>
      <c r="AT381" s="167"/>
      <c r="AU381" s="167"/>
      <c r="AV381" s="167"/>
      <c r="AW381" s="167"/>
    </row>
    <row r="382" spans="1:49" ht="12.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AS382" s="167"/>
      <c r="AT382" s="167"/>
      <c r="AU382" s="167"/>
      <c r="AV382" s="167"/>
      <c r="AW382" s="167"/>
    </row>
    <row r="383" spans="1:49" ht="12.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AS383" s="167"/>
      <c r="AT383" s="167"/>
      <c r="AU383" s="167"/>
      <c r="AV383" s="167"/>
      <c r="AW383" s="167"/>
    </row>
    <row r="384" spans="1:49" ht="12.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AS384" s="167"/>
      <c r="AT384" s="167"/>
      <c r="AU384" s="167"/>
      <c r="AV384" s="167"/>
      <c r="AW384" s="167"/>
    </row>
    <row r="385" spans="1:49" ht="12.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AS385" s="167"/>
      <c r="AT385" s="167"/>
      <c r="AU385" s="167"/>
      <c r="AV385" s="167"/>
      <c r="AW385" s="167"/>
    </row>
    <row r="386" spans="1:49" ht="12.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AS386" s="167"/>
      <c r="AT386" s="167"/>
      <c r="AU386" s="167"/>
      <c r="AV386" s="167"/>
      <c r="AW386" s="167"/>
    </row>
    <row r="387" spans="1:49" ht="12.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AS387" s="167"/>
      <c r="AT387" s="167"/>
      <c r="AU387" s="167"/>
      <c r="AV387" s="167"/>
      <c r="AW387" s="167"/>
    </row>
    <row r="388" spans="1:49" ht="12.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AS388" s="167"/>
      <c r="AT388" s="167"/>
      <c r="AU388" s="167"/>
      <c r="AV388" s="167"/>
      <c r="AW388" s="167"/>
    </row>
    <row r="389" spans="1:49" ht="12.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AS389" s="167"/>
      <c r="AT389" s="167"/>
      <c r="AU389" s="167"/>
      <c r="AV389" s="167"/>
      <c r="AW389" s="167"/>
    </row>
    <row r="390" spans="1:49" ht="12.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AS390" s="167"/>
      <c r="AT390" s="167"/>
      <c r="AU390" s="167"/>
      <c r="AV390" s="167"/>
      <c r="AW390" s="167"/>
    </row>
    <row r="391" spans="1:49" ht="12.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AS391" s="167"/>
      <c r="AT391" s="167"/>
      <c r="AU391" s="167"/>
      <c r="AV391" s="167"/>
      <c r="AW391" s="167"/>
    </row>
    <row r="392" spans="1:49" ht="12.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AS392" s="167"/>
      <c r="AT392" s="167"/>
      <c r="AU392" s="167"/>
      <c r="AV392" s="167"/>
      <c r="AW392" s="167"/>
    </row>
    <row r="393" spans="1:49" ht="12.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AS393" s="167"/>
      <c r="AT393" s="167"/>
      <c r="AU393" s="167"/>
      <c r="AV393" s="167"/>
      <c r="AW393" s="167"/>
    </row>
    <row r="394" spans="1:49" ht="12.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AS394" s="167"/>
      <c r="AT394" s="167"/>
      <c r="AU394" s="167"/>
      <c r="AV394" s="167"/>
      <c r="AW394" s="167"/>
    </row>
    <row r="395" spans="1:49" ht="12.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AS395" s="167"/>
      <c r="AT395" s="167"/>
      <c r="AU395" s="167"/>
      <c r="AV395" s="167"/>
      <c r="AW395" s="167"/>
    </row>
    <row r="396" spans="1:49" ht="12.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AS396" s="167"/>
      <c r="AT396" s="167"/>
      <c r="AU396" s="167"/>
      <c r="AV396" s="167"/>
      <c r="AW396" s="167"/>
    </row>
    <row r="397" spans="1:49" ht="12.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AS397" s="167"/>
      <c r="AT397" s="167"/>
      <c r="AU397" s="167"/>
      <c r="AV397" s="167"/>
      <c r="AW397" s="167"/>
    </row>
    <row r="398" spans="1:49" ht="12.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AS398" s="167"/>
      <c r="AT398" s="167"/>
      <c r="AU398" s="167"/>
      <c r="AV398" s="167"/>
      <c r="AW398" s="167"/>
    </row>
    <row r="399" spans="1:49" ht="12.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AS399" s="167"/>
      <c r="AT399" s="167"/>
      <c r="AU399" s="167"/>
      <c r="AV399" s="167"/>
      <c r="AW399" s="167"/>
    </row>
    <row r="400" spans="1:49" ht="12.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AS400" s="167"/>
      <c r="AT400" s="167"/>
      <c r="AU400" s="167"/>
      <c r="AV400" s="167"/>
      <c r="AW400" s="167"/>
    </row>
    <row r="401" spans="1:49" ht="12.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AS401" s="167"/>
      <c r="AT401" s="167"/>
      <c r="AU401" s="167"/>
      <c r="AV401" s="167"/>
      <c r="AW401" s="167"/>
    </row>
    <row r="402" spans="1:49" ht="12.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AS402" s="167"/>
      <c r="AT402" s="167"/>
      <c r="AU402" s="167"/>
      <c r="AV402" s="167"/>
      <c r="AW402" s="167"/>
    </row>
    <row r="403" spans="1:49" ht="12.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AS403" s="167"/>
      <c r="AT403" s="167"/>
      <c r="AU403" s="167"/>
      <c r="AV403" s="167"/>
      <c r="AW403" s="167"/>
    </row>
    <row r="404" spans="1:49" ht="12.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AS404" s="167"/>
      <c r="AT404" s="167"/>
      <c r="AU404" s="167"/>
      <c r="AV404" s="167"/>
      <c r="AW404" s="167"/>
    </row>
    <row r="405" spans="1:49" ht="12.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AS405" s="167"/>
      <c r="AT405" s="167"/>
      <c r="AU405" s="167"/>
      <c r="AV405" s="167"/>
      <c r="AW405" s="167"/>
    </row>
    <row r="406" spans="1:49" ht="12.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AS406" s="167"/>
      <c r="AT406" s="167"/>
      <c r="AU406" s="167"/>
      <c r="AV406" s="167"/>
      <c r="AW406" s="167"/>
    </row>
    <row r="407" spans="1:49" ht="12.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AS407" s="167"/>
      <c r="AT407" s="167"/>
      <c r="AU407" s="167"/>
      <c r="AV407" s="167"/>
      <c r="AW407" s="167"/>
    </row>
    <row r="408" spans="1:49" ht="12.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AS408" s="167"/>
      <c r="AT408" s="167"/>
      <c r="AU408" s="167"/>
      <c r="AV408" s="167"/>
      <c r="AW408" s="167"/>
    </row>
    <row r="409" spans="1:49" ht="12.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AS409" s="167"/>
      <c r="AT409" s="167"/>
      <c r="AU409" s="167"/>
      <c r="AV409" s="167"/>
      <c r="AW409" s="167"/>
    </row>
    <row r="410" spans="1:49" ht="12.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AS410" s="167"/>
      <c r="AT410" s="167"/>
      <c r="AU410" s="167"/>
      <c r="AV410" s="167"/>
      <c r="AW410" s="167"/>
    </row>
    <row r="411" spans="1:49" ht="12.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AS411" s="167"/>
      <c r="AT411" s="167"/>
      <c r="AU411" s="167"/>
      <c r="AV411" s="167"/>
      <c r="AW411" s="167"/>
    </row>
    <row r="412" spans="1:49" ht="12.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AS412" s="167"/>
      <c r="AT412" s="167"/>
      <c r="AU412" s="167"/>
      <c r="AV412" s="167"/>
      <c r="AW412" s="167"/>
    </row>
    <row r="413" spans="1:49" ht="12.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AS413" s="167"/>
      <c r="AT413" s="167"/>
      <c r="AU413" s="167"/>
      <c r="AV413" s="167"/>
      <c r="AW413" s="167"/>
    </row>
    <row r="414" spans="1:49" ht="12.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AS414" s="167"/>
      <c r="AT414" s="167"/>
      <c r="AU414" s="167"/>
      <c r="AV414" s="167"/>
      <c r="AW414" s="167"/>
    </row>
    <row r="415" spans="1:49" ht="12.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AS415" s="167"/>
      <c r="AT415" s="167"/>
      <c r="AU415" s="167"/>
      <c r="AV415" s="167"/>
      <c r="AW415" s="167"/>
    </row>
    <row r="416" spans="1:49" ht="12.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AS416" s="167"/>
      <c r="AT416" s="167"/>
      <c r="AU416" s="167"/>
      <c r="AV416" s="167"/>
      <c r="AW416" s="167"/>
    </row>
    <row r="417" spans="1:49" ht="12.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AS417" s="167"/>
      <c r="AT417" s="167"/>
      <c r="AU417" s="167"/>
      <c r="AV417" s="167"/>
      <c r="AW417" s="167"/>
    </row>
    <row r="418" spans="1:49" ht="12.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AS418" s="167"/>
      <c r="AT418" s="167"/>
      <c r="AU418" s="167"/>
      <c r="AV418" s="167"/>
      <c r="AW418" s="167"/>
    </row>
    <row r="419" spans="1:49" ht="12.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AS419" s="167"/>
      <c r="AT419" s="167"/>
      <c r="AU419" s="167"/>
      <c r="AV419" s="167"/>
      <c r="AW419" s="167"/>
    </row>
    <row r="420" spans="1:49" ht="12.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AS420" s="167"/>
      <c r="AT420" s="167"/>
      <c r="AU420" s="167"/>
      <c r="AV420" s="167"/>
      <c r="AW420" s="167"/>
    </row>
    <row r="421" spans="1:49" ht="12.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AS421" s="167"/>
      <c r="AT421" s="167"/>
      <c r="AU421" s="167"/>
      <c r="AV421" s="167"/>
      <c r="AW421" s="167"/>
    </row>
    <row r="422" spans="1:49" ht="12.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AS422" s="167"/>
      <c r="AT422" s="167"/>
      <c r="AU422" s="167"/>
      <c r="AV422" s="167"/>
      <c r="AW422" s="167"/>
    </row>
    <row r="423" spans="1:49" ht="12.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AS423" s="167"/>
      <c r="AT423" s="167"/>
      <c r="AU423" s="167"/>
      <c r="AV423" s="167"/>
      <c r="AW423" s="167"/>
    </row>
    <row r="424" spans="1:49" ht="12.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AS424" s="167"/>
      <c r="AT424" s="167"/>
      <c r="AU424" s="167"/>
      <c r="AV424" s="167"/>
      <c r="AW424" s="167"/>
    </row>
    <row r="425" spans="1:49" ht="12.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AS425" s="167"/>
      <c r="AT425" s="167"/>
      <c r="AU425" s="167"/>
      <c r="AV425" s="167"/>
      <c r="AW425" s="167"/>
    </row>
    <row r="426" spans="1:49" ht="12.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AS426" s="167"/>
      <c r="AT426" s="167"/>
      <c r="AU426" s="167"/>
      <c r="AV426" s="167"/>
      <c r="AW426" s="167"/>
    </row>
    <row r="427" spans="1:49" ht="12.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AS427" s="167"/>
      <c r="AT427" s="167"/>
      <c r="AU427" s="167"/>
      <c r="AV427" s="167"/>
      <c r="AW427" s="167"/>
    </row>
    <row r="428" spans="1:49" ht="12.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AS428" s="167"/>
      <c r="AT428" s="167"/>
      <c r="AU428" s="167"/>
      <c r="AV428" s="167"/>
      <c r="AW428" s="167"/>
    </row>
    <row r="429" spans="1:49" ht="12.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AS429" s="167"/>
      <c r="AT429" s="167"/>
      <c r="AU429" s="167"/>
      <c r="AV429" s="167"/>
      <c r="AW429" s="167"/>
    </row>
    <row r="430" spans="1:49" ht="12.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AS430" s="167"/>
      <c r="AT430" s="167"/>
      <c r="AU430" s="167"/>
      <c r="AV430" s="167"/>
      <c r="AW430" s="167"/>
    </row>
    <row r="431" spans="1:49" ht="12.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AS431" s="167"/>
      <c r="AT431" s="167"/>
      <c r="AU431" s="167"/>
      <c r="AV431" s="167"/>
      <c r="AW431" s="167"/>
    </row>
    <row r="432" spans="1:49" ht="12.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AS432" s="167"/>
      <c r="AT432" s="167"/>
      <c r="AU432" s="167"/>
      <c r="AV432" s="167"/>
      <c r="AW432" s="167"/>
    </row>
    <row r="433" spans="1:49" ht="12.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AS433" s="167"/>
      <c r="AT433" s="167"/>
      <c r="AU433" s="167"/>
      <c r="AV433" s="167"/>
      <c r="AW433" s="167"/>
    </row>
    <row r="434" spans="1:49" ht="12.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AS434" s="167"/>
      <c r="AT434" s="167"/>
      <c r="AU434" s="167"/>
      <c r="AV434" s="167"/>
      <c r="AW434" s="167"/>
    </row>
    <row r="435" spans="1:49" ht="12.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AS435" s="167"/>
      <c r="AT435" s="167"/>
      <c r="AU435" s="167"/>
      <c r="AV435" s="167"/>
      <c r="AW435" s="167"/>
    </row>
    <row r="436" spans="1:49" ht="12.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AS436" s="167"/>
      <c r="AT436" s="167"/>
      <c r="AU436" s="167"/>
      <c r="AV436" s="167"/>
      <c r="AW436" s="167"/>
    </row>
    <row r="437" spans="1:49" ht="12.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AS437" s="167"/>
      <c r="AT437" s="167"/>
      <c r="AU437" s="167"/>
      <c r="AV437" s="167"/>
      <c r="AW437" s="167"/>
    </row>
    <row r="438" spans="1:49" ht="12.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AS438" s="167"/>
      <c r="AT438" s="167"/>
      <c r="AU438" s="167"/>
      <c r="AV438" s="167"/>
      <c r="AW438" s="167"/>
    </row>
    <row r="439" spans="1:49" ht="12.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AS439" s="167"/>
      <c r="AT439" s="167"/>
      <c r="AU439" s="167"/>
      <c r="AV439" s="167"/>
      <c r="AW439" s="167"/>
    </row>
    <row r="440" spans="1:49" ht="12.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AS440" s="167"/>
      <c r="AT440" s="167"/>
      <c r="AU440" s="167"/>
      <c r="AV440" s="167"/>
      <c r="AW440" s="167"/>
    </row>
    <row r="441" spans="1:49" ht="12.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AS441" s="167"/>
      <c r="AT441" s="167"/>
      <c r="AU441" s="167"/>
      <c r="AV441" s="167"/>
      <c r="AW441" s="167"/>
    </row>
    <row r="442" spans="1:49" ht="12.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AS442" s="167"/>
      <c r="AT442" s="167"/>
      <c r="AU442" s="167"/>
      <c r="AV442" s="167"/>
      <c r="AW442" s="167"/>
    </row>
    <row r="443" spans="1:49" ht="12.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AS443" s="167"/>
      <c r="AT443" s="167"/>
      <c r="AU443" s="167"/>
      <c r="AV443" s="167"/>
      <c r="AW443" s="167"/>
    </row>
    <row r="444" spans="1:49" ht="12.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AS444" s="167"/>
      <c r="AT444" s="167"/>
      <c r="AU444" s="167"/>
      <c r="AV444" s="167"/>
      <c r="AW444" s="167"/>
    </row>
    <row r="445" spans="1:49" ht="12.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AS445" s="167"/>
      <c r="AT445" s="167"/>
      <c r="AU445" s="167"/>
      <c r="AV445" s="167"/>
      <c r="AW445" s="167"/>
    </row>
    <row r="446" spans="1:49" ht="12.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AS446" s="167"/>
      <c r="AT446" s="167"/>
      <c r="AU446" s="167"/>
      <c r="AV446" s="167"/>
      <c r="AW446" s="167"/>
    </row>
    <row r="447" spans="1:49" ht="12.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AS447" s="167"/>
      <c r="AT447" s="167"/>
      <c r="AU447" s="167"/>
      <c r="AV447" s="167"/>
      <c r="AW447" s="167"/>
    </row>
    <row r="448" spans="1:49" ht="12.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AS448" s="167"/>
      <c r="AT448" s="167"/>
      <c r="AU448" s="167"/>
      <c r="AV448" s="167"/>
      <c r="AW448" s="167"/>
    </row>
    <row r="449" spans="1:49" ht="12.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AS449" s="167"/>
      <c r="AT449" s="167"/>
      <c r="AU449" s="167"/>
      <c r="AV449" s="167"/>
      <c r="AW449" s="167"/>
    </row>
    <row r="450" spans="1:49" ht="12.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AS450" s="167"/>
      <c r="AT450" s="167"/>
      <c r="AU450" s="167"/>
      <c r="AV450" s="167"/>
      <c r="AW450" s="167"/>
    </row>
    <row r="451" spans="1:49" ht="12.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AS451" s="167"/>
      <c r="AT451" s="167"/>
      <c r="AU451" s="167"/>
      <c r="AV451" s="167"/>
      <c r="AW451" s="167"/>
    </row>
    <row r="452" spans="1:49" ht="12.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AS452" s="167"/>
      <c r="AT452" s="167"/>
      <c r="AU452" s="167"/>
      <c r="AV452" s="167"/>
      <c r="AW452" s="167"/>
    </row>
    <row r="453" spans="1:49" ht="12.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AS453" s="167"/>
      <c r="AT453" s="167"/>
      <c r="AU453" s="167"/>
      <c r="AV453" s="167"/>
      <c r="AW453" s="167"/>
    </row>
    <row r="454" spans="1:49" ht="12.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AS454" s="167"/>
      <c r="AT454" s="167"/>
      <c r="AU454" s="167"/>
      <c r="AV454" s="167"/>
      <c r="AW454" s="167"/>
    </row>
    <row r="455" spans="1:49" ht="12.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AS455" s="167"/>
      <c r="AT455" s="167"/>
      <c r="AU455" s="167"/>
      <c r="AV455" s="167"/>
      <c r="AW455" s="167"/>
    </row>
    <row r="456" spans="1:49" ht="12.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AS456" s="167"/>
      <c r="AT456" s="167"/>
      <c r="AU456" s="167"/>
      <c r="AV456" s="167"/>
      <c r="AW456" s="167"/>
    </row>
    <row r="457" spans="1:49" ht="12.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AS457" s="167"/>
      <c r="AT457" s="167"/>
      <c r="AU457" s="167"/>
      <c r="AV457" s="167"/>
      <c r="AW457" s="167"/>
    </row>
    <row r="458" spans="1:49" ht="12.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AS458" s="167"/>
      <c r="AT458" s="167"/>
      <c r="AU458" s="167"/>
      <c r="AV458" s="167"/>
      <c r="AW458" s="167"/>
    </row>
    <row r="459" spans="1:49" ht="12.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AS459" s="167"/>
      <c r="AT459" s="167"/>
      <c r="AU459" s="167"/>
      <c r="AV459" s="167"/>
      <c r="AW459" s="167"/>
    </row>
    <row r="460" spans="1:49" ht="12.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AS460" s="167"/>
      <c r="AT460" s="167"/>
      <c r="AU460" s="167"/>
      <c r="AV460" s="167"/>
      <c r="AW460" s="167"/>
    </row>
    <row r="461" spans="1:49" ht="12.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AS461" s="167"/>
      <c r="AT461" s="167"/>
      <c r="AU461" s="167"/>
      <c r="AV461" s="167"/>
      <c r="AW461" s="167"/>
    </row>
    <row r="462" spans="1:49" ht="12.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AS462" s="167"/>
      <c r="AT462" s="167"/>
      <c r="AU462" s="167"/>
      <c r="AV462" s="167"/>
      <c r="AW462" s="167"/>
    </row>
    <row r="463" spans="1:49" ht="12.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AS463" s="167"/>
      <c r="AT463" s="167"/>
      <c r="AU463" s="167"/>
      <c r="AV463" s="167"/>
      <c r="AW463" s="167"/>
    </row>
    <row r="464" spans="1:49" ht="12.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AS464" s="167"/>
      <c r="AT464" s="167"/>
      <c r="AU464" s="167"/>
      <c r="AV464" s="167"/>
      <c r="AW464" s="167"/>
    </row>
    <row r="465" spans="1:49" ht="12.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AS465" s="167"/>
      <c r="AT465" s="167"/>
      <c r="AU465" s="167"/>
      <c r="AV465" s="167"/>
      <c r="AW465" s="167"/>
    </row>
    <row r="466" spans="1:49" ht="12.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AS466" s="167"/>
      <c r="AT466" s="167"/>
      <c r="AU466" s="167"/>
      <c r="AV466" s="167"/>
      <c r="AW466" s="167"/>
    </row>
    <row r="467" spans="1:49" ht="12.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AS467" s="167"/>
      <c r="AT467" s="167"/>
      <c r="AU467" s="167"/>
      <c r="AV467" s="167"/>
      <c r="AW467" s="167"/>
    </row>
    <row r="468" spans="1:49" ht="12.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AS468" s="167"/>
      <c r="AT468" s="167"/>
      <c r="AU468" s="167"/>
      <c r="AV468" s="167"/>
      <c r="AW468" s="167"/>
    </row>
    <row r="469" spans="1:49" ht="12.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AS469" s="167"/>
      <c r="AT469" s="167"/>
      <c r="AU469" s="167"/>
      <c r="AV469" s="167"/>
      <c r="AW469" s="167"/>
    </row>
    <row r="470" spans="1:49" ht="12.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AS470" s="167"/>
      <c r="AT470" s="167"/>
      <c r="AU470" s="167"/>
      <c r="AV470" s="167"/>
      <c r="AW470" s="167"/>
    </row>
    <row r="471" spans="1:49" ht="12.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AS471" s="167"/>
      <c r="AT471" s="167"/>
      <c r="AU471" s="167"/>
      <c r="AV471" s="167"/>
      <c r="AW471" s="167"/>
    </row>
    <row r="472" spans="1:49" ht="12.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AS472" s="167"/>
      <c r="AT472" s="167"/>
      <c r="AU472" s="167"/>
      <c r="AV472" s="167"/>
      <c r="AW472" s="167"/>
    </row>
    <row r="473" spans="1:49" ht="12.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AS473" s="167"/>
      <c r="AT473" s="167"/>
      <c r="AU473" s="167"/>
      <c r="AV473" s="167"/>
      <c r="AW473" s="167"/>
    </row>
    <row r="474" spans="1:49" ht="12.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AS474" s="167"/>
      <c r="AT474" s="167"/>
      <c r="AU474" s="167"/>
      <c r="AV474" s="167"/>
      <c r="AW474" s="167"/>
    </row>
    <row r="475" spans="1:49" ht="12.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AS475" s="167"/>
      <c r="AT475" s="167"/>
      <c r="AU475" s="167"/>
      <c r="AV475" s="167"/>
      <c r="AW475" s="167"/>
    </row>
    <row r="476" spans="1:49" ht="12.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AS476" s="167"/>
      <c r="AT476" s="167"/>
      <c r="AU476" s="167"/>
      <c r="AV476" s="167"/>
      <c r="AW476" s="167"/>
    </row>
    <row r="477" spans="1:49" ht="12.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AS477" s="167"/>
      <c r="AT477" s="167"/>
      <c r="AU477" s="167"/>
      <c r="AV477" s="167"/>
      <c r="AW477" s="167"/>
    </row>
    <row r="478" spans="1:49" ht="12.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AS478" s="167"/>
      <c r="AT478" s="167"/>
      <c r="AU478" s="167"/>
      <c r="AV478" s="167"/>
      <c r="AW478" s="167"/>
    </row>
    <row r="479" spans="1:49" ht="12.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AS479" s="167"/>
      <c r="AT479" s="167"/>
      <c r="AU479" s="167"/>
      <c r="AV479" s="167"/>
      <c r="AW479" s="167"/>
    </row>
    <row r="480" spans="1:49" ht="12.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AS480" s="167"/>
      <c r="AT480" s="167"/>
      <c r="AU480" s="167"/>
      <c r="AV480" s="167"/>
      <c r="AW480" s="167"/>
    </row>
    <row r="481" spans="1:49" ht="12.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AS481" s="167"/>
      <c r="AT481" s="167"/>
      <c r="AU481" s="167"/>
      <c r="AV481" s="167"/>
      <c r="AW481" s="167"/>
    </row>
    <row r="482" spans="1:49" ht="12.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AS482" s="167"/>
      <c r="AT482" s="167"/>
      <c r="AU482" s="167"/>
      <c r="AV482" s="167"/>
      <c r="AW482" s="167"/>
    </row>
    <row r="483" spans="1:49" ht="12.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AS483" s="167"/>
      <c r="AT483" s="167"/>
      <c r="AU483" s="167"/>
      <c r="AV483" s="167"/>
      <c r="AW483" s="167"/>
    </row>
    <row r="484" spans="1:49" ht="12.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AS484" s="167"/>
      <c r="AT484" s="167"/>
      <c r="AU484" s="167"/>
      <c r="AV484" s="167"/>
      <c r="AW484" s="167"/>
    </row>
    <row r="485" spans="1:49" ht="12.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AS485" s="167"/>
      <c r="AT485" s="167"/>
      <c r="AU485" s="167"/>
      <c r="AV485" s="167"/>
      <c r="AW485" s="167"/>
    </row>
    <row r="486" spans="1:49" ht="12.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AS486" s="167"/>
      <c r="AT486" s="167"/>
      <c r="AU486" s="167"/>
      <c r="AV486" s="167"/>
      <c r="AW486" s="167"/>
    </row>
    <row r="487" spans="1:49" ht="12.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AS487" s="167"/>
      <c r="AT487" s="167"/>
      <c r="AU487" s="167"/>
      <c r="AV487" s="167"/>
      <c r="AW487" s="167"/>
    </row>
    <row r="488" spans="1:49" ht="12.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AS488" s="167"/>
      <c r="AT488" s="167"/>
      <c r="AU488" s="167"/>
      <c r="AV488" s="167"/>
      <c r="AW488" s="167"/>
    </row>
    <row r="489" spans="1:49" ht="12.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AS489" s="167"/>
      <c r="AT489" s="167"/>
      <c r="AU489" s="167"/>
      <c r="AV489" s="167"/>
      <c r="AW489" s="167"/>
    </row>
    <row r="490" spans="1:49" ht="12.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AS490" s="167"/>
      <c r="AT490" s="167"/>
      <c r="AU490" s="167"/>
      <c r="AV490" s="167"/>
      <c r="AW490" s="167"/>
    </row>
    <row r="491" spans="1:49" ht="12.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AS491" s="167"/>
      <c r="AT491" s="167"/>
      <c r="AU491" s="167"/>
      <c r="AV491" s="167"/>
      <c r="AW491" s="167"/>
    </row>
    <row r="492" spans="1:49" ht="12.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AS492" s="167"/>
      <c r="AT492" s="167"/>
      <c r="AU492" s="167"/>
      <c r="AV492" s="167"/>
      <c r="AW492" s="167"/>
    </row>
    <row r="493" spans="1:49" ht="12.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AS493" s="167"/>
      <c r="AT493" s="167"/>
      <c r="AU493" s="167"/>
      <c r="AV493" s="167"/>
      <c r="AW493" s="167"/>
    </row>
    <row r="494" spans="1:49" ht="12.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AS494" s="167"/>
      <c r="AT494" s="167"/>
      <c r="AU494" s="167"/>
      <c r="AV494" s="167"/>
      <c r="AW494" s="167"/>
    </row>
    <row r="495" spans="1:49" ht="12.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AS495" s="167"/>
      <c r="AT495" s="167"/>
      <c r="AU495" s="167"/>
      <c r="AV495" s="167"/>
      <c r="AW495" s="167"/>
    </row>
    <row r="496" spans="1:49" ht="12.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AS496" s="167"/>
      <c r="AT496" s="167"/>
      <c r="AU496" s="167"/>
      <c r="AV496" s="167"/>
      <c r="AW496" s="167"/>
    </row>
    <row r="497" spans="1:49" ht="12.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AS497" s="167"/>
      <c r="AT497" s="167"/>
      <c r="AU497" s="167"/>
      <c r="AV497" s="167"/>
      <c r="AW497" s="167"/>
    </row>
    <row r="498" spans="1:49" ht="12.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AS498" s="167"/>
      <c r="AT498" s="167"/>
      <c r="AU498" s="167"/>
      <c r="AV498" s="167"/>
      <c r="AW498" s="167"/>
    </row>
    <row r="499" spans="1:49" ht="12.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AS499" s="167"/>
      <c r="AT499" s="167"/>
      <c r="AU499" s="167"/>
      <c r="AV499" s="167"/>
      <c r="AW499" s="167"/>
    </row>
    <row r="500" spans="1:49" ht="12.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AS500" s="167"/>
      <c r="AT500" s="167"/>
      <c r="AU500" s="167"/>
      <c r="AV500" s="167"/>
      <c r="AW500" s="167"/>
    </row>
    <row r="501" spans="1:49" ht="12.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AS501" s="167"/>
      <c r="AT501" s="167"/>
      <c r="AU501" s="167"/>
      <c r="AV501" s="167"/>
      <c r="AW501" s="167"/>
    </row>
    <row r="502" spans="1:49" ht="12.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AS502" s="167"/>
      <c r="AT502" s="167"/>
      <c r="AU502" s="167"/>
      <c r="AV502" s="167"/>
      <c r="AW502" s="167"/>
    </row>
    <row r="503" spans="1:49" ht="12.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AS503" s="167"/>
      <c r="AT503" s="167"/>
      <c r="AU503" s="167"/>
      <c r="AV503" s="167"/>
      <c r="AW503" s="167"/>
    </row>
    <row r="504" spans="1:49" ht="12.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AS504" s="167"/>
      <c r="AT504" s="167"/>
      <c r="AU504" s="167"/>
      <c r="AV504" s="167"/>
      <c r="AW504" s="167"/>
    </row>
    <row r="505" spans="1:49" ht="12.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AS505" s="167"/>
      <c r="AT505" s="167"/>
      <c r="AU505" s="167"/>
      <c r="AV505" s="167"/>
      <c r="AW505" s="167"/>
    </row>
    <row r="506" spans="1:49" ht="12.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AS506" s="167"/>
      <c r="AT506" s="167"/>
      <c r="AU506" s="167"/>
      <c r="AV506" s="167"/>
      <c r="AW506" s="167"/>
    </row>
    <row r="507" spans="1:49" ht="12.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AS507" s="167"/>
      <c r="AT507" s="167"/>
      <c r="AU507" s="167"/>
      <c r="AV507" s="167"/>
      <c r="AW507" s="167"/>
    </row>
    <row r="508" spans="1:49" ht="12.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AS508" s="167"/>
      <c r="AT508" s="167"/>
      <c r="AU508" s="167"/>
      <c r="AV508" s="167"/>
      <c r="AW508" s="167"/>
    </row>
    <row r="509" spans="1:49" ht="12.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AS509" s="167"/>
      <c r="AT509" s="167"/>
      <c r="AU509" s="167"/>
      <c r="AV509" s="167"/>
      <c r="AW509" s="167"/>
    </row>
    <row r="510" spans="1:49" ht="12.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AS510" s="167"/>
      <c r="AT510" s="167"/>
      <c r="AU510" s="167"/>
      <c r="AV510" s="167"/>
      <c r="AW510" s="167"/>
    </row>
    <row r="511" spans="1:49" ht="12.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AS511" s="167"/>
      <c r="AT511" s="167"/>
      <c r="AU511" s="167"/>
      <c r="AV511" s="167"/>
      <c r="AW511" s="167"/>
    </row>
    <row r="512" spans="1:49" ht="12.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AS512" s="167"/>
      <c r="AT512" s="167"/>
      <c r="AU512" s="167"/>
      <c r="AV512" s="167"/>
      <c r="AW512" s="167"/>
    </row>
    <row r="513" spans="1:49" ht="12.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AS513" s="167"/>
      <c r="AT513" s="167"/>
      <c r="AU513" s="167"/>
      <c r="AV513" s="167"/>
      <c r="AW513" s="167"/>
    </row>
    <row r="514" spans="1:49" ht="12.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AS514" s="167"/>
      <c r="AT514" s="167"/>
      <c r="AU514" s="167"/>
      <c r="AV514" s="167"/>
      <c r="AW514" s="167"/>
    </row>
    <row r="515" spans="1:49" ht="12.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AS515" s="167"/>
      <c r="AT515" s="167"/>
      <c r="AU515" s="167"/>
      <c r="AV515" s="167"/>
      <c r="AW515" s="167"/>
    </row>
    <row r="516" spans="1:49" ht="12.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AS516" s="167"/>
      <c r="AT516" s="167"/>
      <c r="AU516" s="167"/>
      <c r="AV516" s="167"/>
      <c r="AW516" s="167"/>
    </row>
    <row r="517" spans="1:49" ht="12.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AS517" s="167"/>
      <c r="AT517" s="167"/>
      <c r="AU517" s="167"/>
      <c r="AV517" s="167"/>
      <c r="AW517" s="167"/>
    </row>
    <row r="518" spans="1:49" ht="12.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AS518" s="167"/>
      <c r="AT518" s="167"/>
      <c r="AU518" s="167"/>
      <c r="AV518" s="167"/>
      <c r="AW518" s="167"/>
    </row>
    <row r="519" spans="1:49" ht="12.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AS519" s="167"/>
      <c r="AT519" s="167"/>
      <c r="AU519" s="167"/>
      <c r="AV519" s="167"/>
      <c r="AW519" s="167"/>
    </row>
    <row r="520" spans="1:49" ht="12.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AS520" s="167"/>
      <c r="AT520" s="167"/>
      <c r="AU520" s="167"/>
      <c r="AV520" s="167"/>
      <c r="AW520" s="167"/>
    </row>
    <row r="521" spans="1:49" ht="12.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AS521" s="167"/>
      <c r="AT521" s="167"/>
      <c r="AU521" s="167"/>
      <c r="AV521" s="167"/>
      <c r="AW521" s="167"/>
    </row>
    <row r="522" spans="1:49" ht="12.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AS522" s="167"/>
      <c r="AT522" s="167"/>
      <c r="AU522" s="167"/>
      <c r="AV522" s="167"/>
      <c r="AW522" s="167"/>
    </row>
    <row r="523" spans="1:49" ht="12.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AS523" s="167"/>
      <c r="AT523" s="167"/>
      <c r="AU523" s="167"/>
      <c r="AV523" s="167"/>
      <c r="AW523" s="167"/>
    </row>
    <row r="524" spans="1:49" ht="12.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AS524" s="167"/>
      <c r="AT524" s="167"/>
      <c r="AU524" s="167"/>
      <c r="AV524" s="167"/>
      <c r="AW524" s="167"/>
    </row>
    <row r="525" spans="1:49" ht="12.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AS525" s="167"/>
      <c r="AT525" s="167"/>
      <c r="AU525" s="167"/>
      <c r="AV525" s="167"/>
      <c r="AW525" s="167"/>
    </row>
    <row r="526" spans="1:49" ht="12.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AS526" s="167"/>
      <c r="AT526" s="167"/>
      <c r="AU526" s="167"/>
      <c r="AV526" s="167"/>
      <c r="AW526" s="167"/>
    </row>
    <row r="527" spans="1:49" ht="12.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AS527" s="167"/>
      <c r="AT527" s="167"/>
      <c r="AU527" s="167"/>
      <c r="AV527" s="167"/>
      <c r="AW527" s="167"/>
    </row>
    <row r="528" spans="1:49" ht="12.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AS528" s="167"/>
      <c r="AT528" s="167"/>
      <c r="AU528" s="167"/>
      <c r="AV528" s="167"/>
      <c r="AW528" s="167"/>
    </row>
    <row r="529" spans="1:49" ht="12.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AS529" s="167"/>
      <c r="AT529" s="167"/>
      <c r="AU529" s="167"/>
      <c r="AV529" s="167"/>
      <c r="AW529" s="167"/>
    </row>
    <row r="530" spans="1:49" ht="12.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AS530" s="167"/>
      <c r="AT530" s="167"/>
      <c r="AU530" s="167"/>
      <c r="AV530" s="167"/>
      <c r="AW530" s="167"/>
    </row>
    <row r="531" spans="1:49" ht="12.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AS531" s="167"/>
      <c r="AT531" s="167"/>
      <c r="AU531" s="167"/>
      <c r="AV531" s="167"/>
      <c r="AW531" s="167"/>
    </row>
    <row r="532" spans="1:49" ht="12.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AS532" s="167"/>
      <c r="AT532" s="167"/>
      <c r="AU532" s="167"/>
      <c r="AV532" s="167"/>
      <c r="AW532" s="167"/>
    </row>
    <row r="533" spans="1:49" ht="12.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AS533" s="167"/>
      <c r="AT533" s="167"/>
      <c r="AU533" s="167"/>
      <c r="AV533" s="167"/>
      <c r="AW533" s="167"/>
    </row>
    <row r="534" spans="1:49" ht="12.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AS534" s="167"/>
      <c r="AT534" s="167"/>
      <c r="AU534" s="167"/>
      <c r="AV534" s="167"/>
      <c r="AW534" s="167"/>
    </row>
    <row r="535" spans="1:49" ht="12.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AS535" s="167"/>
      <c r="AT535" s="167"/>
      <c r="AU535" s="167"/>
      <c r="AV535" s="167"/>
      <c r="AW535" s="167"/>
    </row>
    <row r="536" spans="1:49" ht="12.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AS536" s="167"/>
      <c r="AT536" s="167"/>
      <c r="AU536" s="167"/>
      <c r="AV536" s="167"/>
      <c r="AW536" s="167"/>
    </row>
    <row r="537" spans="1:49" ht="12.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AS537" s="167"/>
      <c r="AT537" s="167"/>
      <c r="AU537" s="167"/>
      <c r="AV537" s="167"/>
      <c r="AW537" s="167"/>
    </row>
    <row r="538" spans="1:49" ht="12.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AS538" s="167"/>
      <c r="AT538" s="167"/>
      <c r="AU538" s="167"/>
      <c r="AV538" s="167"/>
      <c r="AW538" s="167"/>
    </row>
    <row r="539" spans="1:49" ht="12.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AS539" s="167"/>
      <c r="AT539" s="167"/>
      <c r="AU539" s="167"/>
      <c r="AV539" s="167"/>
      <c r="AW539" s="167"/>
    </row>
    <row r="540" spans="1:49" ht="12.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AS540" s="167"/>
      <c r="AT540" s="167"/>
      <c r="AU540" s="167"/>
      <c r="AV540" s="167"/>
      <c r="AW540" s="167"/>
    </row>
    <row r="541" spans="1:49" ht="12.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AS541" s="167"/>
      <c r="AT541" s="167"/>
      <c r="AU541" s="167"/>
      <c r="AV541" s="167"/>
      <c r="AW541" s="167"/>
    </row>
    <row r="542" spans="1:49" ht="12.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AS542" s="167"/>
      <c r="AT542" s="167"/>
      <c r="AU542" s="167"/>
      <c r="AV542" s="167"/>
      <c r="AW542" s="167"/>
    </row>
    <row r="543" spans="1:49" ht="12.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AS543" s="167"/>
      <c r="AT543" s="167"/>
      <c r="AU543" s="167"/>
      <c r="AV543" s="167"/>
      <c r="AW543" s="167"/>
    </row>
    <row r="544" spans="1:49" ht="12.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AS544" s="167"/>
      <c r="AT544" s="167"/>
      <c r="AU544" s="167"/>
      <c r="AV544" s="167"/>
      <c r="AW544" s="167"/>
    </row>
    <row r="545" spans="1:49" ht="12.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AS545" s="167"/>
      <c r="AT545" s="167"/>
      <c r="AU545" s="167"/>
      <c r="AV545" s="167"/>
      <c r="AW545" s="167"/>
    </row>
    <row r="546" spans="1:49" ht="12.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AS546" s="167"/>
      <c r="AT546" s="167"/>
      <c r="AU546" s="167"/>
      <c r="AV546" s="167"/>
      <c r="AW546" s="167"/>
    </row>
    <row r="547" spans="1:49" ht="12.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AS547" s="167"/>
      <c r="AT547" s="167"/>
      <c r="AU547" s="167"/>
      <c r="AV547" s="167"/>
      <c r="AW547" s="167"/>
    </row>
    <row r="548" spans="1:49" ht="12.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AS548" s="167"/>
      <c r="AT548" s="167"/>
      <c r="AU548" s="167"/>
      <c r="AV548" s="167"/>
      <c r="AW548" s="167"/>
    </row>
    <row r="549" spans="1:49" ht="12.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AS549" s="167"/>
      <c r="AT549" s="167"/>
      <c r="AU549" s="167"/>
      <c r="AV549" s="167"/>
      <c r="AW549" s="167"/>
    </row>
    <row r="550" spans="1:49" ht="12.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AS550" s="167"/>
      <c r="AT550" s="167"/>
      <c r="AU550" s="167"/>
      <c r="AV550" s="167"/>
      <c r="AW550" s="167"/>
    </row>
    <row r="551" spans="1:49" ht="12.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AS551" s="167"/>
      <c r="AT551" s="167"/>
      <c r="AU551" s="167"/>
      <c r="AV551" s="167"/>
      <c r="AW551" s="167"/>
    </row>
    <row r="552" spans="1:49" ht="12.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AS552" s="167"/>
      <c r="AT552" s="167"/>
      <c r="AU552" s="167"/>
      <c r="AV552" s="167"/>
      <c r="AW552" s="167"/>
    </row>
    <row r="553" spans="1:49" ht="12.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AS553" s="167"/>
      <c r="AT553" s="167"/>
      <c r="AU553" s="167"/>
      <c r="AV553" s="167"/>
      <c r="AW553" s="167"/>
    </row>
    <row r="554" spans="1:49" ht="12.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AS554" s="167"/>
      <c r="AT554" s="167"/>
      <c r="AU554" s="167"/>
      <c r="AV554" s="167"/>
      <c r="AW554" s="167"/>
    </row>
    <row r="555" spans="1:49" ht="12.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AS555" s="167"/>
      <c r="AT555" s="167"/>
      <c r="AU555" s="167"/>
      <c r="AV555" s="167"/>
      <c r="AW555" s="167"/>
    </row>
    <row r="556" spans="1:49" ht="12.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AS556" s="167"/>
      <c r="AT556" s="167"/>
      <c r="AU556" s="167"/>
      <c r="AV556" s="167"/>
      <c r="AW556" s="167"/>
    </row>
    <row r="557" spans="1:49" ht="12.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AS557" s="167"/>
      <c r="AT557" s="167"/>
      <c r="AU557" s="167"/>
      <c r="AV557" s="167"/>
      <c r="AW557" s="167"/>
    </row>
    <row r="558" spans="1:49" ht="12.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AS558" s="167"/>
      <c r="AT558" s="167"/>
      <c r="AU558" s="167"/>
      <c r="AV558" s="167"/>
      <c r="AW558" s="167"/>
    </row>
    <row r="559" spans="1:49" ht="12.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AS559" s="167"/>
      <c r="AT559" s="167"/>
      <c r="AU559" s="167"/>
      <c r="AV559" s="167"/>
      <c r="AW559" s="167"/>
    </row>
    <row r="560" spans="1:49" ht="12.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AS560" s="167"/>
      <c r="AT560" s="167"/>
      <c r="AU560" s="167"/>
      <c r="AV560" s="167"/>
      <c r="AW560" s="167"/>
    </row>
    <row r="561" spans="1:49" ht="12.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AS561" s="167"/>
      <c r="AT561" s="167"/>
      <c r="AU561" s="167"/>
      <c r="AV561" s="167"/>
      <c r="AW561" s="167"/>
    </row>
    <row r="562" spans="1:49" ht="12.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AS562" s="167"/>
      <c r="AT562" s="167"/>
      <c r="AU562" s="167"/>
      <c r="AV562" s="167"/>
      <c r="AW562" s="167"/>
    </row>
    <row r="563" spans="1:49" ht="12.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AS563" s="167"/>
      <c r="AT563" s="167"/>
      <c r="AU563" s="167"/>
      <c r="AV563" s="167"/>
      <c r="AW563" s="167"/>
    </row>
    <row r="564" spans="1:49" ht="12.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AS564" s="167"/>
      <c r="AT564" s="167"/>
      <c r="AU564" s="167"/>
      <c r="AV564" s="167"/>
      <c r="AW564" s="167"/>
    </row>
    <row r="565" spans="1:49" ht="12.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AS565" s="167"/>
      <c r="AT565" s="167"/>
      <c r="AU565" s="167"/>
      <c r="AV565" s="167"/>
      <c r="AW565" s="167"/>
    </row>
    <row r="566" spans="1:49" ht="12.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AS566" s="167"/>
      <c r="AT566" s="167"/>
      <c r="AU566" s="167"/>
      <c r="AV566" s="167"/>
      <c r="AW566" s="167"/>
    </row>
    <row r="567" spans="1:49" ht="12.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AS567" s="167"/>
      <c r="AT567" s="167"/>
      <c r="AU567" s="167"/>
      <c r="AV567" s="167"/>
      <c r="AW567" s="167"/>
    </row>
    <row r="568" spans="1:49" ht="12.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AS568" s="167"/>
      <c r="AT568" s="167"/>
      <c r="AU568" s="167"/>
      <c r="AV568" s="167"/>
      <c r="AW568" s="167"/>
    </row>
    <row r="569" spans="1:49" ht="12.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AS569" s="167"/>
      <c r="AT569" s="167"/>
      <c r="AU569" s="167"/>
      <c r="AV569" s="167"/>
      <c r="AW569" s="167"/>
    </row>
    <row r="570" spans="1:49" ht="12.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AS570" s="167"/>
      <c r="AT570" s="167"/>
      <c r="AU570" s="167"/>
      <c r="AV570" s="167"/>
      <c r="AW570" s="167"/>
    </row>
    <row r="571" spans="1:49" ht="12.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AS571" s="167"/>
      <c r="AT571" s="167"/>
      <c r="AU571" s="167"/>
      <c r="AV571" s="167"/>
      <c r="AW571" s="167"/>
    </row>
    <row r="572" spans="1:49" ht="12.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AS572" s="167"/>
      <c r="AT572" s="167"/>
      <c r="AU572" s="167"/>
      <c r="AV572" s="167"/>
      <c r="AW572" s="167"/>
    </row>
    <row r="573" spans="1:49" ht="12.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AS573" s="167"/>
      <c r="AT573" s="167"/>
      <c r="AU573" s="167"/>
      <c r="AV573" s="167"/>
      <c r="AW573" s="167"/>
    </row>
    <row r="574" spans="1:49" ht="12.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AS574" s="167"/>
      <c r="AT574" s="167"/>
      <c r="AU574" s="167"/>
      <c r="AV574" s="167"/>
      <c r="AW574" s="167"/>
    </row>
    <row r="575" spans="1:49" ht="12.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AS575" s="167"/>
      <c r="AT575" s="167"/>
      <c r="AU575" s="167"/>
      <c r="AV575" s="167"/>
      <c r="AW575" s="167"/>
    </row>
    <row r="576" spans="1:49" ht="12.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AS576" s="167"/>
      <c r="AT576" s="167"/>
      <c r="AU576" s="167"/>
      <c r="AV576" s="167"/>
      <c r="AW576" s="167"/>
    </row>
    <row r="577" spans="1:49" ht="12.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AS577" s="167"/>
      <c r="AT577" s="167"/>
      <c r="AU577" s="167"/>
      <c r="AV577" s="167"/>
      <c r="AW577" s="167"/>
    </row>
    <row r="578" spans="1:49" ht="12.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AS578" s="167"/>
      <c r="AT578" s="167"/>
      <c r="AU578" s="167"/>
      <c r="AV578" s="167"/>
      <c r="AW578" s="167"/>
    </row>
    <row r="579" spans="1:49" ht="12.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AS579" s="167"/>
      <c r="AT579" s="167"/>
      <c r="AU579" s="167"/>
      <c r="AV579" s="167"/>
      <c r="AW579" s="167"/>
    </row>
    <row r="580" spans="1:49" ht="12.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AS580" s="167"/>
      <c r="AT580" s="167"/>
      <c r="AU580" s="167"/>
      <c r="AV580" s="167"/>
      <c r="AW580" s="167"/>
    </row>
    <row r="581" spans="1:49" ht="12.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AS581" s="167"/>
      <c r="AT581" s="167"/>
      <c r="AU581" s="167"/>
      <c r="AV581" s="167"/>
      <c r="AW581" s="167"/>
    </row>
    <row r="582" spans="1:49" ht="12.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AS582" s="167"/>
      <c r="AT582" s="167"/>
      <c r="AU582" s="167"/>
      <c r="AV582" s="167"/>
      <c r="AW582" s="167"/>
    </row>
    <row r="583" spans="1:49" ht="12.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AS583" s="167"/>
      <c r="AT583" s="167"/>
      <c r="AU583" s="167"/>
      <c r="AV583" s="167"/>
      <c r="AW583" s="167"/>
    </row>
    <row r="584" spans="1:49" ht="12.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AS584" s="167"/>
      <c r="AT584" s="167"/>
      <c r="AU584" s="167"/>
      <c r="AV584" s="167"/>
      <c r="AW584" s="167"/>
    </row>
    <row r="585" spans="1:49" ht="12.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AS585" s="167"/>
      <c r="AT585" s="167"/>
      <c r="AU585" s="167"/>
      <c r="AV585" s="167"/>
      <c r="AW585" s="167"/>
    </row>
    <row r="586" spans="1:49" ht="12.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AS586" s="167"/>
      <c r="AT586" s="167"/>
      <c r="AU586" s="167"/>
      <c r="AV586" s="167"/>
      <c r="AW586" s="167"/>
    </row>
    <row r="587" spans="1:49" ht="12.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AS587" s="167"/>
      <c r="AT587" s="167"/>
      <c r="AU587" s="167"/>
      <c r="AV587" s="167"/>
      <c r="AW587" s="167"/>
    </row>
    <row r="588" spans="1:49" ht="12.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AS588" s="167"/>
      <c r="AT588" s="167"/>
      <c r="AU588" s="167"/>
      <c r="AV588" s="167"/>
      <c r="AW588" s="167"/>
    </row>
    <row r="589" spans="1:49" ht="12.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AS589" s="167"/>
      <c r="AT589" s="167"/>
      <c r="AU589" s="167"/>
      <c r="AV589" s="167"/>
      <c r="AW589" s="167"/>
    </row>
    <row r="590" spans="1:49" ht="12.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AS590" s="167"/>
      <c r="AT590" s="167"/>
      <c r="AU590" s="167"/>
      <c r="AV590" s="167"/>
      <c r="AW590" s="167"/>
    </row>
    <row r="591" spans="1:49" ht="12.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AS591" s="167"/>
      <c r="AT591" s="167"/>
      <c r="AU591" s="167"/>
      <c r="AV591" s="167"/>
      <c r="AW591" s="167"/>
    </row>
    <row r="592" spans="1:49" ht="12.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AS592" s="167"/>
      <c r="AT592" s="167"/>
      <c r="AU592" s="167"/>
      <c r="AV592" s="167"/>
      <c r="AW592" s="167"/>
    </row>
    <row r="593" spans="1:49" ht="12.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AS593" s="167"/>
      <c r="AT593" s="167"/>
      <c r="AU593" s="167"/>
      <c r="AV593" s="167"/>
      <c r="AW593" s="167"/>
    </row>
    <row r="594" spans="1:49" ht="12.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AS594" s="167"/>
      <c r="AT594" s="167"/>
      <c r="AU594" s="167"/>
      <c r="AV594" s="167"/>
      <c r="AW594" s="167"/>
    </row>
    <row r="595" spans="1:49" ht="12.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AS595" s="167"/>
      <c r="AT595" s="167"/>
      <c r="AU595" s="167"/>
      <c r="AV595" s="167"/>
      <c r="AW595" s="167"/>
    </row>
    <row r="596" spans="1:49" ht="12.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AS596" s="167"/>
      <c r="AT596" s="167"/>
      <c r="AU596" s="167"/>
      <c r="AV596" s="167"/>
      <c r="AW596" s="167"/>
    </row>
    <row r="597" spans="1:49" ht="12.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AS597" s="167"/>
      <c r="AT597" s="167"/>
      <c r="AU597" s="167"/>
      <c r="AV597" s="167"/>
      <c r="AW597" s="167"/>
    </row>
    <row r="598" spans="1:49" ht="12.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AS598" s="167"/>
      <c r="AT598" s="167"/>
      <c r="AU598" s="167"/>
      <c r="AV598" s="167"/>
      <c r="AW598" s="167"/>
    </row>
    <row r="599" spans="1:49" ht="12.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AS599" s="167"/>
      <c r="AT599" s="167"/>
      <c r="AU599" s="167"/>
      <c r="AV599" s="167"/>
      <c r="AW599" s="167"/>
    </row>
    <row r="600" spans="1:49" ht="12.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AS600" s="167"/>
      <c r="AT600" s="167"/>
      <c r="AU600" s="167"/>
      <c r="AV600" s="167"/>
      <c r="AW600" s="167"/>
    </row>
    <row r="601" spans="1:49" ht="12.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AS601" s="167"/>
      <c r="AT601" s="167"/>
      <c r="AU601" s="167"/>
      <c r="AV601" s="167"/>
      <c r="AW601" s="167"/>
    </row>
    <row r="602" spans="1:49" ht="12.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AS602" s="167"/>
      <c r="AT602" s="167"/>
      <c r="AU602" s="167"/>
      <c r="AV602" s="167"/>
      <c r="AW602" s="167"/>
    </row>
    <row r="603" spans="1:49" ht="12.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AS603" s="167"/>
      <c r="AT603" s="167"/>
      <c r="AU603" s="167"/>
      <c r="AV603" s="167"/>
      <c r="AW603" s="167"/>
    </row>
    <row r="604" spans="1:49" ht="12.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AS604" s="167"/>
      <c r="AT604" s="167"/>
      <c r="AU604" s="167"/>
      <c r="AV604" s="167"/>
      <c r="AW604" s="167"/>
    </row>
    <row r="605" spans="1:49" ht="12.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AS605" s="167"/>
      <c r="AT605" s="167"/>
      <c r="AU605" s="167"/>
      <c r="AV605" s="167"/>
      <c r="AW605" s="167"/>
    </row>
    <row r="606" spans="1:49" ht="12.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AS606" s="167"/>
      <c r="AT606" s="167"/>
      <c r="AU606" s="167"/>
      <c r="AV606" s="167"/>
      <c r="AW606" s="167"/>
    </row>
    <row r="607" spans="1:49" ht="12.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AS607" s="167"/>
      <c r="AT607" s="167"/>
      <c r="AU607" s="167"/>
      <c r="AV607" s="167"/>
      <c r="AW607" s="167"/>
    </row>
    <row r="608" spans="1:49" ht="12.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AS608" s="167"/>
      <c r="AT608" s="167"/>
      <c r="AU608" s="167"/>
      <c r="AV608" s="167"/>
      <c r="AW608" s="167"/>
    </row>
    <row r="609" spans="1:49" ht="12.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AS609" s="167"/>
      <c r="AT609" s="167"/>
      <c r="AU609" s="167"/>
      <c r="AV609" s="167"/>
      <c r="AW609" s="167"/>
    </row>
    <row r="610" spans="1:49" ht="12.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AS610" s="167"/>
      <c r="AT610" s="167"/>
      <c r="AU610" s="167"/>
      <c r="AV610" s="167"/>
      <c r="AW610" s="167"/>
    </row>
    <row r="611" spans="1:49" ht="12.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AS611" s="167"/>
      <c r="AT611" s="167"/>
      <c r="AU611" s="167"/>
      <c r="AV611" s="167"/>
      <c r="AW611" s="167"/>
    </row>
    <row r="612" spans="1:49" ht="12.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AS612" s="167"/>
      <c r="AT612" s="167"/>
      <c r="AU612" s="167"/>
      <c r="AV612" s="167"/>
      <c r="AW612" s="167"/>
    </row>
    <row r="613" spans="1:49" ht="12.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AS613" s="167"/>
      <c r="AT613" s="167"/>
      <c r="AU613" s="167"/>
      <c r="AV613" s="167"/>
      <c r="AW613" s="167"/>
    </row>
    <row r="614" spans="1:49" ht="12.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AS614" s="167"/>
      <c r="AT614" s="167"/>
      <c r="AU614" s="167"/>
      <c r="AV614" s="167"/>
      <c r="AW614" s="167"/>
    </row>
    <row r="615" spans="1:49" ht="12.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AS615" s="167"/>
      <c r="AT615" s="167"/>
      <c r="AU615" s="167"/>
      <c r="AV615" s="167"/>
      <c r="AW615" s="167"/>
    </row>
    <row r="616" spans="1:49" ht="12.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AS616" s="167"/>
      <c r="AT616" s="167"/>
      <c r="AU616" s="167"/>
      <c r="AV616" s="167"/>
      <c r="AW616" s="167"/>
    </row>
    <row r="617" spans="1:49" ht="12.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AS617" s="167"/>
      <c r="AT617" s="167"/>
      <c r="AU617" s="167"/>
      <c r="AV617" s="167"/>
      <c r="AW617" s="167"/>
    </row>
    <row r="618" spans="1:49" ht="12.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AS618" s="167"/>
      <c r="AT618" s="167"/>
      <c r="AU618" s="167"/>
      <c r="AV618" s="167"/>
      <c r="AW618" s="167"/>
    </row>
    <row r="619" spans="1:49" ht="12.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AS619" s="167"/>
      <c r="AT619" s="167"/>
      <c r="AU619" s="167"/>
      <c r="AV619" s="167"/>
      <c r="AW619" s="167"/>
    </row>
    <row r="620" spans="1:49" ht="12.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AS620" s="167"/>
      <c r="AT620" s="167"/>
      <c r="AU620" s="167"/>
      <c r="AV620" s="167"/>
      <c r="AW620" s="167"/>
    </row>
    <row r="621" spans="1:49" ht="12.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AS621" s="167"/>
      <c r="AT621" s="167"/>
      <c r="AU621" s="167"/>
      <c r="AV621" s="167"/>
      <c r="AW621" s="167"/>
    </row>
    <row r="622" spans="1:49" ht="12.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AS622" s="167"/>
      <c r="AT622" s="167"/>
      <c r="AU622" s="167"/>
      <c r="AV622" s="167"/>
      <c r="AW622" s="167"/>
    </row>
    <row r="623" spans="1:49" ht="12.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AS623" s="167"/>
      <c r="AT623" s="167"/>
      <c r="AU623" s="167"/>
      <c r="AV623" s="167"/>
      <c r="AW623" s="167"/>
    </row>
    <row r="624" spans="1:49" ht="12.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AS624" s="167"/>
      <c r="AT624" s="167"/>
      <c r="AU624" s="167"/>
      <c r="AV624" s="167"/>
      <c r="AW624" s="167"/>
    </row>
    <row r="625" spans="1:49" ht="12.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AS625" s="167"/>
      <c r="AT625" s="167"/>
      <c r="AU625" s="167"/>
      <c r="AV625" s="167"/>
      <c r="AW625" s="167"/>
    </row>
    <row r="626" spans="1:49" ht="12.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AS626" s="167"/>
      <c r="AT626" s="167"/>
      <c r="AU626" s="167"/>
      <c r="AV626" s="167"/>
      <c r="AW626" s="167"/>
    </row>
    <row r="627" spans="1:49" ht="12.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AS627" s="167"/>
      <c r="AT627" s="167"/>
      <c r="AU627" s="167"/>
      <c r="AV627" s="167"/>
      <c r="AW627" s="167"/>
    </row>
    <row r="628" spans="1:49" ht="12.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AS628" s="167"/>
      <c r="AT628" s="167"/>
      <c r="AU628" s="167"/>
      <c r="AV628" s="167"/>
      <c r="AW628" s="167"/>
    </row>
    <row r="629" spans="1:49" ht="12.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AS629" s="167"/>
      <c r="AT629" s="167"/>
      <c r="AU629" s="167"/>
      <c r="AV629" s="167"/>
      <c r="AW629" s="167"/>
    </row>
    <row r="630" spans="1:49" ht="12.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AS630" s="167"/>
      <c r="AT630" s="167"/>
      <c r="AU630" s="167"/>
      <c r="AV630" s="167"/>
      <c r="AW630" s="167"/>
    </row>
    <row r="631" spans="1:49" ht="12.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AS631" s="167"/>
      <c r="AT631" s="167"/>
      <c r="AU631" s="167"/>
      <c r="AV631" s="167"/>
      <c r="AW631" s="167"/>
    </row>
    <row r="632" spans="1:49" ht="12.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AS632" s="167"/>
      <c r="AT632" s="167"/>
      <c r="AU632" s="167"/>
      <c r="AV632" s="167"/>
      <c r="AW632" s="167"/>
    </row>
    <row r="633" spans="1:49" ht="12.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AS633" s="167"/>
      <c r="AT633" s="167"/>
      <c r="AU633" s="167"/>
      <c r="AV633" s="167"/>
      <c r="AW633" s="167"/>
    </row>
    <row r="634" spans="1:49" ht="12.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AS634" s="167"/>
      <c r="AT634" s="167"/>
      <c r="AU634" s="167"/>
      <c r="AV634" s="167"/>
      <c r="AW634" s="167"/>
    </row>
    <row r="635" spans="1:49" ht="12.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AS635" s="167"/>
      <c r="AT635" s="167"/>
      <c r="AU635" s="167"/>
      <c r="AV635" s="167"/>
      <c r="AW635" s="167"/>
    </row>
    <row r="636" spans="1:49" ht="12.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AS636" s="167"/>
      <c r="AT636" s="167"/>
      <c r="AU636" s="167"/>
      <c r="AV636" s="167"/>
      <c r="AW636" s="167"/>
    </row>
    <row r="637" spans="1:49" ht="12.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AS637" s="167"/>
      <c r="AT637" s="167"/>
      <c r="AU637" s="167"/>
      <c r="AV637" s="167"/>
      <c r="AW637" s="167"/>
    </row>
    <row r="638" spans="1:49" ht="12.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AS638" s="167"/>
      <c r="AT638" s="167"/>
      <c r="AU638" s="167"/>
      <c r="AV638" s="167"/>
      <c r="AW638" s="167"/>
    </row>
    <row r="639" spans="1:49" ht="12.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AS639" s="167"/>
      <c r="AT639" s="167"/>
      <c r="AU639" s="167"/>
      <c r="AV639" s="167"/>
      <c r="AW639" s="167"/>
    </row>
    <row r="640" spans="1:49" ht="12.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AS640" s="167"/>
      <c r="AT640" s="167"/>
      <c r="AU640" s="167"/>
      <c r="AV640" s="167"/>
      <c r="AW640" s="167"/>
    </row>
    <row r="641" spans="1:49" ht="12.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AS641" s="167"/>
      <c r="AT641" s="167"/>
      <c r="AU641" s="167"/>
      <c r="AV641" s="167"/>
      <c r="AW641" s="167"/>
    </row>
    <row r="642" spans="1:49" ht="12.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AS642" s="167"/>
      <c r="AT642" s="167"/>
      <c r="AU642" s="167"/>
      <c r="AV642" s="167"/>
      <c r="AW642" s="167"/>
    </row>
    <row r="643" spans="1:49" ht="12.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AS643" s="167"/>
      <c r="AT643" s="167"/>
      <c r="AU643" s="167"/>
      <c r="AV643" s="167"/>
      <c r="AW643" s="167"/>
    </row>
    <row r="644" spans="1:49" ht="12.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AS644" s="167"/>
      <c r="AT644" s="167"/>
      <c r="AU644" s="167"/>
      <c r="AV644" s="167"/>
      <c r="AW644" s="167"/>
    </row>
    <row r="645" spans="1:49" ht="12.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AS645" s="167"/>
      <c r="AT645" s="167"/>
      <c r="AU645" s="167"/>
      <c r="AV645" s="167"/>
      <c r="AW645" s="167"/>
    </row>
    <row r="646" spans="1:49" ht="12.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AS646" s="167"/>
      <c r="AT646" s="167"/>
      <c r="AU646" s="167"/>
      <c r="AV646" s="167"/>
      <c r="AW646" s="167"/>
    </row>
    <row r="647" spans="1:49" ht="12.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AS647" s="167"/>
      <c r="AT647" s="167"/>
      <c r="AU647" s="167"/>
      <c r="AV647" s="167"/>
      <c r="AW647" s="167"/>
    </row>
    <row r="648" spans="1:49" ht="12.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AS648" s="167"/>
      <c r="AT648" s="167"/>
      <c r="AU648" s="167"/>
      <c r="AV648" s="167"/>
      <c r="AW648" s="167"/>
    </row>
    <row r="649" spans="1:49" ht="12.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AS649" s="167"/>
      <c r="AT649" s="167"/>
      <c r="AU649" s="167"/>
      <c r="AV649" s="167"/>
      <c r="AW649" s="167"/>
    </row>
    <row r="650" spans="1:49" ht="12.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AS650" s="167"/>
      <c r="AT650" s="167"/>
      <c r="AU650" s="167"/>
      <c r="AV650" s="167"/>
      <c r="AW650" s="167"/>
    </row>
    <row r="651" spans="1:49" ht="12.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AS651" s="167"/>
      <c r="AT651" s="167"/>
      <c r="AU651" s="167"/>
      <c r="AV651" s="167"/>
      <c r="AW651" s="167"/>
    </row>
    <row r="652" spans="1:49" ht="12.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AS652" s="167"/>
      <c r="AT652" s="167"/>
      <c r="AU652" s="167"/>
      <c r="AV652" s="167"/>
      <c r="AW652" s="167"/>
    </row>
    <row r="653" spans="1:49" ht="12.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AS653" s="167"/>
      <c r="AT653" s="167"/>
      <c r="AU653" s="167"/>
      <c r="AV653" s="167"/>
      <c r="AW653" s="167"/>
    </row>
    <row r="654" spans="1:49" ht="12.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AS654" s="167"/>
      <c r="AT654" s="167"/>
      <c r="AU654" s="167"/>
      <c r="AV654" s="167"/>
      <c r="AW654" s="167"/>
    </row>
    <row r="655" spans="1:49" ht="12.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AS655" s="167"/>
      <c r="AT655" s="167"/>
      <c r="AU655" s="167"/>
      <c r="AV655" s="167"/>
      <c r="AW655" s="167"/>
    </row>
    <row r="656" spans="1:49" ht="12.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AS656" s="167"/>
      <c r="AT656" s="167"/>
      <c r="AU656" s="167"/>
      <c r="AV656" s="167"/>
      <c r="AW656" s="167"/>
    </row>
    <row r="657" spans="1:49" ht="12.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AS657" s="167"/>
      <c r="AT657" s="167"/>
      <c r="AU657" s="167"/>
      <c r="AV657" s="167"/>
      <c r="AW657" s="167"/>
    </row>
    <row r="658" spans="1:49" ht="12.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AS658" s="167"/>
      <c r="AT658" s="167"/>
      <c r="AU658" s="167"/>
      <c r="AV658" s="167"/>
      <c r="AW658" s="167"/>
    </row>
    <row r="659" spans="1:49" ht="12.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AS659" s="167"/>
      <c r="AT659" s="167"/>
      <c r="AU659" s="167"/>
      <c r="AV659" s="167"/>
      <c r="AW659" s="167"/>
    </row>
    <row r="660" spans="1:49" ht="12.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AS660" s="167"/>
      <c r="AT660" s="167"/>
      <c r="AU660" s="167"/>
      <c r="AV660" s="167"/>
      <c r="AW660" s="167"/>
    </row>
    <row r="661" spans="1:49" ht="12.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AS661" s="167"/>
      <c r="AT661" s="167"/>
      <c r="AU661" s="167"/>
      <c r="AV661" s="167"/>
      <c r="AW661" s="167"/>
    </row>
    <row r="662" spans="1:49" ht="12.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AS662" s="167"/>
      <c r="AT662" s="167"/>
      <c r="AU662" s="167"/>
      <c r="AV662" s="167"/>
      <c r="AW662" s="167"/>
    </row>
    <row r="663" spans="1:49" ht="12.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AS663" s="167"/>
      <c r="AT663" s="167"/>
      <c r="AU663" s="167"/>
      <c r="AV663" s="167"/>
      <c r="AW663" s="167"/>
    </row>
    <row r="664" spans="1:49" ht="12.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AS664" s="167"/>
      <c r="AT664" s="167"/>
      <c r="AU664" s="167"/>
      <c r="AV664" s="167"/>
      <c r="AW664" s="167"/>
    </row>
    <row r="665" spans="1:49" ht="12.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AS665" s="167"/>
      <c r="AT665" s="167"/>
      <c r="AU665" s="167"/>
      <c r="AV665" s="167"/>
      <c r="AW665" s="167"/>
    </row>
    <row r="666" spans="1:49" ht="12.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AS666" s="167"/>
      <c r="AT666" s="167"/>
      <c r="AU666" s="167"/>
      <c r="AV666" s="167"/>
      <c r="AW666" s="167"/>
    </row>
    <row r="667" spans="1:49" ht="12.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AS667" s="167"/>
      <c r="AT667" s="167"/>
      <c r="AU667" s="167"/>
      <c r="AV667" s="167"/>
      <c r="AW667" s="167"/>
    </row>
    <row r="668" spans="1:49" ht="12.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AS668" s="167"/>
      <c r="AT668" s="167"/>
      <c r="AU668" s="167"/>
      <c r="AV668" s="167"/>
      <c r="AW668" s="167"/>
    </row>
    <row r="669" spans="1:49" ht="12.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AS669" s="167"/>
      <c r="AT669" s="167"/>
      <c r="AU669" s="167"/>
      <c r="AV669" s="167"/>
      <c r="AW669" s="167"/>
    </row>
    <row r="670" spans="1:49" ht="12.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AS670" s="167"/>
      <c r="AT670" s="167"/>
      <c r="AU670" s="167"/>
      <c r="AV670" s="167"/>
      <c r="AW670" s="167"/>
    </row>
    <row r="671" spans="1:49" ht="12.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AS671" s="167"/>
      <c r="AT671" s="167"/>
      <c r="AU671" s="167"/>
      <c r="AV671" s="167"/>
      <c r="AW671" s="167"/>
    </row>
    <row r="672" spans="1:49" ht="12.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AS672" s="167"/>
      <c r="AT672" s="167"/>
      <c r="AU672" s="167"/>
      <c r="AV672" s="167"/>
      <c r="AW672" s="167"/>
    </row>
    <row r="673" spans="1:49" ht="12.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AS673" s="167"/>
      <c r="AT673" s="167"/>
      <c r="AU673" s="167"/>
      <c r="AV673" s="167"/>
      <c r="AW673" s="167"/>
    </row>
    <row r="674" spans="1:49" ht="12.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AS674" s="167"/>
      <c r="AT674" s="167"/>
      <c r="AU674" s="167"/>
      <c r="AV674" s="167"/>
      <c r="AW674" s="167"/>
    </row>
    <row r="675" spans="1:49" ht="12.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AS675" s="167"/>
      <c r="AT675" s="167"/>
      <c r="AU675" s="167"/>
      <c r="AV675" s="167"/>
      <c r="AW675" s="167"/>
    </row>
    <row r="676" spans="1:49" ht="12.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AS676" s="167"/>
      <c r="AT676" s="167"/>
      <c r="AU676" s="167"/>
      <c r="AV676" s="167"/>
      <c r="AW676" s="167"/>
    </row>
    <row r="677" spans="1:49" ht="12.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AS677" s="167"/>
      <c r="AT677" s="167"/>
      <c r="AU677" s="167"/>
      <c r="AV677" s="167"/>
      <c r="AW677" s="167"/>
    </row>
    <row r="678" spans="1:49" ht="12.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AS678" s="167"/>
      <c r="AT678" s="167"/>
      <c r="AU678" s="167"/>
      <c r="AV678" s="167"/>
      <c r="AW678" s="167"/>
    </row>
    <row r="679" spans="1:49" ht="12.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AS679" s="167"/>
      <c r="AT679" s="167"/>
      <c r="AU679" s="167"/>
      <c r="AV679" s="167"/>
      <c r="AW679" s="167"/>
    </row>
    <row r="680" spans="1:49" ht="12.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AS680" s="167"/>
      <c r="AT680" s="167"/>
      <c r="AU680" s="167"/>
      <c r="AV680" s="167"/>
      <c r="AW680" s="167"/>
    </row>
    <row r="681" spans="1:49" ht="12.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AS681" s="167"/>
      <c r="AT681" s="167"/>
      <c r="AU681" s="167"/>
      <c r="AV681" s="167"/>
      <c r="AW681" s="167"/>
    </row>
    <row r="682" spans="1:49" ht="12.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AS682" s="167"/>
      <c r="AT682" s="167"/>
      <c r="AU682" s="167"/>
      <c r="AV682" s="167"/>
      <c r="AW682" s="167"/>
    </row>
    <row r="683" spans="1:49" ht="12.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AS683" s="167"/>
      <c r="AT683" s="167"/>
      <c r="AU683" s="167"/>
      <c r="AV683" s="167"/>
      <c r="AW683" s="167"/>
    </row>
    <row r="684" spans="1:49" ht="12.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AS684" s="167"/>
      <c r="AT684" s="167"/>
      <c r="AU684" s="167"/>
      <c r="AV684" s="167"/>
      <c r="AW684" s="167"/>
    </row>
    <row r="685" spans="1:49" ht="12.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AS685" s="167"/>
      <c r="AT685" s="167"/>
      <c r="AU685" s="167"/>
      <c r="AV685" s="167"/>
      <c r="AW685" s="167"/>
    </row>
    <row r="686" spans="1:49" ht="12.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AS686" s="167"/>
      <c r="AT686" s="167"/>
      <c r="AU686" s="167"/>
      <c r="AV686" s="167"/>
      <c r="AW686" s="167"/>
    </row>
    <row r="687" spans="1:49" ht="12.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AS687" s="167"/>
      <c r="AT687" s="167"/>
      <c r="AU687" s="167"/>
      <c r="AV687" s="167"/>
      <c r="AW687" s="167"/>
    </row>
    <row r="688" spans="1:49" ht="12.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AS688" s="167"/>
      <c r="AT688" s="167"/>
      <c r="AU688" s="167"/>
      <c r="AV688" s="167"/>
      <c r="AW688" s="167"/>
    </row>
    <row r="689" spans="1:49" ht="12.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AS689" s="167"/>
      <c r="AT689" s="167"/>
      <c r="AU689" s="167"/>
      <c r="AV689" s="167"/>
      <c r="AW689" s="167"/>
    </row>
    <row r="690" spans="1:49" ht="12.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AS690" s="167"/>
      <c r="AT690" s="167"/>
      <c r="AU690" s="167"/>
      <c r="AV690" s="167"/>
      <c r="AW690" s="167"/>
    </row>
    <row r="691" spans="1:49" ht="12.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AS691" s="167"/>
      <c r="AT691" s="167"/>
      <c r="AU691" s="167"/>
      <c r="AV691" s="167"/>
      <c r="AW691" s="167"/>
    </row>
    <row r="692" spans="1:49" ht="12.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AS692" s="167"/>
      <c r="AT692" s="167"/>
      <c r="AU692" s="167"/>
      <c r="AV692" s="167"/>
      <c r="AW692" s="167"/>
    </row>
    <row r="693" spans="1:49" ht="12.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AS693" s="167"/>
      <c r="AT693" s="167"/>
      <c r="AU693" s="167"/>
      <c r="AV693" s="167"/>
      <c r="AW693" s="167"/>
    </row>
    <row r="694" spans="1:49" ht="12.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AS694" s="167"/>
      <c r="AT694" s="167"/>
      <c r="AU694" s="167"/>
      <c r="AV694" s="167"/>
      <c r="AW694" s="167"/>
    </row>
    <row r="695" spans="1:49" ht="12.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AS695" s="167"/>
      <c r="AT695" s="167"/>
      <c r="AU695" s="167"/>
      <c r="AV695" s="167"/>
      <c r="AW695" s="167"/>
    </row>
    <row r="696" spans="1:49" ht="12.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AS696" s="167"/>
      <c r="AT696" s="167"/>
      <c r="AU696" s="167"/>
      <c r="AV696" s="167"/>
      <c r="AW696" s="167"/>
    </row>
    <row r="697" spans="1:49" ht="12.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AS697" s="167"/>
      <c r="AT697" s="167"/>
      <c r="AU697" s="167"/>
      <c r="AV697" s="167"/>
      <c r="AW697" s="167"/>
    </row>
    <row r="698" spans="1:49" ht="12.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AS698" s="167"/>
      <c r="AT698" s="167"/>
      <c r="AU698" s="167"/>
      <c r="AV698" s="167"/>
      <c r="AW698" s="167"/>
    </row>
    <row r="699" spans="1:49" ht="12.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AS699" s="167"/>
      <c r="AT699" s="167"/>
      <c r="AU699" s="167"/>
      <c r="AV699" s="167"/>
      <c r="AW699" s="167"/>
    </row>
    <row r="700" spans="1:49" ht="12.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AS700" s="167"/>
      <c r="AT700" s="167"/>
      <c r="AU700" s="167"/>
      <c r="AV700" s="167"/>
      <c r="AW700" s="167"/>
    </row>
    <row r="701" spans="1:49" ht="12.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AS701" s="167"/>
      <c r="AT701" s="167"/>
      <c r="AU701" s="167"/>
      <c r="AV701" s="167"/>
      <c r="AW701" s="167"/>
    </row>
    <row r="702" spans="1:49" ht="12.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AS702" s="167"/>
      <c r="AT702" s="167"/>
      <c r="AU702" s="167"/>
      <c r="AV702" s="167"/>
      <c r="AW702" s="167"/>
    </row>
    <row r="703" spans="1:49" ht="12.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AS703" s="167"/>
      <c r="AT703" s="167"/>
      <c r="AU703" s="167"/>
      <c r="AV703" s="167"/>
      <c r="AW703" s="167"/>
    </row>
    <row r="704" spans="1:49" ht="12.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AS704" s="167"/>
      <c r="AT704" s="167"/>
      <c r="AU704" s="167"/>
      <c r="AV704" s="167"/>
      <c r="AW704" s="167"/>
    </row>
    <row r="705" spans="1:49" ht="12.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AS705" s="167"/>
      <c r="AT705" s="167"/>
      <c r="AU705" s="167"/>
      <c r="AV705" s="167"/>
      <c r="AW705" s="167"/>
    </row>
    <row r="706" spans="1:49" ht="12.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AS706" s="167"/>
      <c r="AT706" s="167"/>
      <c r="AU706" s="167"/>
      <c r="AV706" s="167"/>
      <c r="AW706" s="167"/>
    </row>
    <row r="707" spans="1:49" ht="12.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AS707" s="167"/>
      <c r="AT707" s="167"/>
      <c r="AU707" s="167"/>
      <c r="AV707" s="167"/>
      <c r="AW707" s="167"/>
    </row>
    <row r="708" spans="1:49" ht="12.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AS708" s="167"/>
      <c r="AT708" s="167"/>
      <c r="AU708" s="167"/>
      <c r="AV708" s="167"/>
      <c r="AW708" s="167"/>
    </row>
    <row r="709" spans="1:49" ht="12.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AS709" s="167"/>
      <c r="AT709" s="167"/>
      <c r="AU709" s="167"/>
      <c r="AV709" s="167"/>
      <c r="AW709" s="167"/>
    </row>
    <row r="710" spans="1:49" ht="12.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AS710" s="167"/>
      <c r="AT710" s="167"/>
      <c r="AU710" s="167"/>
      <c r="AV710" s="167"/>
      <c r="AW710" s="167"/>
    </row>
    <row r="711" spans="1:49" ht="12.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AS711" s="167"/>
      <c r="AT711" s="167"/>
      <c r="AU711" s="167"/>
      <c r="AV711" s="167"/>
      <c r="AW711" s="167"/>
    </row>
    <row r="712" spans="1:49" ht="12.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AS712" s="167"/>
      <c r="AT712" s="167"/>
      <c r="AU712" s="167"/>
      <c r="AV712" s="167"/>
      <c r="AW712" s="167"/>
    </row>
    <row r="713" spans="1:49" ht="12.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AS713" s="167"/>
      <c r="AT713" s="167"/>
      <c r="AU713" s="167"/>
      <c r="AV713" s="167"/>
      <c r="AW713" s="167"/>
    </row>
    <row r="714" spans="1:49" ht="12.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AS714" s="167"/>
      <c r="AT714" s="167"/>
      <c r="AU714" s="167"/>
      <c r="AV714" s="167"/>
      <c r="AW714" s="167"/>
    </row>
    <row r="715" spans="1:49" ht="12.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AS715" s="167"/>
      <c r="AT715" s="167"/>
      <c r="AU715" s="167"/>
      <c r="AV715" s="167"/>
      <c r="AW715" s="167"/>
    </row>
    <row r="716" spans="1:49" ht="12.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AS716" s="167"/>
      <c r="AT716" s="167"/>
      <c r="AU716" s="167"/>
      <c r="AV716" s="167"/>
      <c r="AW716" s="167"/>
    </row>
    <row r="717" spans="1:49" ht="12.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AS717" s="167"/>
      <c r="AT717" s="167"/>
      <c r="AU717" s="167"/>
      <c r="AV717" s="167"/>
      <c r="AW717" s="167"/>
    </row>
    <row r="718" spans="1:49" ht="12.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AS718" s="167"/>
      <c r="AT718" s="167"/>
      <c r="AU718" s="167"/>
      <c r="AV718" s="167"/>
      <c r="AW718" s="167"/>
    </row>
    <row r="719" spans="1:49" ht="12.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AS719" s="167"/>
      <c r="AT719" s="167"/>
      <c r="AU719" s="167"/>
      <c r="AV719" s="167"/>
      <c r="AW719" s="167"/>
    </row>
    <row r="720" spans="1:49" ht="12.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AS720" s="167"/>
      <c r="AT720" s="167"/>
      <c r="AU720" s="167"/>
      <c r="AV720" s="167"/>
      <c r="AW720" s="167"/>
    </row>
    <row r="721" spans="1:49" ht="12.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AS721" s="167"/>
      <c r="AT721" s="167"/>
      <c r="AU721" s="167"/>
      <c r="AV721" s="167"/>
      <c r="AW721" s="167"/>
    </row>
    <row r="722" spans="1:49" ht="12.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AS722" s="167"/>
      <c r="AT722" s="167"/>
      <c r="AU722" s="167"/>
      <c r="AV722" s="167"/>
      <c r="AW722" s="167"/>
    </row>
    <row r="723" spans="1:49" ht="12.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AS723" s="167"/>
      <c r="AT723" s="167"/>
      <c r="AU723" s="167"/>
      <c r="AV723" s="167"/>
      <c r="AW723" s="167"/>
    </row>
    <row r="724" spans="1:49" ht="12.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AS724" s="167"/>
      <c r="AT724" s="167"/>
      <c r="AU724" s="167"/>
      <c r="AV724" s="167"/>
      <c r="AW724" s="167"/>
    </row>
    <row r="725" spans="1:49" ht="12.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AS725" s="167"/>
      <c r="AT725" s="167"/>
      <c r="AU725" s="167"/>
      <c r="AV725" s="167"/>
      <c r="AW725" s="167"/>
    </row>
    <row r="726" spans="1:49" ht="12.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AS726" s="167"/>
      <c r="AT726" s="167"/>
      <c r="AU726" s="167"/>
      <c r="AV726" s="167"/>
      <c r="AW726" s="167"/>
    </row>
    <row r="727" spans="1:49" ht="12.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AS727" s="167"/>
      <c r="AT727" s="167"/>
      <c r="AU727" s="167"/>
      <c r="AV727" s="167"/>
      <c r="AW727" s="167"/>
    </row>
    <row r="728" spans="1:49" ht="12.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AS728" s="167"/>
      <c r="AT728" s="167"/>
      <c r="AU728" s="167"/>
      <c r="AV728" s="167"/>
      <c r="AW728" s="167"/>
    </row>
    <row r="729" spans="1:49" ht="12.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AS729" s="167"/>
      <c r="AT729" s="167"/>
      <c r="AU729" s="167"/>
      <c r="AV729" s="167"/>
      <c r="AW729" s="167"/>
    </row>
    <row r="730" spans="1:49" ht="12.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AS730" s="167"/>
      <c r="AT730" s="167"/>
      <c r="AU730" s="167"/>
      <c r="AV730" s="167"/>
      <c r="AW730" s="167"/>
    </row>
    <row r="731" spans="1:49" ht="12.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AS731" s="167"/>
      <c r="AT731" s="167"/>
      <c r="AU731" s="167"/>
      <c r="AV731" s="167"/>
      <c r="AW731" s="167"/>
    </row>
    <row r="732" spans="1:49" ht="12.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AS732" s="167"/>
      <c r="AT732" s="167"/>
      <c r="AU732" s="167"/>
      <c r="AV732" s="167"/>
      <c r="AW732" s="167"/>
    </row>
    <row r="733" spans="1:49" ht="12.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AS733" s="167"/>
      <c r="AT733" s="167"/>
      <c r="AU733" s="167"/>
      <c r="AV733" s="167"/>
      <c r="AW733" s="167"/>
    </row>
    <row r="734" spans="1:49" ht="12.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AS734" s="167"/>
      <c r="AT734" s="167"/>
      <c r="AU734" s="167"/>
      <c r="AV734" s="167"/>
      <c r="AW734" s="167"/>
    </row>
    <row r="735" spans="1:49" ht="12.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AS735" s="167"/>
      <c r="AT735" s="167"/>
      <c r="AU735" s="167"/>
      <c r="AV735" s="167"/>
      <c r="AW735" s="167"/>
    </row>
    <row r="736" spans="1:49" ht="12.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AS736" s="167"/>
      <c r="AT736" s="167"/>
      <c r="AU736" s="167"/>
      <c r="AV736" s="167"/>
      <c r="AW736" s="167"/>
    </row>
    <row r="737" spans="1:49" ht="12.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AS737" s="167"/>
      <c r="AT737" s="167"/>
      <c r="AU737" s="167"/>
      <c r="AV737" s="167"/>
      <c r="AW737" s="167"/>
    </row>
    <row r="738" spans="1:49" ht="12.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AS738" s="167"/>
      <c r="AT738" s="167"/>
      <c r="AU738" s="167"/>
      <c r="AV738" s="167"/>
      <c r="AW738" s="167"/>
    </row>
    <row r="739" spans="1:49" ht="12.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AS739" s="167"/>
      <c r="AT739" s="167"/>
      <c r="AU739" s="167"/>
      <c r="AV739" s="167"/>
      <c r="AW739" s="167"/>
    </row>
    <row r="740" spans="1:49" ht="12.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AS740" s="167"/>
      <c r="AT740" s="167"/>
      <c r="AU740" s="167"/>
      <c r="AV740" s="167"/>
      <c r="AW740" s="167"/>
    </row>
    <row r="741" spans="1:49" ht="12.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AS741" s="167"/>
      <c r="AT741" s="167"/>
      <c r="AU741" s="167"/>
      <c r="AV741" s="167"/>
      <c r="AW741" s="167"/>
    </row>
    <row r="742" spans="1:49" ht="12.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AS742" s="167"/>
      <c r="AT742" s="167"/>
      <c r="AU742" s="167"/>
      <c r="AV742" s="167"/>
      <c r="AW742" s="167"/>
    </row>
    <row r="743" spans="1:49" ht="12.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AS743" s="167"/>
      <c r="AT743" s="167"/>
      <c r="AU743" s="167"/>
      <c r="AV743" s="167"/>
      <c r="AW743" s="167"/>
    </row>
    <row r="744" spans="1:49" ht="12.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AS744" s="167"/>
      <c r="AT744" s="167"/>
      <c r="AU744" s="167"/>
      <c r="AV744" s="167"/>
      <c r="AW744" s="167"/>
    </row>
    <row r="745" spans="1:49" ht="12.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AS745" s="167"/>
      <c r="AT745" s="167"/>
      <c r="AU745" s="167"/>
      <c r="AV745" s="167"/>
      <c r="AW745" s="167"/>
    </row>
    <row r="746" spans="1:49" ht="12.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AS746" s="167"/>
      <c r="AT746" s="167"/>
      <c r="AU746" s="167"/>
      <c r="AV746" s="167"/>
      <c r="AW746" s="167"/>
    </row>
    <row r="747" spans="1:49" ht="12.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AS747" s="167"/>
      <c r="AT747" s="167"/>
      <c r="AU747" s="167"/>
      <c r="AV747" s="167"/>
      <c r="AW747" s="167"/>
    </row>
    <row r="748" spans="1:49" ht="12.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AS748" s="167"/>
      <c r="AT748" s="167"/>
      <c r="AU748" s="167"/>
      <c r="AV748" s="167"/>
      <c r="AW748" s="167"/>
    </row>
    <row r="749" spans="1:49" ht="12.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AS749" s="167"/>
      <c r="AT749" s="167"/>
      <c r="AU749" s="167"/>
      <c r="AV749" s="167"/>
      <c r="AW749" s="167"/>
    </row>
    <row r="750" spans="1:49" ht="12.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AS750" s="167"/>
      <c r="AT750" s="167"/>
      <c r="AU750" s="167"/>
      <c r="AV750" s="167"/>
      <c r="AW750" s="167"/>
    </row>
    <row r="751" spans="1:49" ht="12.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AS751" s="167"/>
      <c r="AT751" s="167"/>
      <c r="AU751" s="167"/>
      <c r="AV751" s="167"/>
      <c r="AW751" s="167"/>
    </row>
    <row r="752" spans="1:49" ht="12.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AS752" s="167"/>
      <c r="AT752" s="167"/>
      <c r="AU752" s="167"/>
      <c r="AV752" s="167"/>
      <c r="AW752" s="167"/>
    </row>
    <row r="753" spans="1:49" ht="12.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AS753" s="167"/>
      <c r="AT753" s="167"/>
      <c r="AU753" s="167"/>
      <c r="AV753" s="167"/>
      <c r="AW753" s="167"/>
    </row>
    <row r="754" spans="1:49" ht="12.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AS754" s="167"/>
      <c r="AT754" s="167"/>
      <c r="AU754" s="167"/>
      <c r="AV754" s="167"/>
      <c r="AW754" s="167"/>
    </row>
    <row r="755" spans="1:49" ht="12.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AS755" s="167"/>
      <c r="AT755" s="167"/>
      <c r="AU755" s="167"/>
      <c r="AV755" s="167"/>
      <c r="AW755" s="167"/>
    </row>
    <row r="756" spans="1:49" ht="12.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AS756" s="167"/>
      <c r="AT756" s="167"/>
      <c r="AU756" s="167"/>
      <c r="AV756" s="167"/>
      <c r="AW756" s="167"/>
    </row>
    <row r="757" spans="1:49" ht="12.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AS757" s="167"/>
      <c r="AT757" s="167"/>
      <c r="AU757" s="167"/>
      <c r="AV757" s="167"/>
      <c r="AW757" s="167"/>
    </row>
    <row r="758" spans="1:49" ht="12.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AS758" s="167"/>
      <c r="AT758" s="167"/>
      <c r="AU758" s="167"/>
      <c r="AV758" s="167"/>
      <c r="AW758" s="167"/>
    </row>
    <row r="759" spans="1:49" ht="12.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AS759" s="167"/>
      <c r="AT759" s="167"/>
      <c r="AU759" s="167"/>
      <c r="AV759" s="167"/>
      <c r="AW759" s="167"/>
    </row>
    <row r="760" spans="1:49" ht="12.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AS760" s="167"/>
      <c r="AT760" s="167"/>
      <c r="AU760" s="167"/>
      <c r="AV760" s="167"/>
      <c r="AW760" s="167"/>
    </row>
    <row r="761" spans="1:49" ht="12.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AS761" s="167"/>
      <c r="AT761" s="167"/>
      <c r="AU761" s="167"/>
      <c r="AV761" s="167"/>
      <c r="AW761" s="167"/>
    </row>
    <row r="762" spans="1:49" ht="12.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AS762" s="167"/>
      <c r="AT762" s="167"/>
      <c r="AU762" s="167"/>
      <c r="AV762" s="167"/>
      <c r="AW762" s="167"/>
    </row>
    <row r="763" spans="1:49" ht="12.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AS763" s="167"/>
      <c r="AT763" s="167"/>
      <c r="AU763" s="167"/>
      <c r="AV763" s="167"/>
      <c r="AW763" s="167"/>
    </row>
    <row r="764" spans="1:49" ht="12.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AS764" s="167"/>
      <c r="AT764" s="167"/>
      <c r="AU764" s="167"/>
      <c r="AV764" s="167"/>
      <c r="AW764" s="167"/>
    </row>
    <row r="765" spans="1:49" ht="12.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AS765" s="167"/>
      <c r="AT765" s="167"/>
      <c r="AU765" s="167"/>
      <c r="AV765" s="167"/>
      <c r="AW765" s="167"/>
    </row>
    <row r="766" spans="1:49" ht="12.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AS766" s="167"/>
      <c r="AT766" s="167"/>
      <c r="AU766" s="167"/>
      <c r="AV766" s="167"/>
      <c r="AW766" s="167"/>
    </row>
    <row r="767" spans="1:49" ht="12.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AS767" s="167"/>
      <c r="AT767" s="167"/>
      <c r="AU767" s="167"/>
      <c r="AV767" s="167"/>
      <c r="AW767" s="167"/>
    </row>
    <row r="768" spans="1:49" ht="12.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AS768" s="167"/>
      <c r="AT768" s="167"/>
      <c r="AU768" s="167"/>
      <c r="AV768" s="167"/>
      <c r="AW768" s="167"/>
    </row>
    <row r="769" spans="1:49" ht="12.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AS769" s="167"/>
      <c r="AT769" s="167"/>
      <c r="AU769" s="167"/>
      <c r="AV769" s="167"/>
      <c r="AW769" s="167"/>
    </row>
    <row r="770" spans="1:49" ht="12.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AS770" s="167"/>
      <c r="AT770" s="167"/>
      <c r="AU770" s="167"/>
      <c r="AV770" s="167"/>
      <c r="AW770" s="167"/>
    </row>
    <row r="771" spans="1:49" ht="12.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AS771" s="167"/>
      <c r="AT771" s="167"/>
      <c r="AU771" s="167"/>
      <c r="AV771" s="167"/>
      <c r="AW771" s="167"/>
    </row>
    <row r="772" spans="1:49" ht="12.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AS772" s="167"/>
      <c r="AT772" s="167"/>
      <c r="AU772" s="167"/>
      <c r="AV772" s="167"/>
      <c r="AW772" s="167"/>
    </row>
    <row r="773" spans="1:49" ht="12.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AS773" s="167"/>
      <c r="AT773" s="167"/>
      <c r="AU773" s="167"/>
      <c r="AV773" s="167"/>
      <c r="AW773" s="167"/>
    </row>
    <row r="774" spans="1:49" ht="12.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AS774" s="167"/>
      <c r="AT774" s="167"/>
      <c r="AU774" s="167"/>
      <c r="AV774" s="167"/>
      <c r="AW774" s="167"/>
    </row>
    <row r="775" spans="1:49" ht="12.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AS775" s="167"/>
      <c r="AT775" s="167"/>
      <c r="AU775" s="167"/>
      <c r="AV775" s="167"/>
      <c r="AW775" s="167"/>
    </row>
    <row r="776" spans="1:49" ht="12.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AS776" s="167"/>
      <c r="AT776" s="167"/>
      <c r="AU776" s="167"/>
      <c r="AV776" s="167"/>
      <c r="AW776" s="167"/>
    </row>
    <row r="777" spans="1:49" ht="12.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AS777" s="167"/>
      <c r="AT777" s="167"/>
      <c r="AU777" s="167"/>
      <c r="AV777" s="167"/>
      <c r="AW777" s="167"/>
    </row>
    <row r="778" spans="1:49" ht="12.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AS778" s="167"/>
      <c r="AT778" s="167"/>
      <c r="AU778" s="167"/>
      <c r="AV778" s="167"/>
      <c r="AW778" s="167"/>
    </row>
    <row r="779" spans="1:49" ht="12.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AS779" s="167"/>
      <c r="AT779" s="167"/>
      <c r="AU779" s="167"/>
      <c r="AV779" s="167"/>
      <c r="AW779" s="167"/>
    </row>
    <row r="780" spans="1:49" ht="12.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AS780" s="167"/>
      <c r="AT780" s="167"/>
      <c r="AU780" s="167"/>
      <c r="AV780" s="167"/>
      <c r="AW780" s="167"/>
    </row>
    <row r="781" spans="1:49" ht="12.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AS781" s="167"/>
      <c r="AT781" s="167"/>
      <c r="AU781" s="167"/>
      <c r="AV781" s="167"/>
      <c r="AW781" s="167"/>
    </row>
    <row r="782" spans="1:49" ht="12.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AS782" s="167"/>
      <c r="AT782" s="167"/>
      <c r="AU782" s="167"/>
      <c r="AV782" s="167"/>
      <c r="AW782" s="167"/>
    </row>
    <row r="783" spans="1:49" ht="12.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AS783" s="167"/>
      <c r="AT783" s="167"/>
      <c r="AU783" s="167"/>
      <c r="AV783" s="167"/>
      <c r="AW783" s="167"/>
    </row>
    <row r="784" spans="1:49" ht="12.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AS784" s="167"/>
      <c r="AT784" s="167"/>
      <c r="AU784" s="167"/>
      <c r="AV784" s="167"/>
      <c r="AW784" s="167"/>
    </row>
    <row r="785" spans="1:49" ht="12.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AS785" s="167"/>
      <c r="AT785" s="167"/>
      <c r="AU785" s="167"/>
      <c r="AV785" s="167"/>
      <c r="AW785" s="167"/>
    </row>
    <row r="786" spans="1:49" ht="12.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AS786" s="167"/>
      <c r="AT786" s="167"/>
      <c r="AU786" s="167"/>
      <c r="AV786" s="167"/>
      <c r="AW786" s="167"/>
    </row>
    <row r="787" spans="1:49" ht="12.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AS787" s="167"/>
      <c r="AT787" s="167"/>
      <c r="AU787" s="167"/>
      <c r="AV787" s="167"/>
      <c r="AW787" s="167"/>
    </row>
    <row r="788" spans="1:49" ht="12.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AS788" s="167"/>
      <c r="AT788" s="167"/>
      <c r="AU788" s="167"/>
      <c r="AV788" s="167"/>
      <c r="AW788" s="167"/>
    </row>
    <row r="789" spans="1:49" ht="12.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AS789" s="167"/>
      <c r="AT789" s="167"/>
      <c r="AU789" s="167"/>
      <c r="AV789" s="167"/>
      <c r="AW789" s="167"/>
    </row>
    <row r="790" spans="1:49" ht="12.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AS790" s="167"/>
      <c r="AT790" s="167"/>
      <c r="AU790" s="167"/>
      <c r="AV790" s="167"/>
      <c r="AW790" s="167"/>
    </row>
    <row r="791" spans="1:49" ht="12.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AS791" s="167"/>
      <c r="AT791" s="167"/>
      <c r="AU791" s="167"/>
      <c r="AV791" s="167"/>
      <c r="AW791" s="167"/>
    </row>
    <row r="792" spans="1:49" ht="12.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AS792" s="167"/>
      <c r="AT792" s="167"/>
      <c r="AU792" s="167"/>
      <c r="AV792" s="167"/>
      <c r="AW792" s="167"/>
    </row>
    <row r="793" spans="1:49" ht="12.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AS793" s="167"/>
      <c r="AT793" s="167"/>
      <c r="AU793" s="167"/>
      <c r="AV793" s="167"/>
      <c r="AW793" s="167"/>
    </row>
    <row r="794" spans="1:49" ht="12.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AS794" s="167"/>
      <c r="AT794" s="167"/>
      <c r="AU794" s="167"/>
      <c r="AV794" s="167"/>
      <c r="AW794" s="167"/>
    </row>
    <row r="795" spans="1:49" ht="12.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AS795" s="167"/>
      <c r="AT795" s="167"/>
      <c r="AU795" s="167"/>
      <c r="AV795" s="167"/>
      <c r="AW795" s="167"/>
    </row>
    <row r="796" spans="1:49" ht="12.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AS796" s="167"/>
      <c r="AT796" s="167"/>
      <c r="AU796" s="167"/>
      <c r="AV796" s="167"/>
      <c r="AW796" s="167"/>
    </row>
    <row r="797" spans="1:49" ht="12.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AS797" s="167"/>
      <c r="AT797" s="167"/>
      <c r="AU797" s="167"/>
      <c r="AV797" s="167"/>
      <c r="AW797" s="167"/>
    </row>
    <row r="798" spans="1:49" ht="12.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AS798" s="167"/>
      <c r="AT798" s="167"/>
      <c r="AU798" s="167"/>
      <c r="AV798" s="167"/>
      <c r="AW798" s="167"/>
    </row>
    <row r="799" spans="1:49" ht="12.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AS799" s="167"/>
      <c r="AT799" s="167"/>
      <c r="AU799" s="167"/>
      <c r="AV799" s="167"/>
      <c r="AW799" s="167"/>
    </row>
    <row r="800" spans="1:49" ht="12.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AS800" s="167"/>
      <c r="AT800" s="167"/>
      <c r="AU800" s="167"/>
      <c r="AV800" s="167"/>
      <c r="AW800" s="167"/>
    </row>
    <row r="801" spans="1:49" ht="12.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AS801" s="167"/>
      <c r="AT801" s="167"/>
      <c r="AU801" s="167"/>
      <c r="AV801" s="167"/>
      <c r="AW801" s="167"/>
    </row>
    <row r="802" spans="1:49" ht="12.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AS802" s="167"/>
      <c r="AT802" s="167"/>
      <c r="AU802" s="167"/>
      <c r="AV802" s="167"/>
      <c r="AW802" s="167"/>
    </row>
    <row r="803" spans="1:49" ht="12.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AS803" s="167"/>
      <c r="AT803" s="167"/>
      <c r="AU803" s="167"/>
      <c r="AV803" s="167"/>
      <c r="AW803" s="167"/>
    </row>
    <row r="804" spans="1:49" ht="12.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AS804" s="167"/>
      <c r="AT804" s="167"/>
      <c r="AU804" s="167"/>
      <c r="AV804" s="167"/>
      <c r="AW804" s="167"/>
    </row>
    <row r="805" spans="1:49" ht="12.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AS805" s="167"/>
      <c r="AT805" s="167"/>
      <c r="AU805" s="167"/>
      <c r="AV805" s="167"/>
      <c r="AW805" s="167"/>
    </row>
    <row r="806" spans="1:49" ht="12.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AS806" s="167"/>
      <c r="AT806" s="167"/>
      <c r="AU806" s="167"/>
      <c r="AV806" s="167"/>
      <c r="AW806" s="167"/>
    </row>
    <row r="807" spans="1:49" ht="12.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AS807" s="167"/>
      <c r="AT807" s="167"/>
      <c r="AU807" s="167"/>
      <c r="AV807" s="167"/>
      <c r="AW807" s="167"/>
    </row>
    <row r="808" spans="1:49" ht="12.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AS808" s="167"/>
      <c r="AT808" s="167"/>
      <c r="AU808" s="167"/>
      <c r="AV808" s="167"/>
      <c r="AW808" s="167"/>
    </row>
    <row r="809" spans="1:49" ht="12.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AS809" s="167"/>
      <c r="AT809" s="167"/>
      <c r="AU809" s="167"/>
      <c r="AV809" s="167"/>
      <c r="AW809" s="167"/>
    </row>
    <row r="810" spans="1:49" ht="12.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AS810" s="167"/>
      <c r="AT810" s="167"/>
      <c r="AU810" s="167"/>
      <c r="AV810" s="167"/>
      <c r="AW810" s="167"/>
    </row>
    <row r="811" spans="1:49" ht="12.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AS811" s="167"/>
      <c r="AT811" s="167"/>
      <c r="AU811" s="167"/>
      <c r="AV811" s="167"/>
      <c r="AW811" s="167"/>
    </row>
    <row r="812" spans="1:49" ht="12.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AS812" s="167"/>
      <c r="AT812" s="167"/>
      <c r="AU812" s="167"/>
      <c r="AV812" s="167"/>
      <c r="AW812" s="167"/>
    </row>
    <row r="813" spans="1:49" ht="12.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AS813" s="167"/>
      <c r="AT813" s="167"/>
      <c r="AU813" s="167"/>
      <c r="AV813" s="167"/>
      <c r="AW813" s="167"/>
    </row>
    <row r="814" spans="1:49" ht="12.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AS814" s="167"/>
      <c r="AT814" s="167"/>
      <c r="AU814" s="167"/>
      <c r="AV814" s="167"/>
      <c r="AW814" s="167"/>
    </row>
    <row r="815" spans="1:49" ht="12.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AS815" s="167"/>
      <c r="AT815" s="167"/>
      <c r="AU815" s="167"/>
      <c r="AV815" s="167"/>
      <c r="AW815" s="167"/>
    </row>
    <row r="816" spans="1:49" ht="12.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AS816" s="167"/>
      <c r="AT816" s="167"/>
      <c r="AU816" s="167"/>
      <c r="AV816" s="167"/>
      <c r="AW816" s="167"/>
    </row>
    <row r="817" spans="1:49" ht="12.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AS817" s="167"/>
      <c r="AT817" s="167"/>
      <c r="AU817" s="167"/>
      <c r="AV817" s="167"/>
      <c r="AW817" s="167"/>
    </row>
    <row r="818" spans="1:49" ht="12.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AS818" s="167"/>
      <c r="AT818" s="167"/>
      <c r="AU818" s="167"/>
      <c r="AV818" s="167"/>
      <c r="AW818" s="167"/>
    </row>
    <row r="819" spans="1:49" ht="12.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AS819" s="167"/>
      <c r="AT819" s="167"/>
      <c r="AU819" s="167"/>
      <c r="AV819" s="167"/>
      <c r="AW819" s="167"/>
    </row>
    <row r="820" spans="1:49" ht="12.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AS820" s="167"/>
      <c r="AT820" s="167"/>
      <c r="AU820" s="167"/>
      <c r="AV820" s="167"/>
      <c r="AW820" s="167"/>
    </row>
    <row r="821" spans="1:49" ht="12.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AS821" s="167"/>
      <c r="AT821" s="167"/>
      <c r="AU821" s="167"/>
      <c r="AV821" s="167"/>
      <c r="AW821" s="167"/>
    </row>
    <row r="822" spans="1:49" ht="12.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AS822" s="167"/>
      <c r="AT822" s="167"/>
      <c r="AU822" s="167"/>
      <c r="AV822" s="167"/>
      <c r="AW822" s="167"/>
    </row>
    <row r="823" spans="1:49" ht="12.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AS823" s="167"/>
      <c r="AT823" s="167"/>
      <c r="AU823" s="167"/>
      <c r="AV823" s="167"/>
      <c r="AW823" s="167"/>
    </row>
    <row r="824" spans="1:49" ht="12.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AS824" s="167"/>
      <c r="AT824" s="167"/>
      <c r="AU824" s="167"/>
      <c r="AV824" s="167"/>
      <c r="AW824" s="167"/>
    </row>
    <row r="825" spans="1:49" ht="12.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AS825" s="167"/>
      <c r="AT825" s="167"/>
      <c r="AU825" s="167"/>
      <c r="AV825" s="167"/>
      <c r="AW825" s="167"/>
    </row>
    <row r="826" spans="1:49" ht="12.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AS826" s="167"/>
      <c r="AT826" s="167"/>
      <c r="AU826" s="167"/>
      <c r="AV826" s="167"/>
      <c r="AW826" s="167"/>
    </row>
    <row r="827" spans="1:49" ht="12.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AS827" s="167"/>
      <c r="AT827" s="167"/>
      <c r="AU827" s="167"/>
      <c r="AV827" s="167"/>
      <c r="AW827" s="167"/>
    </row>
    <row r="828" spans="1:49" ht="12.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AS828" s="167"/>
      <c r="AT828" s="167"/>
      <c r="AU828" s="167"/>
      <c r="AV828" s="167"/>
      <c r="AW828" s="167"/>
    </row>
    <row r="829" spans="1:49" ht="12.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AS829" s="167"/>
      <c r="AT829" s="167"/>
      <c r="AU829" s="167"/>
      <c r="AV829" s="167"/>
      <c r="AW829" s="167"/>
    </row>
    <row r="830" spans="1:49" ht="12.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AS830" s="167"/>
      <c r="AT830" s="167"/>
      <c r="AU830" s="167"/>
      <c r="AV830" s="167"/>
      <c r="AW830" s="167"/>
    </row>
    <row r="831" spans="1:49" ht="12.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AS831" s="167"/>
      <c r="AT831" s="167"/>
      <c r="AU831" s="167"/>
      <c r="AV831" s="167"/>
      <c r="AW831" s="167"/>
    </row>
    <row r="832" spans="1:49" ht="12.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AS832" s="167"/>
      <c r="AT832" s="167"/>
      <c r="AU832" s="167"/>
      <c r="AV832" s="167"/>
      <c r="AW832" s="167"/>
    </row>
    <row r="833" spans="1:49" ht="12.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AS833" s="167"/>
      <c r="AT833" s="167"/>
      <c r="AU833" s="167"/>
      <c r="AV833" s="167"/>
      <c r="AW833" s="167"/>
    </row>
    <row r="834" spans="1:49" ht="12.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AS834" s="167"/>
      <c r="AT834" s="167"/>
      <c r="AU834" s="167"/>
      <c r="AV834" s="167"/>
      <c r="AW834" s="167"/>
    </row>
    <row r="835" spans="1:49" ht="12.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AS835" s="167"/>
      <c r="AT835" s="167"/>
      <c r="AU835" s="167"/>
      <c r="AV835" s="167"/>
      <c r="AW835" s="167"/>
    </row>
    <row r="836" spans="1:49" ht="12.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AS836" s="167"/>
      <c r="AT836" s="167"/>
      <c r="AU836" s="167"/>
      <c r="AV836" s="167"/>
      <c r="AW836" s="167"/>
    </row>
    <row r="837" spans="1:49" ht="12.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AS837" s="167"/>
      <c r="AT837" s="167"/>
      <c r="AU837" s="167"/>
      <c r="AV837" s="167"/>
      <c r="AW837" s="167"/>
    </row>
    <row r="838" spans="1:49" ht="12.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AS838" s="167"/>
      <c r="AT838" s="167"/>
      <c r="AU838" s="167"/>
      <c r="AV838" s="167"/>
      <c r="AW838" s="167"/>
    </row>
    <row r="839" spans="1:49" ht="12.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AS839" s="167"/>
      <c r="AT839" s="167"/>
      <c r="AU839" s="167"/>
      <c r="AV839" s="167"/>
      <c r="AW839" s="167"/>
    </row>
    <row r="840" spans="1:49" ht="12.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AS840" s="167"/>
      <c r="AT840" s="167"/>
      <c r="AU840" s="167"/>
      <c r="AV840" s="167"/>
      <c r="AW840" s="167"/>
    </row>
    <row r="841" spans="1:49" ht="12.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AS841" s="167"/>
      <c r="AT841" s="167"/>
      <c r="AU841" s="167"/>
      <c r="AV841" s="167"/>
      <c r="AW841" s="167"/>
    </row>
    <row r="842" spans="1:49" ht="12.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AS842" s="167"/>
      <c r="AT842" s="167"/>
      <c r="AU842" s="167"/>
      <c r="AV842" s="167"/>
      <c r="AW842" s="167"/>
    </row>
    <row r="843" spans="1:49" ht="12.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AS843" s="167"/>
      <c r="AT843" s="167"/>
      <c r="AU843" s="167"/>
      <c r="AV843" s="167"/>
      <c r="AW843" s="167"/>
    </row>
    <row r="844" spans="1:49" ht="12.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AS844" s="167"/>
      <c r="AT844" s="167"/>
      <c r="AU844" s="167"/>
      <c r="AV844" s="167"/>
      <c r="AW844" s="167"/>
    </row>
    <row r="845" spans="1:49" ht="12.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AS845" s="167"/>
      <c r="AT845" s="167"/>
      <c r="AU845" s="167"/>
      <c r="AV845" s="167"/>
      <c r="AW845" s="167"/>
    </row>
    <row r="846" spans="1:49" ht="12.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AS846" s="167"/>
      <c r="AT846" s="167"/>
      <c r="AU846" s="167"/>
      <c r="AV846" s="167"/>
      <c r="AW846" s="167"/>
    </row>
    <row r="847" spans="1:49" ht="12.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AS847" s="167"/>
      <c r="AT847" s="167"/>
      <c r="AU847" s="167"/>
      <c r="AV847" s="167"/>
      <c r="AW847" s="167"/>
    </row>
    <row r="848" spans="1:49" ht="12.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AS848" s="167"/>
      <c r="AT848" s="167"/>
      <c r="AU848" s="167"/>
      <c r="AV848" s="167"/>
      <c r="AW848" s="167"/>
    </row>
    <row r="849" spans="1:49" ht="12.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AS849" s="167"/>
      <c r="AT849" s="167"/>
      <c r="AU849" s="167"/>
      <c r="AV849" s="167"/>
      <c r="AW849" s="167"/>
    </row>
    <row r="850" spans="1:49" ht="12.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AS850" s="167"/>
      <c r="AT850" s="167"/>
      <c r="AU850" s="167"/>
      <c r="AV850" s="167"/>
      <c r="AW850" s="167"/>
    </row>
    <row r="851" spans="1:49" ht="12.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AS851" s="167"/>
      <c r="AT851" s="167"/>
      <c r="AU851" s="167"/>
      <c r="AV851" s="167"/>
      <c r="AW851" s="167"/>
    </row>
    <row r="852" spans="1:49" ht="12.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AS852" s="167"/>
      <c r="AT852" s="167"/>
      <c r="AU852" s="167"/>
      <c r="AV852" s="167"/>
      <c r="AW852" s="167"/>
    </row>
    <row r="853" spans="1:49" ht="12.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AS853" s="167"/>
      <c r="AT853" s="167"/>
      <c r="AU853" s="167"/>
      <c r="AV853" s="167"/>
      <c r="AW853" s="167"/>
    </row>
    <row r="854" spans="1:49" ht="12.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AS854" s="167"/>
      <c r="AT854" s="167"/>
      <c r="AU854" s="167"/>
      <c r="AV854" s="167"/>
      <c r="AW854" s="167"/>
    </row>
    <row r="855" spans="1:49" ht="12.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AS855" s="167"/>
      <c r="AT855" s="167"/>
      <c r="AU855" s="167"/>
      <c r="AV855" s="167"/>
      <c r="AW855" s="167"/>
    </row>
    <row r="856" spans="1:49" ht="12.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AS856" s="167"/>
      <c r="AT856" s="167"/>
      <c r="AU856" s="167"/>
      <c r="AV856" s="167"/>
      <c r="AW856" s="167"/>
    </row>
    <row r="857" spans="1:49" ht="12.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AS857" s="167"/>
      <c r="AT857" s="167"/>
      <c r="AU857" s="167"/>
      <c r="AV857" s="167"/>
      <c r="AW857" s="167"/>
    </row>
    <row r="858" spans="1:49" ht="12.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AS858" s="167"/>
      <c r="AT858" s="167"/>
      <c r="AU858" s="167"/>
      <c r="AV858" s="167"/>
      <c r="AW858" s="167"/>
    </row>
    <row r="859" spans="1:49" ht="12.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AS859" s="167"/>
      <c r="AT859" s="167"/>
      <c r="AU859" s="167"/>
      <c r="AV859" s="167"/>
      <c r="AW859" s="167"/>
    </row>
    <row r="860" spans="1:49" ht="12.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AS860" s="167"/>
      <c r="AT860" s="167"/>
      <c r="AU860" s="167"/>
      <c r="AV860" s="167"/>
      <c r="AW860" s="167"/>
    </row>
    <row r="861" spans="1:49" ht="12.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AS861" s="167"/>
      <c r="AT861" s="167"/>
      <c r="AU861" s="167"/>
      <c r="AV861" s="167"/>
      <c r="AW861" s="167"/>
    </row>
    <row r="862" spans="1:49" ht="12.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AS862" s="167"/>
      <c r="AT862" s="167"/>
      <c r="AU862" s="167"/>
      <c r="AV862" s="167"/>
      <c r="AW862" s="167"/>
    </row>
    <row r="863" spans="1:49" ht="12.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AS863" s="167"/>
      <c r="AT863" s="167"/>
      <c r="AU863" s="167"/>
      <c r="AV863" s="167"/>
      <c r="AW863" s="167"/>
    </row>
    <row r="864" spans="1:49" ht="12.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AS864" s="167"/>
      <c r="AT864" s="167"/>
      <c r="AU864" s="167"/>
      <c r="AV864" s="167"/>
      <c r="AW864" s="167"/>
    </row>
    <row r="865" spans="1:49" ht="12.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AS865" s="167"/>
      <c r="AT865" s="167"/>
      <c r="AU865" s="167"/>
      <c r="AV865" s="167"/>
      <c r="AW865" s="167"/>
    </row>
    <row r="866" spans="1:49" ht="12.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AS866" s="167"/>
      <c r="AT866" s="167"/>
      <c r="AU866" s="167"/>
      <c r="AV866" s="167"/>
      <c r="AW866" s="167"/>
    </row>
    <row r="867" spans="1:49" ht="12.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AS867" s="167"/>
      <c r="AT867" s="167"/>
      <c r="AU867" s="167"/>
      <c r="AV867" s="167"/>
      <c r="AW867" s="167"/>
    </row>
    <row r="868" spans="1:49" ht="12.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AS868" s="167"/>
      <c r="AT868" s="167"/>
      <c r="AU868" s="167"/>
      <c r="AV868" s="167"/>
      <c r="AW868" s="167"/>
    </row>
    <row r="869" spans="1:49" ht="12.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AS869" s="167"/>
      <c r="AT869" s="167"/>
      <c r="AU869" s="167"/>
      <c r="AV869" s="167"/>
      <c r="AW869" s="167"/>
    </row>
    <row r="870" spans="1:49" ht="12.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AS870" s="167"/>
      <c r="AT870" s="167"/>
      <c r="AU870" s="167"/>
      <c r="AV870" s="167"/>
      <c r="AW870" s="167"/>
    </row>
    <row r="871" spans="1:49" ht="12.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AS871" s="167"/>
      <c r="AT871" s="167"/>
      <c r="AU871" s="167"/>
      <c r="AV871" s="167"/>
      <c r="AW871" s="167"/>
    </row>
    <row r="872" spans="1:49" ht="12.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AS872" s="167"/>
      <c r="AT872" s="167"/>
      <c r="AU872" s="167"/>
      <c r="AV872" s="167"/>
      <c r="AW872" s="167"/>
    </row>
    <row r="873" spans="1:49" ht="12.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AS873" s="167"/>
      <c r="AT873" s="167"/>
      <c r="AU873" s="167"/>
      <c r="AV873" s="167"/>
      <c r="AW873" s="167"/>
    </row>
    <row r="874" spans="1:49" ht="12.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AS874" s="167"/>
      <c r="AT874" s="167"/>
      <c r="AU874" s="167"/>
      <c r="AV874" s="167"/>
      <c r="AW874" s="167"/>
    </row>
    <row r="875" spans="1:49" ht="12.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AS875" s="167"/>
      <c r="AT875" s="167"/>
      <c r="AU875" s="167"/>
      <c r="AV875" s="167"/>
      <c r="AW875" s="167"/>
    </row>
    <row r="876" spans="1:49" ht="12.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AS876" s="167"/>
      <c r="AT876" s="167"/>
      <c r="AU876" s="167"/>
      <c r="AV876" s="167"/>
      <c r="AW876" s="167"/>
    </row>
    <row r="877" spans="1:49" ht="12.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AS877" s="167"/>
      <c r="AT877" s="167"/>
      <c r="AU877" s="167"/>
      <c r="AV877" s="167"/>
      <c r="AW877" s="167"/>
    </row>
    <row r="878" spans="1:49" ht="12.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AS878" s="167"/>
      <c r="AT878" s="167"/>
      <c r="AU878" s="167"/>
      <c r="AV878" s="167"/>
      <c r="AW878" s="167"/>
    </row>
    <row r="879" spans="1:49" ht="12.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AS879" s="167"/>
      <c r="AT879" s="167"/>
      <c r="AU879" s="167"/>
      <c r="AV879" s="167"/>
      <c r="AW879" s="167"/>
    </row>
    <row r="880" spans="1:49" ht="12.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AS880" s="167"/>
      <c r="AT880" s="167"/>
      <c r="AU880" s="167"/>
      <c r="AV880" s="167"/>
      <c r="AW880" s="167"/>
    </row>
    <row r="881" spans="1:49" ht="12.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AS881" s="167"/>
      <c r="AT881" s="167"/>
      <c r="AU881" s="167"/>
      <c r="AV881" s="167"/>
      <c r="AW881" s="167"/>
    </row>
    <row r="882" spans="1:49" ht="12.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AS882" s="167"/>
      <c r="AT882" s="167"/>
      <c r="AU882" s="167"/>
      <c r="AV882" s="167"/>
      <c r="AW882" s="167"/>
    </row>
    <row r="883" spans="1:49" ht="12.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AS883" s="167"/>
      <c r="AT883" s="167"/>
      <c r="AU883" s="167"/>
      <c r="AV883" s="167"/>
      <c r="AW883" s="167"/>
    </row>
    <row r="884" spans="1:49" ht="12.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AS884" s="167"/>
      <c r="AT884" s="167"/>
      <c r="AU884" s="167"/>
      <c r="AV884" s="167"/>
      <c r="AW884" s="167"/>
    </row>
    <row r="885" spans="1:49" ht="12.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AS885" s="167"/>
      <c r="AT885" s="167"/>
      <c r="AU885" s="167"/>
      <c r="AV885" s="167"/>
      <c r="AW885" s="167"/>
    </row>
    <row r="886" spans="1:49" ht="12.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AS886" s="167"/>
      <c r="AT886" s="167"/>
      <c r="AU886" s="167"/>
      <c r="AV886" s="167"/>
      <c r="AW886" s="167"/>
    </row>
    <row r="887" spans="1:49" ht="12.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AS887" s="167"/>
      <c r="AT887" s="167"/>
      <c r="AU887" s="167"/>
      <c r="AV887" s="167"/>
      <c r="AW887" s="167"/>
    </row>
    <row r="888" spans="1:49" ht="12.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AS888" s="167"/>
      <c r="AT888" s="167"/>
      <c r="AU888" s="167"/>
      <c r="AV888" s="167"/>
      <c r="AW888" s="167"/>
    </row>
    <row r="889" spans="1:49" ht="12.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AS889" s="167"/>
      <c r="AT889" s="167"/>
      <c r="AU889" s="167"/>
      <c r="AV889" s="167"/>
      <c r="AW889" s="167"/>
    </row>
    <row r="890" spans="1:49" ht="12.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AS890" s="167"/>
      <c r="AT890" s="167"/>
      <c r="AU890" s="167"/>
      <c r="AV890" s="167"/>
      <c r="AW890" s="167"/>
    </row>
    <row r="891" spans="1:49" ht="12.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AS891" s="167"/>
      <c r="AT891" s="167"/>
      <c r="AU891" s="167"/>
      <c r="AV891" s="167"/>
      <c r="AW891" s="167"/>
    </row>
    <row r="892" spans="1:49" ht="12.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AS892" s="167"/>
      <c r="AT892" s="167"/>
      <c r="AU892" s="167"/>
      <c r="AV892" s="167"/>
      <c r="AW892" s="167"/>
    </row>
    <row r="893" spans="1:49" ht="12.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AS893" s="167"/>
      <c r="AT893" s="167"/>
      <c r="AU893" s="167"/>
      <c r="AV893" s="167"/>
      <c r="AW893" s="167"/>
    </row>
    <row r="894" spans="1:49" ht="12.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AS894" s="167"/>
      <c r="AT894" s="167"/>
      <c r="AU894" s="167"/>
      <c r="AV894" s="167"/>
      <c r="AW894" s="167"/>
    </row>
    <row r="895" spans="1:49" ht="12.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AS895" s="167"/>
      <c r="AT895" s="167"/>
      <c r="AU895" s="167"/>
      <c r="AV895" s="167"/>
      <c r="AW895" s="167"/>
    </row>
    <row r="896" spans="1:49" ht="12.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AS896" s="167"/>
      <c r="AT896" s="167"/>
      <c r="AU896" s="167"/>
      <c r="AV896" s="167"/>
      <c r="AW896" s="167"/>
    </row>
    <row r="897" spans="1:49" ht="12.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AS897" s="167"/>
      <c r="AT897" s="167"/>
      <c r="AU897" s="167"/>
      <c r="AV897" s="167"/>
      <c r="AW897" s="167"/>
    </row>
    <row r="898" spans="1:49" ht="12.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AS898" s="167"/>
      <c r="AT898" s="167"/>
      <c r="AU898" s="167"/>
      <c r="AV898" s="167"/>
      <c r="AW898" s="167"/>
    </row>
    <row r="899" spans="1:49" ht="12.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AS899" s="167"/>
      <c r="AT899" s="167"/>
      <c r="AU899" s="167"/>
      <c r="AV899" s="167"/>
      <c r="AW899" s="167"/>
    </row>
    <row r="900" spans="1:49" ht="12.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AS900" s="167"/>
      <c r="AT900" s="167"/>
      <c r="AU900" s="167"/>
      <c r="AV900" s="167"/>
      <c r="AW900" s="167"/>
    </row>
    <row r="901" spans="1:49" ht="12.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AS901" s="167"/>
      <c r="AT901" s="167"/>
      <c r="AU901" s="167"/>
      <c r="AV901" s="167"/>
      <c r="AW901" s="167"/>
    </row>
    <row r="902" spans="1:49" ht="12.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AS902" s="167"/>
      <c r="AT902" s="167"/>
      <c r="AU902" s="167"/>
      <c r="AV902" s="167"/>
      <c r="AW902" s="167"/>
    </row>
    <row r="903" spans="1:49" ht="12.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AS903" s="167"/>
      <c r="AT903" s="167"/>
      <c r="AU903" s="167"/>
      <c r="AV903" s="167"/>
      <c r="AW903" s="167"/>
    </row>
    <row r="904" spans="1:49" ht="12.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AS904" s="167"/>
      <c r="AT904" s="167"/>
      <c r="AU904" s="167"/>
      <c r="AV904" s="167"/>
      <c r="AW904" s="167"/>
    </row>
    <row r="905" spans="1:49" ht="12.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AS905" s="167"/>
      <c r="AT905" s="167"/>
      <c r="AU905" s="167"/>
      <c r="AV905" s="167"/>
      <c r="AW905" s="167"/>
    </row>
    <row r="906" spans="1:49" ht="12.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AS906" s="167"/>
      <c r="AT906" s="167"/>
      <c r="AU906" s="167"/>
      <c r="AV906" s="167"/>
      <c r="AW906" s="167"/>
    </row>
    <row r="907" spans="1:49" ht="12.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AS907" s="167"/>
      <c r="AT907" s="167"/>
      <c r="AU907" s="167"/>
      <c r="AV907" s="167"/>
      <c r="AW907" s="167"/>
    </row>
    <row r="908" spans="1:49" ht="12.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AS908" s="167"/>
      <c r="AT908" s="167"/>
      <c r="AU908" s="167"/>
      <c r="AV908" s="167"/>
      <c r="AW908" s="167"/>
    </row>
    <row r="909" spans="1:49" ht="12.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AS909" s="167"/>
      <c r="AT909" s="167"/>
      <c r="AU909" s="167"/>
      <c r="AV909" s="167"/>
      <c r="AW909" s="167"/>
    </row>
    <row r="910" spans="1:49" ht="12.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AS910" s="167"/>
      <c r="AT910" s="167"/>
      <c r="AU910" s="167"/>
      <c r="AV910" s="167"/>
      <c r="AW910" s="167"/>
    </row>
    <row r="911" spans="1:49" ht="12.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AS911" s="167"/>
      <c r="AT911" s="167"/>
      <c r="AU911" s="167"/>
      <c r="AV911" s="167"/>
      <c r="AW911" s="167"/>
    </row>
    <row r="912" spans="1:49" ht="12.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AS912" s="167"/>
      <c r="AT912" s="167"/>
      <c r="AU912" s="167"/>
      <c r="AV912" s="167"/>
      <c r="AW912" s="167"/>
    </row>
    <row r="913" spans="1:49" ht="12.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AS913" s="167"/>
      <c r="AT913" s="167"/>
      <c r="AU913" s="167"/>
      <c r="AV913" s="167"/>
      <c r="AW913" s="167"/>
    </row>
    <row r="914" spans="1:49" ht="12.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AS914" s="167"/>
      <c r="AT914" s="167"/>
      <c r="AU914" s="167"/>
      <c r="AV914" s="167"/>
      <c r="AW914" s="167"/>
    </row>
    <row r="915" spans="1:49" ht="12.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AS915" s="167"/>
      <c r="AT915" s="167"/>
      <c r="AU915" s="167"/>
      <c r="AV915" s="167"/>
      <c r="AW915" s="167"/>
    </row>
    <row r="916" spans="1:49" ht="12.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AS916" s="167"/>
      <c r="AT916" s="167"/>
      <c r="AU916" s="167"/>
      <c r="AV916" s="167"/>
      <c r="AW916" s="167"/>
    </row>
    <row r="917" spans="1:49" ht="12.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AS917" s="167"/>
      <c r="AT917" s="167"/>
      <c r="AU917" s="167"/>
      <c r="AV917" s="167"/>
      <c r="AW917" s="167"/>
    </row>
    <row r="918" spans="1:49" ht="12.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AS918" s="167"/>
      <c r="AT918" s="167"/>
      <c r="AU918" s="167"/>
      <c r="AV918" s="167"/>
      <c r="AW918" s="167"/>
    </row>
    <row r="919" spans="1:49" ht="12.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AS919" s="167"/>
      <c r="AT919" s="167"/>
      <c r="AU919" s="167"/>
      <c r="AV919" s="167"/>
      <c r="AW919" s="167"/>
    </row>
    <row r="920" spans="1:49" ht="12.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AS920" s="167"/>
      <c r="AT920" s="167"/>
      <c r="AU920" s="167"/>
      <c r="AV920" s="167"/>
      <c r="AW920" s="167"/>
    </row>
    <row r="921" spans="1:49" ht="12.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AS921" s="167"/>
      <c r="AT921" s="167"/>
      <c r="AU921" s="167"/>
      <c r="AV921" s="167"/>
      <c r="AW921" s="167"/>
    </row>
    <row r="922" spans="1:49" ht="12.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AS922" s="167"/>
      <c r="AT922" s="167"/>
      <c r="AU922" s="167"/>
      <c r="AV922" s="167"/>
      <c r="AW922" s="167"/>
    </row>
    <row r="923" spans="1:49" ht="12.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AS923" s="167"/>
      <c r="AT923" s="167"/>
      <c r="AU923" s="167"/>
      <c r="AV923" s="167"/>
      <c r="AW923" s="167"/>
    </row>
    <row r="924" spans="1:49" ht="12.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AS924" s="167"/>
      <c r="AT924" s="167"/>
      <c r="AU924" s="167"/>
      <c r="AV924" s="167"/>
      <c r="AW924" s="167"/>
    </row>
    <row r="925" spans="1:49" ht="12.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AS925" s="167"/>
      <c r="AT925" s="167"/>
      <c r="AU925" s="167"/>
      <c r="AV925" s="167"/>
      <c r="AW925" s="167"/>
    </row>
    <row r="926" spans="1:49" ht="12.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AS926" s="167"/>
      <c r="AT926" s="167"/>
      <c r="AU926" s="167"/>
      <c r="AV926" s="167"/>
      <c r="AW926" s="167"/>
    </row>
    <row r="927" spans="1:49" ht="12.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AS927" s="167"/>
      <c r="AT927" s="167"/>
      <c r="AU927" s="167"/>
      <c r="AV927" s="167"/>
      <c r="AW927" s="167"/>
    </row>
    <row r="928" spans="1:49" ht="12.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AS928" s="167"/>
      <c r="AT928" s="167"/>
      <c r="AU928" s="167"/>
      <c r="AV928" s="167"/>
      <c r="AW928" s="167"/>
    </row>
    <row r="929" spans="1:49" ht="12.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AS929" s="167"/>
      <c r="AT929" s="167"/>
      <c r="AU929" s="167"/>
      <c r="AV929" s="167"/>
      <c r="AW929" s="167"/>
    </row>
    <row r="930" spans="1:49" ht="12.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AS930" s="167"/>
      <c r="AT930" s="167"/>
      <c r="AU930" s="167"/>
      <c r="AV930" s="167"/>
      <c r="AW930" s="167"/>
    </row>
    <row r="931" spans="1:49" ht="12.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AS931" s="167"/>
      <c r="AT931" s="167"/>
      <c r="AU931" s="167"/>
      <c r="AV931" s="167"/>
      <c r="AW931" s="167"/>
    </row>
    <row r="932" spans="1:49" ht="12.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AS932" s="167"/>
      <c r="AT932" s="167"/>
      <c r="AU932" s="167"/>
      <c r="AV932" s="167"/>
      <c r="AW932" s="167"/>
    </row>
    <row r="933" spans="1:49" ht="12.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AS933" s="167"/>
      <c r="AT933" s="167"/>
      <c r="AU933" s="167"/>
      <c r="AV933" s="167"/>
      <c r="AW933" s="167"/>
    </row>
    <row r="934" spans="1:49" ht="12.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AS934" s="167"/>
      <c r="AT934" s="167"/>
      <c r="AU934" s="167"/>
      <c r="AV934" s="167"/>
      <c r="AW934" s="167"/>
    </row>
    <row r="935" spans="1:49" ht="12.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AS935" s="167"/>
      <c r="AT935" s="167"/>
      <c r="AU935" s="167"/>
      <c r="AV935" s="167"/>
      <c r="AW935" s="167"/>
    </row>
    <row r="936" spans="1:49" ht="12.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AS936" s="167"/>
      <c r="AT936" s="167"/>
      <c r="AU936" s="167"/>
      <c r="AV936" s="167"/>
      <c r="AW936" s="167"/>
    </row>
    <row r="937" spans="1:49" ht="12.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AS937" s="167"/>
      <c r="AT937" s="167"/>
      <c r="AU937" s="167"/>
      <c r="AV937" s="167"/>
      <c r="AW937" s="167"/>
    </row>
    <row r="938" spans="1:49" ht="12.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AS938" s="167"/>
      <c r="AT938" s="167"/>
      <c r="AU938" s="167"/>
      <c r="AV938" s="167"/>
      <c r="AW938" s="167"/>
    </row>
    <row r="939" spans="1:49" ht="12.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AS939" s="167"/>
      <c r="AT939" s="167"/>
      <c r="AU939" s="167"/>
      <c r="AV939" s="167"/>
      <c r="AW939" s="167"/>
    </row>
  </sheetData>
  <mergeCells count="17">
    <mergeCell ref="B56:B58"/>
    <mergeCell ref="B27:B30"/>
    <mergeCell ref="B31:B34"/>
    <mergeCell ref="B35:B44"/>
    <mergeCell ref="B45:B48"/>
    <mergeCell ref="B49:B55"/>
    <mergeCell ref="A1:AF1"/>
    <mergeCell ref="B3:B5"/>
    <mergeCell ref="B6:B10"/>
    <mergeCell ref="B11:B14"/>
    <mergeCell ref="B20:B26"/>
    <mergeCell ref="B15:B19"/>
    <mergeCell ref="B59:B61"/>
    <mergeCell ref="B62:B67"/>
    <mergeCell ref="B68:B69"/>
    <mergeCell ref="B70:B80"/>
    <mergeCell ref="B81:B89"/>
  </mergeCells>
  <hyperlinks>
    <hyperlink ref="AR10" location="'HU1'!A1" display="'HU1'!A1" xr:uid="{1DB4D7F7-A512-4830-92B4-190318912B3D}"/>
  </hyperlinks>
  <pageMargins left="0.7" right="0.7" top="0.75" bottom="0.75"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D82C5-2ECF-449C-89FC-F6DC5CAACD24}">
  <dimension ref="A1:S936"/>
  <sheetViews>
    <sheetView workbookViewId="0">
      <pane xSplit="1" topLeftCell="C59" activePane="topRight" state="frozen"/>
      <selection pane="topRight" activeCell="E2" sqref="E2:E99"/>
    </sheetView>
  </sheetViews>
  <sheetFormatPr defaultColWidth="14.42578125" defaultRowHeight="15" customHeight="1"/>
  <cols>
    <col min="1" max="1" width="17" style="13" bestFit="1" customWidth="1"/>
    <col min="2" max="2" width="39.140625" style="13" bestFit="1" customWidth="1"/>
    <col min="3" max="3" width="42.7109375" style="13" customWidth="1"/>
    <col min="4" max="4" width="47.140625" style="13" customWidth="1"/>
    <col min="5" max="5" width="38.28515625" style="13" bestFit="1" customWidth="1"/>
    <col min="6" max="6" width="47.85546875" style="13" bestFit="1" customWidth="1"/>
    <col min="7" max="7" width="60.42578125" style="13" bestFit="1" customWidth="1"/>
    <col min="8" max="8" width="65.7109375" style="13" customWidth="1"/>
    <col min="9" max="9" width="9.7109375" style="13" bestFit="1" customWidth="1"/>
    <col min="10" max="10" width="27.140625" style="13" bestFit="1" customWidth="1"/>
    <col min="11" max="11" width="20.28515625" style="13" bestFit="1" customWidth="1"/>
    <col min="12" max="12" width="19.5703125" style="13" bestFit="1" customWidth="1"/>
    <col min="13" max="13" width="46.85546875" style="13" customWidth="1"/>
    <col min="14" max="14" width="35.7109375" style="13" customWidth="1"/>
    <col min="15" max="15" width="62.85546875" style="13" customWidth="1"/>
    <col min="16" max="16" width="16.5703125" style="13" customWidth="1"/>
    <col min="17" max="17" width="69.42578125" style="13" customWidth="1"/>
    <col min="18" max="24" width="10.7109375" style="13" customWidth="1"/>
    <col min="25" max="16384" width="14.42578125" style="13"/>
  </cols>
  <sheetData>
    <row r="1" spans="1:19">
      <c r="A1" s="25" t="s">
        <v>61</v>
      </c>
      <c r="B1" s="26" t="s">
        <v>237</v>
      </c>
      <c r="C1" s="27" t="s">
        <v>238</v>
      </c>
      <c r="D1" s="27" t="s">
        <v>239</v>
      </c>
      <c r="E1" s="27" t="s">
        <v>240</v>
      </c>
      <c r="F1" s="27" t="s">
        <v>241</v>
      </c>
      <c r="G1" s="27" t="s">
        <v>242</v>
      </c>
      <c r="H1" s="27" t="s">
        <v>243</v>
      </c>
      <c r="I1" s="27" t="s">
        <v>62</v>
      </c>
      <c r="J1" s="26" t="s">
        <v>244</v>
      </c>
      <c r="K1" s="26" t="s">
        <v>245</v>
      </c>
      <c r="L1" s="26" t="s">
        <v>246</v>
      </c>
      <c r="M1" s="78"/>
      <c r="N1" s="59"/>
      <c r="O1" s="59" t="s">
        <v>418</v>
      </c>
      <c r="P1" s="60" t="s">
        <v>247</v>
      </c>
      <c r="Q1" s="61"/>
      <c r="R1" s="57"/>
    </row>
    <row r="2" spans="1:19" ht="96.75" customHeight="1">
      <c r="A2" s="19" t="s">
        <v>105</v>
      </c>
      <c r="B2" s="191" t="s">
        <v>313</v>
      </c>
      <c r="C2" s="15" t="s">
        <v>313</v>
      </c>
      <c r="D2" s="15" t="s">
        <v>419</v>
      </c>
      <c r="E2" s="36" t="s">
        <v>249</v>
      </c>
      <c r="F2" s="15" t="s">
        <v>313</v>
      </c>
      <c r="G2" s="15" t="s">
        <v>260</v>
      </c>
      <c r="H2" s="15" t="s">
        <v>420</v>
      </c>
      <c r="I2" s="28" t="s">
        <v>69</v>
      </c>
      <c r="J2" s="17"/>
      <c r="K2" s="18" t="s">
        <v>251</v>
      </c>
      <c r="L2" s="18" t="s">
        <v>251</v>
      </c>
      <c r="M2" s="79">
        <f>VLOOKUP(A2,O$1:P$89,2,FALSE)</f>
        <v>1</v>
      </c>
      <c r="N2" s="62"/>
      <c r="O2" s="54" t="s">
        <v>105</v>
      </c>
      <c r="P2" s="54">
        <v>1</v>
      </c>
      <c r="Q2" s="64" t="s">
        <v>250</v>
      </c>
      <c r="R2" s="57"/>
    </row>
    <row r="3" spans="1:19" ht="103.5" customHeight="1">
      <c r="A3" s="19" t="s">
        <v>107</v>
      </c>
      <c r="B3" s="192" t="s">
        <v>320</v>
      </c>
      <c r="C3" s="15" t="s">
        <v>320</v>
      </c>
      <c r="D3" s="15" t="s">
        <v>421</v>
      </c>
      <c r="E3" s="15" t="s">
        <v>253</v>
      </c>
      <c r="F3" s="15" t="s">
        <v>320</v>
      </c>
      <c r="G3" s="15" t="s">
        <v>260</v>
      </c>
      <c r="H3" s="15" t="s">
        <v>422</v>
      </c>
      <c r="I3" s="28" t="s">
        <v>67</v>
      </c>
      <c r="J3" s="17"/>
      <c r="K3" s="18" t="s">
        <v>251</v>
      </c>
      <c r="L3" s="18" t="s">
        <v>251</v>
      </c>
      <c r="M3" s="79">
        <f>VLOOKUP(A3,O$1:P$89,2,FALSE)</f>
        <v>2</v>
      </c>
      <c r="N3" s="62"/>
      <c r="O3" s="54" t="s">
        <v>107</v>
      </c>
      <c r="P3" s="54">
        <v>2</v>
      </c>
      <c r="Q3" s="64" t="s">
        <v>254</v>
      </c>
      <c r="R3" s="57"/>
    </row>
    <row r="4" spans="1:19" ht="114.75" customHeight="1">
      <c r="A4" s="19" t="s">
        <v>119</v>
      </c>
      <c r="B4" s="191" t="s">
        <v>316</v>
      </c>
      <c r="C4" s="15" t="s">
        <v>316</v>
      </c>
      <c r="D4" s="15" t="s">
        <v>423</v>
      </c>
      <c r="E4" s="15" t="s">
        <v>256</v>
      </c>
      <c r="F4" s="15" t="s">
        <v>316</v>
      </c>
      <c r="G4" s="15" t="s">
        <v>260</v>
      </c>
      <c r="H4" s="15" t="s">
        <v>424</v>
      </c>
      <c r="I4" s="28" t="s">
        <v>85</v>
      </c>
      <c r="J4" s="17"/>
      <c r="K4" s="18" t="s">
        <v>251</v>
      </c>
      <c r="L4" s="18" t="s">
        <v>251</v>
      </c>
      <c r="M4" s="79">
        <f>VLOOKUP(A4,O$1:P$89,2,FALSE)</f>
        <v>3</v>
      </c>
      <c r="N4" s="62"/>
      <c r="O4" s="54" t="s">
        <v>119</v>
      </c>
      <c r="P4" s="54">
        <v>3</v>
      </c>
      <c r="Q4" s="64" t="s">
        <v>257</v>
      </c>
      <c r="R4" s="57"/>
    </row>
    <row r="5" spans="1:19" ht="132" customHeight="1">
      <c r="A5" s="19" t="s">
        <v>121</v>
      </c>
      <c r="B5" s="191" t="s">
        <v>317</v>
      </c>
      <c r="C5" s="15" t="s">
        <v>317</v>
      </c>
      <c r="D5" s="15" t="s">
        <v>425</v>
      </c>
      <c r="E5" s="15" t="s">
        <v>256</v>
      </c>
      <c r="F5" s="15" t="s">
        <v>317</v>
      </c>
      <c r="G5" s="15" t="s">
        <v>290</v>
      </c>
      <c r="H5" s="15" t="s">
        <v>426</v>
      </c>
      <c r="I5" s="28" t="s">
        <v>96</v>
      </c>
      <c r="J5" s="17"/>
      <c r="K5" s="18" t="s">
        <v>251</v>
      </c>
      <c r="L5" s="18" t="s">
        <v>251</v>
      </c>
      <c r="M5" s="79">
        <f>VLOOKUP(A5,O$1:P$89,2,FALSE)</f>
        <v>4</v>
      </c>
      <c r="N5" s="62"/>
      <c r="O5" s="54" t="s">
        <v>121</v>
      </c>
      <c r="P5" s="54">
        <v>4</v>
      </c>
      <c r="Q5" s="64" t="s">
        <v>260</v>
      </c>
      <c r="R5" s="57"/>
    </row>
    <row r="6" spans="1:19" ht="90.75" customHeight="1">
      <c r="A6" s="19" t="s">
        <v>140</v>
      </c>
      <c r="B6" s="191" t="s">
        <v>314</v>
      </c>
      <c r="C6" s="15" t="s">
        <v>314</v>
      </c>
      <c r="D6" s="15" t="s">
        <v>427</v>
      </c>
      <c r="E6" s="15" t="s">
        <v>256</v>
      </c>
      <c r="F6" s="15" t="s">
        <v>314</v>
      </c>
      <c r="G6" s="15" t="s">
        <v>260</v>
      </c>
      <c r="H6" s="15" t="s">
        <v>428</v>
      </c>
      <c r="I6" s="28" t="s">
        <v>69</v>
      </c>
      <c r="J6" s="17"/>
      <c r="K6" s="18" t="s">
        <v>251</v>
      </c>
      <c r="L6" s="18" t="s">
        <v>251</v>
      </c>
      <c r="M6" s="79">
        <f>VLOOKUP(A6,O$1:P$89,2,FALSE)</f>
        <v>5</v>
      </c>
      <c r="N6" s="62"/>
      <c r="O6" s="54" t="s">
        <v>140</v>
      </c>
      <c r="P6" s="54">
        <v>5</v>
      </c>
      <c r="Q6" s="63"/>
      <c r="R6" s="57"/>
      <c r="S6" s="37"/>
    </row>
    <row r="7" spans="1:19" ht="106.5" customHeight="1">
      <c r="A7" s="19" t="s">
        <v>152</v>
      </c>
      <c r="B7" s="191" t="s">
        <v>319</v>
      </c>
      <c r="C7" s="15" t="s">
        <v>319</v>
      </c>
      <c r="D7" s="15" t="s">
        <v>429</v>
      </c>
      <c r="E7" s="15" t="s">
        <v>259</v>
      </c>
      <c r="F7" s="15" t="s">
        <v>319</v>
      </c>
      <c r="G7" s="15" t="s">
        <v>260</v>
      </c>
      <c r="H7" s="15" t="s">
        <v>430</v>
      </c>
      <c r="I7" s="28" t="s">
        <v>67</v>
      </c>
      <c r="J7" s="17"/>
      <c r="K7" s="18" t="s">
        <v>251</v>
      </c>
      <c r="L7" s="18" t="s">
        <v>251</v>
      </c>
      <c r="M7" s="79">
        <f>VLOOKUP(A7,O$1:P$89,2,FALSE)</f>
        <v>6</v>
      </c>
      <c r="N7" s="62"/>
      <c r="O7" s="54" t="s">
        <v>152</v>
      </c>
      <c r="P7" s="54">
        <v>6</v>
      </c>
      <c r="Q7" s="63"/>
      <c r="R7" s="57"/>
    </row>
    <row r="8" spans="1:19" ht="118.5" customHeight="1">
      <c r="A8" s="19" t="s">
        <v>153</v>
      </c>
      <c r="B8" s="191" t="s">
        <v>318</v>
      </c>
      <c r="C8" s="15" t="s">
        <v>318</v>
      </c>
      <c r="D8" s="15" t="s">
        <v>431</v>
      </c>
      <c r="E8" s="15" t="s">
        <v>259</v>
      </c>
      <c r="F8" s="15" t="s">
        <v>318</v>
      </c>
      <c r="G8" s="15" t="s">
        <v>260</v>
      </c>
      <c r="H8" s="15" t="s">
        <v>432</v>
      </c>
      <c r="I8" s="28" t="s">
        <v>69</v>
      </c>
      <c r="J8" s="17"/>
      <c r="K8" s="18" t="s">
        <v>251</v>
      </c>
      <c r="L8" s="18" t="s">
        <v>251</v>
      </c>
      <c r="M8" s="79">
        <f>VLOOKUP(A8,O$1:P$89,2,FALSE)</f>
        <v>7</v>
      </c>
      <c r="N8" s="62"/>
      <c r="O8" s="54" t="s">
        <v>153</v>
      </c>
      <c r="P8" s="54">
        <v>7</v>
      </c>
      <c r="Q8" s="63"/>
      <c r="R8" s="57"/>
    </row>
    <row r="9" spans="1:19" ht="94.5" customHeight="1">
      <c r="A9" s="20" t="s">
        <v>183</v>
      </c>
      <c r="B9" s="194" t="s">
        <v>315</v>
      </c>
      <c r="C9" s="15" t="s">
        <v>315</v>
      </c>
      <c r="D9" s="15" t="s">
        <v>433</v>
      </c>
      <c r="E9" s="15" t="s">
        <v>259</v>
      </c>
      <c r="F9" s="15" t="s">
        <v>315</v>
      </c>
      <c r="G9" s="15" t="s">
        <v>260</v>
      </c>
      <c r="H9" s="15" t="s">
        <v>434</v>
      </c>
      <c r="I9" s="28" t="s">
        <v>67</v>
      </c>
      <c r="J9" s="17"/>
      <c r="K9" s="23" t="s">
        <v>251</v>
      </c>
      <c r="L9" s="23" t="s">
        <v>251</v>
      </c>
      <c r="M9" s="79">
        <f>VLOOKUP(A9,O$1:P$89,2,FALSE)</f>
        <v>8</v>
      </c>
      <c r="N9" s="62"/>
      <c r="O9" s="54" t="s">
        <v>183</v>
      </c>
      <c r="P9" s="54">
        <v>8</v>
      </c>
      <c r="Q9" s="63"/>
      <c r="R9" s="57"/>
    </row>
    <row r="10" spans="1:19" ht="120" customHeight="1">
      <c r="A10" s="20" t="s">
        <v>82</v>
      </c>
      <c r="B10" s="194" t="s">
        <v>321</v>
      </c>
      <c r="C10" s="15" t="s">
        <v>321</v>
      </c>
      <c r="D10" s="15" t="s">
        <v>435</v>
      </c>
      <c r="E10" s="22" t="s">
        <v>256</v>
      </c>
      <c r="F10" s="15" t="s">
        <v>321</v>
      </c>
      <c r="G10" s="15" t="s">
        <v>257</v>
      </c>
      <c r="H10" s="15" t="s">
        <v>436</v>
      </c>
      <c r="I10" s="28" t="s">
        <v>67</v>
      </c>
      <c r="J10" s="17"/>
      <c r="K10" s="23" t="s">
        <v>251</v>
      </c>
      <c r="L10" s="23" t="s">
        <v>251</v>
      </c>
      <c r="M10" s="79">
        <f>VLOOKUP(A10,O$1:P$89,2,FALSE)</f>
        <v>9</v>
      </c>
      <c r="N10" s="62"/>
      <c r="O10" s="54" t="s">
        <v>82</v>
      </c>
      <c r="P10" s="54">
        <v>9</v>
      </c>
      <c r="Q10" s="63"/>
      <c r="R10" s="57"/>
    </row>
    <row r="11" spans="1:19" ht="96.75" customHeight="1">
      <c r="A11" s="20" t="s">
        <v>76</v>
      </c>
      <c r="B11" s="195" t="s">
        <v>324</v>
      </c>
      <c r="C11" s="15" t="s">
        <v>324</v>
      </c>
      <c r="D11" s="15" t="s">
        <v>437</v>
      </c>
      <c r="E11" s="22" t="s">
        <v>256</v>
      </c>
      <c r="F11" s="15" t="s">
        <v>324</v>
      </c>
      <c r="G11" s="22" t="s">
        <v>257</v>
      </c>
      <c r="H11" s="15" t="s">
        <v>438</v>
      </c>
      <c r="I11" s="28" t="s">
        <v>77</v>
      </c>
      <c r="J11" s="17"/>
      <c r="K11" s="23" t="s">
        <v>251</v>
      </c>
      <c r="L11" s="23" t="s">
        <v>251</v>
      </c>
      <c r="M11" s="79">
        <f>VLOOKUP(A11,O$1:P$89,2,FALSE)</f>
        <v>10</v>
      </c>
      <c r="N11" s="62"/>
      <c r="O11" s="54" t="s">
        <v>76</v>
      </c>
      <c r="P11" s="54">
        <v>10</v>
      </c>
      <c r="Q11" s="63"/>
      <c r="R11" s="57"/>
    </row>
    <row r="12" spans="1:19" ht="112.5" customHeight="1">
      <c r="A12" s="40" t="s">
        <v>104</v>
      </c>
      <c r="B12" s="190" t="s">
        <v>340</v>
      </c>
      <c r="C12" s="42" t="s">
        <v>340</v>
      </c>
      <c r="D12" s="15" t="s">
        <v>439</v>
      </c>
      <c r="E12" s="22" t="s">
        <v>253</v>
      </c>
      <c r="F12" s="15" t="s">
        <v>340</v>
      </c>
      <c r="G12" s="22" t="s">
        <v>290</v>
      </c>
      <c r="H12" s="15" t="s">
        <v>440</v>
      </c>
      <c r="I12" s="28" t="s">
        <v>85</v>
      </c>
      <c r="J12" s="17"/>
      <c r="K12" s="23" t="s">
        <v>251</v>
      </c>
      <c r="L12" s="23" t="s">
        <v>251</v>
      </c>
      <c r="M12" s="79">
        <f>VLOOKUP(A12,O$1:P$89,2,FALSE)</f>
        <v>11</v>
      </c>
      <c r="N12" s="62"/>
      <c r="O12" s="54" t="s">
        <v>104</v>
      </c>
      <c r="P12" s="54">
        <v>11</v>
      </c>
      <c r="Q12" s="64" t="s">
        <v>268</v>
      </c>
      <c r="R12" s="57"/>
    </row>
    <row r="13" spans="1:19" ht="117" customHeight="1">
      <c r="A13" s="40" t="s">
        <v>138</v>
      </c>
      <c r="B13" s="41" t="s">
        <v>322</v>
      </c>
      <c r="C13" s="42" t="s">
        <v>322</v>
      </c>
      <c r="D13" s="15" t="s">
        <v>441</v>
      </c>
      <c r="E13" s="22" t="s">
        <v>253</v>
      </c>
      <c r="F13" s="15" t="s">
        <v>322</v>
      </c>
      <c r="G13" s="22" t="s">
        <v>257</v>
      </c>
      <c r="H13" s="15" t="s">
        <v>442</v>
      </c>
      <c r="I13" s="28" t="s">
        <v>67</v>
      </c>
      <c r="J13" s="17"/>
      <c r="K13" s="23" t="s">
        <v>251</v>
      </c>
      <c r="L13" s="23" t="s">
        <v>251</v>
      </c>
      <c r="M13" s="79">
        <f>VLOOKUP(A13,O$1:P$89,2,FALSE)</f>
        <v>12</v>
      </c>
      <c r="N13" s="65"/>
      <c r="O13" s="54" t="s">
        <v>138</v>
      </c>
      <c r="P13" s="54">
        <v>12</v>
      </c>
      <c r="Q13" s="63"/>
      <c r="R13" s="57"/>
    </row>
    <row r="14" spans="1:19" ht="120.75" customHeight="1">
      <c r="A14" s="40" t="s">
        <v>179</v>
      </c>
      <c r="B14" s="41" t="s">
        <v>323</v>
      </c>
      <c r="C14" s="42" t="s">
        <v>323</v>
      </c>
      <c r="D14" s="15" t="s">
        <v>443</v>
      </c>
      <c r="E14" s="22" t="s">
        <v>253</v>
      </c>
      <c r="F14" s="15" t="s">
        <v>323</v>
      </c>
      <c r="G14" s="22" t="s">
        <v>257</v>
      </c>
      <c r="H14" s="15" t="s">
        <v>444</v>
      </c>
      <c r="I14" s="28" t="s">
        <v>85</v>
      </c>
      <c r="J14" s="17"/>
      <c r="K14" s="23" t="s">
        <v>251</v>
      </c>
      <c r="L14" s="23" t="s">
        <v>251</v>
      </c>
      <c r="M14" s="79">
        <f>VLOOKUP(A14,O$1:P$89,2,FALSE)</f>
        <v>13</v>
      </c>
      <c r="N14" s="62"/>
      <c r="O14" s="54" t="s">
        <v>179</v>
      </c>
      <c r="P14" s="54">
        <v>13</v>
      </c>
      <c r="Q14" s="63"/>
      <c r="R14" s="57"/>
    </row>
    <row r="15" spans="1:19" ht="109.5" customHeight="1">
      <c r="A15" s="40" t="s">
        <v>91</v>
      </c>
      <c r="B15" s="43" t="s">
        <v>286</v>
      </c>
      <c r="C15" s="42" t="s">
        <v>286</v>
      </c>
      <c r="D15" s="15" t="s">
        <v>445</v>
      </c>
      <c r="E15" s="22" t="s">
        <v>446</v>
      </c>
      <c r="F15" s="15" t="s">
        <v>286</v>
      </c>
      <c r="G15" s="22" t="s">
        <v>257</v>
      </c>
      <c r="H15" s="15" t="s">
        <v>447</v>
      </c>
      <c r="I15" s="28" t="s">
        <v>85</v>
      </c>
      <c r="J15" s="17"/>
      <c r="K15" s="23" t="s">
        <v>251</v>
      </c>
      <c r="L15" s="23" t="s">
        <v>251</v>
      </c>
      <c r="M15" s="79">
        <f>VLOOKUP(A15,O$1:P$89,2,FALSE)</f>
        <v>14</v>
      </c>
      <c r="N15" s="62"/>
      <c r="O15" s="54" t="s">
        <v>91</v>
      </c>
      <c r="P15" s="54">
        <v>14</v>
      </c>
      <c r="Q15" s="63"/>
      <c r="R15" s="57"/>
    </row>
    <row r="16" spans="1:19" ht="108.75" customHeight="1">
      <c r="A16" s="20" t="s">
        <v>122</v>
      </c>
      <c r="B16" s="197" t="s">
        <v>289</v>
      </c>
      <c r="C16" s="15" t="s">
        <v>289</v>
      </c>
      <c r="D16" s="15" t="s">
        <v>448</v>
      </c>
      <c r="E16" s="22" t="s">
        <v>259</v>
      </c>
      <c r="F16" s="15" t="s">
        <v>289</v>
      </c>
      <c r="G16" s="22" t="s">
        <v>290</v>
      </c>
      <c r="H16" s="15" t="s">
        <v>449</v>
      </c>
      <c r="I16" s="28" t="s">
        <v>96</v>
      </c>
      <c r="J16" s="17"/>
      <c r="K16" s="23" t="s">
        <v>251</v>
      </c>
      <c r="L16" s="23" t="s">
        <v>251</v>
      </c>
      <c r="M16" s="79">
        <f>VLOOKUP(A16,O$1:P$89,2,FALSE)</f>
        <v>15</v>
      </c>
      <c r="N16" s="62"/>
      <c r="O16" s="54" t="s">
        <v>122</v>
      </c>
      <c r="P16" s="54">
        <v>15</v>
      </c>
      <c r="Q16" s="64" t="s">
        <v>274</v>
      </c>
      <c r="R16" s="57"/>
    </row>
    <row r="17" spans="1:18" ht="93.75" customHeight="1">
      <c r="A17" s="20" t="s">
        <v>142</v>
      </c>
      <c r="B17" s="316" t="s">
        <v>287</v>
      </c>
      <c r="C17" s="15" t="s">
        <v>287</v>
      </c>
      <c r="D17" s="15" t="s">
        <v>450</v>
      </c>
      <c r="E17" s="22" t="s">
        <v>253</v>
      </c>
      <c r="F17" s="15" t="s">
        <v>287</v>
      </c>
      <c r="G17" s="22" t="s">
        <v>257</v>
      </c>
      <c r="H17" s="15" t="s">
        <v>451</v>
      </c>
      <c r="I17" s="28" t="s">
        <v>85</v>
      </c>
      <c r="J17" s="17"/>
      <c r="K17" s="23" t="s">
        <v>251</v>
      </c>
      <c r="L17" s="23" t="s">
        <v>251</v>
      </c>
      <c r="M17" s="79">
        <f>VLOOKUP(A17,O$1:P$89,2,FALSE)</f>
        <v>16</v>
      </c>
      <c r="N17" s="62"/>
      <c r="O17" s="54" t="s">
        <v>142</v>
      </c>
      <c r="P17" s="54">
        <v>16</v>
      </c>
      <c r="Q17" s="64" t="s">
        <v>276</v>
      </c>
      <c r="R17" s="57"/>
    </row>
    <row r="18" spans="1:18" ht="94.5" customHeight="1">
      <c r="A18" s="40" t="s">
        <v>185</v>
      </c>
      <c r="B18" s="43" t="s">
        <v>288</v>
      </c>
      <c r="C18" s="42" t="s">
        <v>288</v>
      </c>
      <c r="D18" s="15" t="s">
        <v>452</v>
      </c>
      <c r="E18" s="22" t="s">
        <v>253</v>
      </c>
      <c r="F18" s="15" t="s">
        <v>288</v>
      </c>
      <c r="G18" s="22" t="s">
        <v>257</v>
      </c>
      <c r="H18" s="15" t="s">
        <v>453</v>
      </c>
      <c r="I18" s="28" t="s">
        <v>67</v>
      </c>
      <c r="J18" s="17"/>
      <c r="K18" s="23" t="s">
        <v>251</v>
      </c>
      <c r="L18" s="23" t="s">
        <v>251</v>
      </c>
      <c r="M18" s="79">
        <f>VLOOKUP(A18,O$1:P$89,2,FALSE)</f>
        <v>17</v>
      </c>
      <c r="N18" s="62"/>
      <c r="O18" s="54" t="s">
        <v>185</v>
      </c>
      <c r="P18" s="54">
        <v>17</v>
      </c>
      <c r="Q18" s="64"/>
      <c r="R18" s="57"/>
    </row>
    <row r="19" spans="1:18" ht="90.75" customHeight="1">
      <c r="A19" s="40" t="s">
        <v>78</v>
      </c>
      <c r="B19" s="204" t="s">
        <v>325</v>
      </c>
      <c r="C19" s="42" t="s">
        <v>325</v>
      </c>
      <c r="D19" s="15" t="s">
        <v>454</v>
      </c>
      <c r="E19" s="22" t="s">
        <v>256</v>
      </c>
      <c r="F19" s="15" t="s">
        <v>325</v>
      </c>
      <c r="G19" s="22" t="s">
        <v>257</v>
      </c>
      <c r="H19" s="15" t="s">
        <v>455</v>
      </c>
      <c r="I19" s="28" t="s">
        <v>77</v>
      </c>
      <c r="J19" s="17"/>
      <c r="K19" s="23" t="s">
        <v>251</v>
      </c>
      <c r="L19" s="23" t="s">
        <v>251</v>
      </c>
      <c r="M19" s="79">
        <f>VLOOKUP(A19,O$1:P$89,2,FALSE)</f>
        <v>18</v>
      </c>
      <c r="N19" s="62"/>
      <c r="O19" s="54" t="s">
        <v>78</v>
      </c>
      <c r="P19" s="54">
        <v>18</v>
      </c>
      <c r="Q19" s="63"/>
      <c r="R19" s="57"/>
    </row>
    <row r="20" spans="1:18" ht="81.75" customHeight="1">
      <c r="A20" s="20" t="s">
        <v>83</v>
      </c>
      <c r="B20" s="44" t="s">
        <v>330</v>
      </c>
      <c r="C20" s="15" t="s">
        <v>330</v>
      </c>
      <c r="D20" s="15" t="s">
        <v>456</v>
      </c>
      <c r="E20" s="22" t="s">
        <v>253</v>
      </c>
      <c r="F20" s="15" t="s">
        <v>330</v>
      </c>
      <c r="G20" s="22" t="s">
        <v>257</v>
      </c>
      <c r="H20" s="15" t="s">
        <v>457</v>
      </c>
      <c r="I20" s="28" t="s">
        <v>67</v>
      </c>
      <c r="J20" s="17"/>
      <c r="K20" s="23" t="s">
        <v>251</v>
      </c>
      <c r="L20" s="23" t="s">
        <v>251</v>
      </c>
      <c r="M20" s="79">
        <f>VLOOKUP(A20,O$1:P$89,2,FALSE)</f>
        <v>19</v>
      </c>
      <c r="N20" s="62"/>
      <c r="O20" s="54" t="s">
        <v>83</v>
      </c>
      <c r="P20" s="54">
        <v>19</v>
      </c>
      <c r="Q20" s="63"/>
      <c r="R20" s="57"/>
    </row>
    <row r="21" spans="1:18" ht="106.5" customHeight="1">
      <c r="A21" s="40" t="s">
        <v>79</v>
      </c>
      <c r="B21" s="41" t="s">
        <v>333</v>
      </c>
      <c r="C21" s="42" t="s">
        <v>333</v>
      </c>
      <c r="D21" s="15" t="s">
        <v>458</v>
      </c>
      <c r="E21" s="22" t="s">
        <v>259</v>
      </c>
      <c r="F21" s="15" t="s">
        <v>333</v>
      </c>
      <c r="G21" s="22" t="s">
        <v>290</v>
      </c>
      <c r="H21" s="15" t="s">
        <v>459</v>
      </c>
      <c r="I21" s="28" t="s">
        <v>77</v>
      </c>
      <c r="J21" s="17"/>
      <c r="K21" s="23" t="s">
        <v>251</v>
      </c>
      <c r="L21" s="23" t="s">
        <v>251</v>
      </c>
      <c r="M21" s="79">
        <f>VLOOKUP(A21,O$1:P$89,2,FALSE)</f>
        <v>20</v>
      </c>
      <c r="N21" s="62"/>
      <c r="O21" s="54" t="s">
        <v>79</v>
      </c>
      <c r="P21" s="54">
        <v>20</v>
      </c>
      <c r="Q21" s="63"/>
      <c r="R21" s="57"/>
    </row>
    <row r="22" spans="1:18" ht="90" customHeight="1">
      <c r="A22" s="40" t="s">
        <v>102</v>
      </c>
      <c r="B22" s="190" t="s">
        <v>339</v>
      </c>
      <c r="C22" s="42" t="s">
        <v>339</v>
      </c>
      <c r="D22" s="15" t="s">
        <v>460</v>
      </c>
      <c r="E22" s="22" t="s">
        <v>259</v>
      </c>
      <c r="F22" s="15" t="s">
        <v>339</v>
      </c>
      <c r="G22" s="22" t="s">
        <v>290</v>
      </c>
      <c r="H22" s="15" t="s">
        <v>461</v>
      </c>
      <c r="I22" s="28" t="s">
        <v>96</v>
      </c>
      <c r="J22" s="17"/>
      <c r="K22" s="23" t="s">
        <v>251</v>
      </c>
      <c r="L22" s="23" t="s">
        <v>251</v>
      </c>
      <c r="M22" s="79">
        <f>VLOOKUP(A22,O$1:P$89,2,FALSE)</f>
        <v>21</v>
      </c>
      <c r="N22" s="62"/>
      <c r="O22" s="54" t="s">
        <v>102</v>
      </c>
      <c r="P22" s="54">
        <v>21</v>
      </c>
      <c r="Q22" s="63"/>
      <c r="R22" s="57"/>
    </row>
    <row r="23" spans="1:18" ht="79.5" customHeight="1">
      <c r="A23" s="40" t="s">
        <v>139</v>
      </c>
      <c r="B23" s="54" t="s">
        <v>331</v>
      </c>
      <c r="C23" s="42" t="s">
        <v>331</v>
      </c>
      <c r="D23" s="15" t="s">
        <v>462</v>
      </c>
      <c r="E23" s="22" t="s">
        <v>259</v>
      </c>
      <c r="F23" s="15" t="s">
        <v>331</v>
      </c>
      <c r="G23" s="22" t="s">
        <v>257</v>
      </c>
      <c r="H23" s="15" t="s">
        <v>463</v>
      </c>
      <c r="I23" s="28" t="s">
        <v>85</v>
      </c>
      <c r="J23" s="17"/>
      <c r="K23" s="23" t="s">
        <v>251</v>
      </c>
      <c r="L23" s="23" t="s">
        <v>251</v>
      </c>
      <c r="M23" s="79">
        <f>VLOOKUP(A23,O$1:P$89,2,FALSE)</f>
        <v>22</v>
      </c>
      <c r="N23" s="62"/>
      <c r="O23" s="54" t="s">
        <v>139</v>
      </c>
      <c r="P23" s="54">
        <v>22</v>
      </c>
      <c r="Q23" s="63"/>
      <c r="R23" s="57"/>
    </row>
    <row r="24" spans="1:18" ht="74.25" customHeight="1">
      <c r="A24" s="40" t="s">
        <v>155</v>
      </c>
      <c r="B24" s="41" t="s">
        <v>334</v>
      </c>
      <c r="C24" s="42" t="s">
        <v>334</v>
      </c>
      <c r="D24" s="15" t="s">
        <v>464</v>
      </c>
      <c r="E24" s="22" t="s">
        <v>256</v>
      </c>
      <c r="F24" s="15" t="s">
        <v>334</v>
      </c>
      <c r="G24" s="22" t="s">
        <v>257</v>
      </c>
      <c r="H24" s="15" t="s">
        <v>465</v>
      </c>
      <c r="I24" s="28" t="s">
        <v>85</v>
      </c>
      <c r="J24" s="17"/>
      <c r="K24" s="23" t="s">
        <v>251</v>
      </c>
      <c r="L24" s="23" t="s">
        <v>251</v>
      </c>
      <c r="M24" s="79">
        <f>VLOOKUP(A24,O$1:P$89,2,FALSE)</f>
        <v>23</v>
      </c>
      <c r="N24" s="62"/>
      <c r="O24" s="54" t="s">
        <v>155</v>
      </c>
      <c r="P24" s="54">
        <v>23</v>
      </c>
      <c r="Q24" s="63"/>
      <c r="R24" s="57"/>
    </row>
    <row r="25" spans="1:18" ht="78.75" customHeight="1">
      <c r="A25" s="40" t="s">
        <v>157</v>
      </c>
      <c r="B25" s="41" t="s">
        <v>335</v>
      </c>
      <c r="C25" s="42" t="s">
        <v>335</v>
      </c>
      <c r="D25" s="15" t="s">
        <v>466</v>
      </c>
      <c r="E25" s="22" t="s">
        <v>259</v>
      </c>
      <c r="F25" s="15" t="s">
        <v>335</v>
      </c>
      <c r="G25" s="22" t="s">
        <v>257</v>
      </c>
      <c r="H25" s="15" t="s">
        <v>467</v>
      </c>
      <c r="I25" s="28" t="s">
        <v>85</v>
      </c>
      <c r="J25" s="17"/>
      <c r="K25" s="23" t="s">
        <v>251</v>
      </c>
      <c r="L25" s="23" t="s">
        <v>251</v>
      </c>
      <c r="M25" s="79">
        <f>VLOOKUP(A25,O$1:P$89,2,FALSE)</f>
        <v>24</v>
      </c>
      <c r="N25" s="62"/>
      <c r="O25" s="54" t="s">
        <v>157</v>
      </c>
      <c r="P25" s="54">
        <v>24</v>
      </c>
      <c r="Q25" s="63"/>
      <c r="R25" s="57"/>
    </row>
    <row r="26" spans="1:18" ht="90" customHeight="1">
      <c r="A26" s="40" t="s">
        <v>181</v>
      </c>
      <c r="B26" s="52" t="s">
        <v>332</v>
      </c>
      <c r="C26" s="42" t="s">
        <v>332</v>
      </c>
      <c r="D26" s="15" t="s">
        <v>468</v>
      </c>
      <c r="E26" s="22" t="s">
        <v>259</v>
      </c>
      <c r="F26" s="15" t="s">
        <v>332</v>
      </c>
      <c r="G26" s="22" t="s">
        <v>257</v>
      </c>
      <c r="H26" s="15" t="s">
        <v>469</v>
      </c>
      <c r="I26" s="28" t="s">
        <v>77</v>
      </c>
      <c r="J26" s="17"/>
      <c r="K26" s="23" t="s">
        <v>251</v>
      </c>
      <c r="L26" s="23" t="s">
        <v>251</v>
      </c>
      <c r="M26" s="79">
        <f>VLOOKUP(A26,O$1:P$89,2,FALSE)</f>
        <v>25</v>
      </c>
      <c r="N26" s="62"/>
      <c r="O26" s="54" t="s">
        <v>181</v>
      </c>
      <c r="P26" s="54">
        <v>25</v>
      </c>
      <c r="Q26" s="63"/>
      <c r="R26" s="57"/>
    </row>
    <row r="27" spans="1:18" ht="104.25" customHeight="1">
      <c r="A27" s="40" t="s">
        <v>87</v>
      </c>
      <c r="B27" s="43" t="s">
        <v>329</v>
      </c>
      <c r="C27" s="42" t="s">
        <v>329</v>
      </c>
      <c r="D27" s="15" t="s">
        <v>470</v>
      </c>
      <c r="E27" s="22" t="s">
        <v>259</v>
      </c>
      <c r="F27" s="15" t="s">
        <v>329</v>
      </c>
      <c r="G27" s="22" t="s">
        <v>257</v>
      </c>
      <c r="H27" s="15" t="s">
        <v>471</v>
      </c>
      <c r="I27" s="28" t="s">
        <v>77</v>
      </c>
      <c r="J27" s="17"/>
      <c r="K27" s="23" t="s">
        <v>251</v>
      </c>
      <c r="L27" s="23" t="s">
        <v>251</v>
      </c>
      <c r="M27" s="79">
        <f>VLOOKUP(A27,O$1:P$89,2,FALSE)</f>
        <v>26</v>
      </c>
      <c r="N27" s="62"/>
      <c r="O27" s="54" t="s">
        <v>87</v>
      </c>
      <c r="P27" s="54">
        <v>26</v>
      </c>
      <c r="Q27" s="63"/>
      <c r="R27" s="57"/>
    </row>
    <row r="28" spans="1:18" ht="105.75" customHeight="1">
      <c r="A28" s="40" t="s">
        <v>89</v>
      </c>
      <c r="B28" s="43" t="s">
        <v>326</v>
      </c>
      <c r="C28" s="42" t="s">
        <v>326</v>
      </c>
      <c r="D28" s="15" t="s">
        <v>472</v>
      </c>
      <c r="E28" s="22" t="s">
        <v>259</v>
      </c>
      <c r="F28" s="15" t="s">
        <v>326</v>
      </c>
      <c r="G28" s="22" t="s">
        <v>257</v>
      </c>
      <c r="H28" s="15" t="s">
        <v>473</v>
      </c>
      <c r="I28" s="28" t="s">
        <v>69</v>
      </c>
      <c r="J28" s="17"/>
      <c r="K28" s="23" t="s">
        <v>251</v>
      </c>
      <c r="L28" s="23" t="s">
        <v>251</v>
      </c>
      <c r="M28" s="79">
        <f>VLOOKUP(A28,O$1:P$89,2,FALSE)</f>
        <v>27</v>
      </c>
      <c r="N28" s="69"/>
      <c r="O28" s="54" t="s">
        <v>89</v>
      </c>
      <c r="P28" s="54">
        <v>27</v>
      </c>
      <c r="Q28" s="63"/>
      <c r="R28" s="57"/>
    </row>
    <row r="29" spans="1:18" ht="123" customHeight="1">
      <c r="A29" s="40" t="s">
        <v>174</v>
      </c>
      <c r="B29" s="43" t="s">
        <v>327</v>
      </c>
      <c r="C29" s="42" t="s">
        <v>327</v>
      </c>
      <c r="D29" s="15" t="s">
        <v>474</v>
      </c>
      <c r="E29" s="22" t="s">
        <v>259</v>
      </c>
      <c r="F29" s="15" t="s">
        <v>327</v>
      </c>
      <c r="G29" s="22" t="s">
        <v>328</v>
      </c>
      <c r="H29" s="15" t="s">
        <v>475</v>
      </c>
      <c r="I29" s="28" t="s">
        <v>67</v>
      </c>
      <c r="J29" s="17"/>
      <c r="K29" s="23" t="s">
        <v>251</v>
      </c>
      <c r="L29" s="23" t="s">
        <v>251</v>
      </c>
      <c r="M29" s="79">
        <f>VLOOKUP(A29,O$1:P$89,2,FALSE)</f>
        <v>28</v>
      </c>
      <c r="N29" s="62"/>
      <c r="O29" s="54" t="s">
        <v>174</v>
      </c>
      <c r="P29" s="54">
        <v>28</v>
      </c>
      <c r="Q29" s="63"/>
      <c r="R29" s="57"/>
    </row>
    <row r="30" spans="1:18" ht="110.25" customHeight="1">
      <c r="A30" s="40" t="s">
        <v>115</v>
      </c>
      <c r="B30" s="196" t="s">
        <v>273</v>
      </c>
      <c r="C30" s="42" t="s">
        <v>273</v>
      </c>
      <c r="D30" s="15" t="s">
        <v>476</v>
      </c>
      <c r="E30" s="22" t="s">
        <v>259</v>
      </c>
      <c r="F30" s="50" t="s">
        <v>273</v>
      </c>
      <c r="G30" s="22" t="s">
        <v>274</v>
      </c>
      <c r="H30" s="15" t="s">
        <v>477</v>
      </c>
      <c r="I30" s="28" t="s">
        <v>69</v>
      </c>
      <c r="J30" s="17"/>
      <c r="K30" s="23" t="s">
        <v>251</v>
      </c>
      <c r="L30" s="23" t="s">
        <v>251</v>
      </c>
      <c r="M30" s="79">
        <f>VLOOKUP(A30,O$1:P$89,2,FALSE)</f>
        <v>29</v>
      </c>
      <c r="N30" s="62"/>
      <c r="O30" s="54" t="s">
        <v>115</v>
      </c>
      <c r="P30" s="54">
        <v>29</v>
      </c>
      <c r="Q30" s="64" t="s">
        <v>290</v>
      </c>
      <c r="R30" s="57"/>
    </row>
    <row r="31" spans="1:18" ht="92.25" customHeight="1">
      <c r="A31" s="40" t="s">
        <v>172</v>
      </c>
      <c r="B31" s="314" t="s">
        <v>336</v>
      </c>
      <c r="C31" s="42" t="s">
        <v>336</v>
      </c>
      <c r="D31" s="15" t="s">
        <v>478</v>
      </c>
      <c r="E31" s="48" t="s">
        <v>259</v>
      </c>
      <c r="F31" s="71" t="s">
        <v>336</v>
      </c>
      <c r="G31" s="49" t="s">
        <v>337</v>
      </c>
      <c r="H31" s="15" t="s">
        <v>479</v>
      </c>
      <c r="I31" s="28" t="s">
        <v>77</v>
      </c>
      <c r="J31" s="17"/>
      <c r="K31" s="23" t="s">
        <v>251</v>
      </c>
      <c r="L31" s="23" t="s">
        <v>251</v>
      </c>
      <c r="M31" s="79">
        <f>VLOOKUP(A31,O$1:P$89,2,FALSE)</f>
        <v>30</v>
      </c>
      <c r="N31" s="62"/>
      <c r="O31" s="54" t="s">
        <v>172</v>
      </c>
      <c r="P31" s="54">
        <v>30</v>
      </c>
      <c r="Q31" s="63"/>
      <c r="R31" s="57"/>
    </row>
    <row r="32" spans="1:18" ht="97.5" customHeight="1">
      <c r="A32" s="40" t="s">
        <v>173</v>
      </c>
      <c r="B32" s="314" t="s">
        <v>338</v>
      </c>
      <c r="C32" s="42" t="s">
        <v>338</v>
      </c>
      <c r="D32" s="15" t="s">
        <v>480</v>
      </c>
      <c r="E32" s="48" t="s">
        <v>259</v>
      </c>
      <c r="F32" s="71" t="s">
        <v>338</v>
      </c>
      <c r="G32" s="49" t="s">
        <v>274</v>
      </c>
      <c r="H32" s="15" t="s">
        <v>481</v>
      </c>
      <c r="I32" s="28" t="s">
        <v>69</v>
      </c>
      <c r="J32" s="17"/>
      <c r="K32" s="23" t="s">
        <v>251</v>
      </c>
      <c r="L32" s="23" t="s">
        <v>251</v>
      </c>
      <c r="M32" s="79">
        <f>VLOOKUP(A32,O$1:P$89,2,FALSE)</f>
        <v>31</v>
      </c>
      <c r="N32" s="62"/>
      <c r="O32" s="54" t="s">
        <v>173</v>
      </c>
      <c r="P32" s="54">
        <v>31</v>
      </c>
      <c r="Q32" s="63"/>
      <c r="R32" s="57"/>
    </row>
    <row r="33" spans="1:18" ht="89.25" customHeight="1">
      <c r="A33" s="40" t="s">
        <v>108</v>
      </c>
      <c r="B33" s="43" t="s">
        <v>291</v>
      </c>
      <c r="C33" s="42" t="s">
        <v>291</v>
      </c>
      <c r="D33" s="15" t="s">
        <v>482</v>
      </c>
      <c r="E33" s="48" t="s">
        <v>256</v>
      </c>
      <c r="F33" s="43" t="s">
        <v>291</v>
      </c>
      <c r="G33" s="49" t="s">
        <v>260</v>
      </c>
      <c r="H33" s="15" t="s">
        <v>483</v>
      </c>
      <c r="I33" s="28" t="s">
        <v>69</v>
      </c>
      <c r="J33" s="17"/>
      <c r="K33" s="23" t="s">
        <v>251</v>
      </c>
      <c r="L33" s="23" t="s">
        <v>251</v>
      </c>
      <c r="M33" s="79">
        <f>VLOOKUP(A33,O$1:P$89,2,FALSE)</f>
        <v>32</v>
      </c>
      <c r="N33" s="62"/>
      <c r="O33" s="54" t="s">
        <v>108</v>
      </c>
      <c r="P33" s="54">
        <v>32</v>
      </c>
      <c r="Q33" s="63"/>
      <c r="R33" s="57"/>
    </row>
    <row r="34" spans="1:18" ht="87.75" customHeight="1">
      <c r="A34" s="40" t="s">
        <v>109</v>
      </c>
      <c r="B34" s="43" t="s">
        <v>293</v>
      </c>
      <c r="C34" s="42" t="s">
        <v>293</v>
      </c>
      <c r="D34" s="15" t="s">
        <v>484</v>
      </c>
      <c r="E34" s="48" t="s">
        <v>259</v>
      </c>
      <c r="F34" s="43" t="s">
        <v>293</v>
      </c>
      <c r="G34" s="49" t="s">
        <v>260</v>
      </c>
      <c r="H34" s="15" t="s">
        <v>485</v>
      </c>
      <c r="I34" s="28" t="s">
        <v>96</v>
      </c>
      <c r="J34" s="17"/>
      <c r="K34" s="23" t="s">
        <v>251</v>
      </c>
      <c r="L34" s="23" t="s">
        <v>251</v>
      </c>
      <c r="M34" s="79">
        <f>VLOOKUP(A34,O$1:P$89,2,FALSE)</f>
        <v>33</v>
      </c>
      <c r="N34" s="62"/>
      <c r="O34" s="54" t="s">
        <v>109</v>
      </c>
      <c r="P34" s="54">
        <v>33</v>
      </c>
      <c r="Q34" s="63"/>
      <c r="R34" s="57"/>
    </row>
    <row r="35" spans="1:18" ht="89.25" customHeight="1">
      <c r="A35" s="40" t="s">
        <v>143</v>
      </c>
      <c r="B35" s="43" t="s">
        <v>292</v>
      </c>
      <c r="C35" s="42" t="s">
        <v>292</v>
      </c>
      <c r="D35" s="15" t="s">
        <v>486</v>
      </c>
      <c r="E35" s="48" t="s">
        <v>259</v>
      </c>
      <c r="F35" s="43" t="s">
        <v>292</v>
      </c>
      <c r="G35" s="49" t="s">
        <v>260</v>
      </c>
      <c r="H35" s="15" t="s">
        <v>487</v>
      </c>
      <c r="I35" s="28" t="s">
        <v>85</v>
      </c>
      <c r="J35" s="17"/>
      <c r="K35" s="23" t="s">
        <v>251</v>
      </c>
      <c r="L35" s="23" t="s">
        <v>251</v>
      </c>
      <c r="M35" s="79">
        <f>VLOOKUP(A35,O$1:P$89,2,FALSE)</f>
        <v>34</v>
      </c>
      <c r="N35" s="62"/>
      <c r="O35" s="54" t="s">
        <v>143</v>
      </c>
      <c r="P35" s="54">
        <v>34</v>
      </c>
      <c r="Q35" s="63"/>
      <c r="R35" s="57"/>
    </row>
    <row r="36" spans="1:18" ht="109.5" customHeight="1">
      <c r="A36" s="40" t="s">
        <v>158</v>
      </c>
      <c r="B36" s="47" t="s">
        <v>295</v>
      </c>
      <c r="C36" s="42" t="s">
        <v>295</v>
      </c>
      <c r="D36" s="15" t="s">
        <v>488</v>
      </c>
      <c r="E36" s="48" t="s">
        <v>259</v>
      </c>
      <c r="F36" s="43" t="s">
        <v>295</v>
      </c>
      <c r="G36" s="49" t="s">
        <v>260</v>
      </c>
      <c r="H36" s="15" t="s">
        <v>489</v>
      </c>
      <c r="I36" s="28" t="s">
        <v>77</v>
      </c>
      <c r="J36" s="17"/>
      <c r="K36" s="23" t="s">
        <v>251</v>
      </c>
      <c r="L36" s="23" t="s">
        <v>251</v>
      </c>
      <c r="M36" s="79">
        <f>VLOOKUP(A36,O$1:P$89,2,FALSE)</f>
        <v>35</v>
      </c>
      <c r="N36" s="62"/>
      <c r="O36" s="54" t="s">
        <v>158</v>
      </c>
      <c r="P36" s="54">
        <v>35</v>
      </c>
      <c r="Q36" s="63"/>
      <c r="R36" s="57"/>
    </row>
    <row r="37" spans="1:18" ht="76.5" customHeight="1">
      <c r="A37" s="40" t="s">
        <v>159</v>
      </c>
      <c r="B37" s="43" t="s">
        <v>296</v>
      </c>
      <c r="C37" s="42" t="s">
        <v>296</v>
      </c>
      <c r="D37" s="15" t="s">
        <v>490</v>
      </c>
      <c r="E37" s="22" t="s">
        <v>253</v>
      </c>
      <c r="F37" s="317" t="s">
        <v>296</v>
      </c>
      <c r="G37" s="22" t="s">
        <v>260</v>
      </c>
      <c r="H37" s="15" t="s">
        <v>491</v>
      </c>
      <c r="I37" s="28" t="s">
        <v>77</v>
      </c>
      <c r="J37" s="17"/>
      <c r="K37" s="23" t="s">
        <v>251</v>
      </c>
      <c r="L37" s="23" t="s">
        <v>251</v>
      </c>
      <c r="M37" s="79">
        <f>VLOOKUP(A37,O$1:P$89,2,FALSE)</f>
        <v>36</v>
      </c>
      <c r="N37" s="62"/>
      <c r="O37" s="54" t="s">
        <v>159</v>
      </c>
      <c r="P37" s="54">
        <v>36</v>
      </c>
      <c r="Q37" s="64"/>
      <c r="R37" s="57"/>
    </row>
    <row r="38" spans="1:18" ht="75.75" customHeight="1">
      <c r="A38" s="40" t="s">
        <v>186</v>
      </c>
      <c r="B38" s="43" t="s">
        <v>294</v>
      </c>
      <c r="C38" s="42" t="s">
        <v>294</v>
      </c>
      <c r="D38" s="15" t="s">
        <v>492</v>
      </c>
      <c r="E38" s="22" t="s">
        <v>253</v>
      </c>
      <c r="F38" s="193" t="s">
        <v>294</v>
      </c>
      <c r="G38" s="22" t="s">
        <v>260</v>
      </c>
      <c r="H38" s="15" t="s">
        <v>493</v>
      </c>
      <c r="I38" s="28" t="s">
        <v>85</v>
      </c>
      <c r="J38" s="17"/>
      <c r="K38" s="23" t="s">
        <v>251</v>
      </c>
      <c r="L38" s="23" t="s">
        <v>251</v>
      </c>
      <c r="M38" s="79">
        <f>VLOOKUP(A38,O$1:P$89,2,FALSE)</f>
        <v>37</v>
      </c>
      <c r="N38" s="62"/>
      <c r="O38" s="54" t="s">
        <v>186</v>
      </c>
      <c r="P38" s="54">
        <v>37</v>
      </c>
      <c r="Q38" s="63"/>
      <c r="R38" s="57"/>
    </row>
    <row r="39" spans="1:18" ht="82.5" customHeight="1">
      <c r="A39" s="40" t="s">
        <v>162</v>
      </c>
      <c r="B39" s="190" t="s">
        <v>262</v>
      </c>
      <c r="C39" s="42" t="s">
        <v>262</v>
      </c>
      <c r="D39" s="15" t="s">
        <v>494</v>
      </c>
      <c r="E39" s="22" t="s">
        <v>253</v>
      </c>
      <c r="F39" s="15" t="s">
        <v>262</v>
      </c>
      <c r="G39" s="22" t="s">
        <v>260</v>
      </c>
      <c r="H39" s="15" t="s">
        <v>495</v>
      </c>
      <c r="I39" s="28" t="s">
        <v>69</v>
      </c>
      <c r="J39" s="17"/>
      <c r="K39" s="23" t="s">
        <v>251</v>
      </c>
      <c r="L39" s="23" t="s">
        <v>251</v>
      </c>
      <c r="M39" s="79">
        <f>VLOOKUP(A39,O$1:P$89,2,FALSE)</f>
        <v>38</v>
      </c>
      <c r="N39" s="62"/>
      <c r="O39" s="54" t="s">
        <v>162</v>
      </c>
      <c r="P39" s="54">
        <v>38</v>
      </c>
      <c r="Q39" s="63"/>
      <c r="R39" s="57"/>
    </row>
    <row r="40" spans="1:18" ht="81" customHeight="1">
      <c r="A40" s="40" t="s">
        <v>164</v>
      </c>
      <c r="B40" s="190" t="s">
        <v>265</v>
      </c>
      <c r="C40" s="42" t="s">
        <v>265</v>
      </c>
      <c r="D40" s="15" t="s">
        <v>496</v>
      </c>
      <c r="E40" s="22" t="s">
        <v>253</v>
      </c>
      <c r="F40" s="15" t="s">
        <v>265</v>
      </c>
      <c r="G40" s="22" t="s">
        <v>260</v>
      </c>
      <c r="H40" s="15" t="s">
        <v>497</v>
      </c>
      <c r="I40" s="28" t="s">
        <v>77</v>
      </c>
      <c r="J40" s="17"/>
      <c r="K40" s="23" t="s">
        <v>251</v>
      </c>
      <c r="L40" s="23" t="s">
        <v>251</v>
      </c>
      <c r="M40" s="79">
        <f>VLOOKUP(A40,O$1:P$89,2,FALSE)</f>
        <v>39</v>
      </c>
      <c r="N40" s="62"/>
      <c r="O40" s="54" t="s">
        <v>164</v>
      </c>
      <c r="P40" s="54">
        <v>39</v>
      </c>
      <c r="Q40" s="63"/>
      <c r="R40" s="57"/>
    </row>
    <row r="41" spans="1:18" ht="112.5" customHeight="1">
      <c r="A41" s="20" t="s">
        <v>169</v>
      </c>
      <c r="B41" s="39" t="s">
        <v>263</v>
      </c>
      <c r="C41" s="15" t="s">
        <v>263</v>
      </c>
      <c r="D41" s="15" t="s">
        <v>498</v>
      </c>
      <c r="E41" s="22" t="s">
        <v>249</v>
      </c>
      <c r="F41" s="15" t="s">
        <v>263</v>
      </c>
      <c r="G41" s="22" t="s">
        <v>260</v>
      </c>
      <c r="H41" s="15" t="s">
        <v>499</v>
      </c>
      <c r="I41" s="28" t="s">
        <v>67</v>
      </c>
      <c r="J41" s="17"/>
      <c r="K41" s="23" t="s">
        <v>251</v>
      </c>
      <c r="L41" s="23" t="s">
        <v>251</v>
      </c>
      <c r="M41" s="79">
        <f>VLOOKUP(A41,O$1:P$89,2,FALSE)</f>
        <v>40</v>
      </c>
      <c r="N41" s="62"/>
      <c r="O41" s="54" t="s">
        <v>169</v>
      </c>
      <c r="P41" s="54">
        <v>40</v>
      </c>
      <c r="Q41" s="64" t="s">
        <v>500</v>
      </c>
      <c r="R41" s="57"/>
    </row>
    <row r="42" spans="1:18" ht="92.25" customHeight="1">
      <c r="A42" s="20" t="s">
        <v>192</v>
      </c>
      <c r="B42" s="21" t="s">
        <v>264</v>
      </c>
      <c r="C42" s="15" t="s">
        <v>264</v>
      </c>
      <c r="D42" s="15" t="s">
        <v>501</v>
      </c>
      <c r="E42" s="22" t="s">
        <v>256</v>
      </c>
      <c r="F42" s="15" t="s">
        <v>264</v>
      </c>
      <c r="G42" s="22" t="s">
        <v>260</v>
      </c>
      <c r="H42" s="15" t="s">
        <v>502</v>
      </c>
      <c r="I42" s="28" t="s">
        <v>67</v>
      </c>
      <c r="J42" s="17"/>
      <c r="K42" s="23" t="s">
        <v>251</v>
      </c>
      <c r="L42" s="23" t="s">
        <v>251</v>
      </c>
      <c r="M42" s="79">
        <f>VLOOKUP(A42,O$1:P$89,2,FALSE)</f>
        <v>41</v>
      </c>
      <c r="N42" s="62"/>
      <c r="O42" s="54" t="s">
        <v>192</v>
      </c>
      <c r="P42" s="54">
        <v>41</v>
      </c>
      <c r="Q42" s="63"/>
      <c r="R42" s="57"/>
    </row>
    <row r="43" spans="1:18" ht="105" customHeight="1">
      <c r="A43" s="20" t="s">
        <v>112</v>
      </c>
      <c r="B43" s="38" t="s">
        <v>266</v>
      </c>
      <c r="C43" s="15" t="s">
        <v>266</v>
      </c>
      <c r="D43" s="15" t="s">
        <v>503</v>
      </c>
      <c r="E43" s="22" t="s">
        <v>256</v>
      </c>
      <c r="F43" s="15" t="s">
        <v>266</v>
      </c>
      <c r="G43" s="22" t="s">
        <v>260</v>
      </c>
      <c r="H43" s="15" t="s">
        <v>504</v>
      </c>
      <c r="I43" s="28" t="s">
        <v>96</v>
      </c>
      <c r="J43" s="17"/>
      <c r="K43" s="23" t="s">
        <v>251</v>
      </c>
      <c r="L43" s="23" t="s">
        <v>251</v>
      </c>
      <c r="M43" s="79">
        <f>VLOOKUP(A43,O$1:P$89,2,FALSE)</f>
        <v>42</v>
      </c>
      <c r="N43" s="62"/>
      <c r="O43" s="54" t="s">
        <v>112</v>
      </c>
      <c r="P43" s="54">
        <v>42</v>
      </c>
      <c r="Q43" s="63"/>
      <c r="R43" s="57"/>
    </row>
    <row r="44" spans="1:18" ht="69.75" customHeight="1">
      <c r="A44" s="40" t="s">
        <v>166</v>
      </c>
      <c r="B44" s="43" t="s">
        <v>280</v>
      </c>
      <c r="C44" s="42" t="s">
        <v>280</v>
      </c>
      <c r="D44" s="15" t="s">
        <v>505</v>
      </c>
      <c r="E44" s="22" t="s">
        <v>253</v>
      </c>
      <c r="F44" s="15" t="s">
        <v>280</v>
      </c>
      <c r="G44" s="22" t="s">
        <v>260</v>
      </c>
      <c r="H44" s="15" t="s">
        <v>506</v>
      </c>
      <c r="I44" s="28" t="s">
        <v>69</v>
      </c>
      <c r="J44" s="17"/>
      <c r="K44" s="23" t="s">
        <v>251</v>
      </c>
      <c r="L44" s="23" t="s">
        <v>251</v>
      </c>
      <c r="M44" s="79">
        <f>VLOOKUP(A44,O$1:P$89,2,FALSE)</f>
        <v>43</v>
      </c>
      <c r="N44" s="62"/>
      <c r="O44" s="54" t="s">
        <v>166</v>
      </c>
      <c r="P44" s="54">
        <v>43</v>
      </c>
      <c r="Q44" s="63"/>
      <c r="R44" s="57"/>
    </row>
    <row r="45" spans="1:18" ht="90.75" customHeight="1">
      <c r="A45" s="40" t="s">
        <v>167</v>
      </c>
      <c r="B45" s="43" t="s">
        <v>283</v>
      </c>
      <c r="C45" s="42" t="s">
        <v>283</v>
      </c>
      <c r="D45" s="15" t="s">
        <v>507</v>
      </c>
      <c r="E45" s="22" t="s">
        <v>253</v>
      </c>
      <c r="F45" s="15" t="s">
        <v>283</v>
      </c>
      <c r="G45" s="22" t="s">
        <v>260</v>
      </c>
      <c r="H45" s="15" t="s">
        <v>508</v>
      </c>
      <c r="I45" s="28" t="s">
        <v>77</v>
      </c>
      <c r="J45" s="17"/>
      <c r="K45" s="23" t="s">
        <v>251</v>
      </c>
      <c r="L45" s="23" t="s">
        <v>251</v>
      </c>
      <c r="M45" s="79">
        <f>VLOOKUP(A45,O$1:P$89,2,FALSE)</f>
        <v>44</v>
      </c>
      <c r="N45" s="62"/>
      <c r="O45" s="54" t="s">
        <v>167</v>
      </c>
      <c r="P45" s="54">
        <v>44</v>
      </c>
      <c r="Q45" s="63"/>
      <c r="R45" s="57"/>
    </row>
    <row r="46" spans="1:18" ht="99.75" customHeight="1">
      <c r="A46" s="40" t="s">
        <v>170</v>
      </c>
      <c r="B46" s="43" t="s">
        <v>281</v>
      </c>
      <c r="C46" s="42" t="s">
        <v>281</v>
      </c>
      <c r="D46" s="15" t="s">
        <v>509</v>
      </c>
      <c r="E46" s="22" t="s">
        <v>253</v>
      </c>
      <c r="F46" s="15" t="s">
        <v>281</v>
      </c>
      <c r="G46" s="22" t="s">
        <v>260</v>
      </c>
      <c r="H46" s="15" t="s">
        <v>510</v>
      </c>
      <c r="I46" s="28" t="s">
        <v>67</v>
      </c>
      <c r="J46" s="17"/>
      <c r="K46" s="23" t="s">
        <v>251</v>
      </c>
      <c r="L46" s="23" t="s">
        <v>251</v>
      </c>
      <c r="M46" s="79">
        <f>VLOOKUP(A46,O$1:P$89,2,FALSE)</f>
        <v>45</v>
      </c>
      <c r="N46" s="62"/>
      <c r="O46" s="54" t="s">
        <v>170</v>
      </c>
      <c r="P46" s="54">
        <v>45</v>
      </c>
      <c r="Q46" s="63"/>
      <c r="R46" s="57"/>
    </row>
    <row r="47" spans="1:18" ht="99" customHeight="1">
      <c r="A47" s="40" t="s">
        <v>160</v>
      </c>
      <c r="B47" s="46" t="s">
        <v>284</v>
      </c>
      <c r="C47" s="42" t="s">
        <v>284</v>
      </c>
      <c r="D47" s="15" t="s">
        <v>511</v>
      </c>
      <c r="E47" s="22" t="s">
        <v>253</v>
      </c>
      <c r="F47" s="15" t="s">
        <v>284</v>
      </c>
      <c r="G47" s="22" t="s">
        <v>260</v>
      </c>
      <c r="H47" s="15" t="s">
        <v>512</v>
      </c>
      <c r="I47" s="28" t="s">
        <v>77</v>
      </c>
      <c r="J47" s="17"/>
      <c r="K47" s="23" t="s">
        <v>251</v>
      </c>
      <c r="L47" s="23" t="s">
        <v>251</v>
      </c>
      <c r="M47" s="79">
        <f>VLOOKUP(A47,O$1:P$89,2,FALSE)</f>
        <v>46</v>
      </c>
      <c r="N47" s="62"/>
      <c r="O47" s="54" t="s">
        <v>160</v>
      </c>
      <c r="P47" s="54">
        <v>46</v>
      </c>
      <c r="Q47" s="63"/>
      <c r="R47" s="57"/>
    </row>
    <row r="48" spans="1:18" ht="88.5" customHeight="1">
      <c r="A48" s="40" t="s">
        <v>161</v>
      </c>
      <c r="B48" s="43" t="s">
        <v>285</v>
      </c>
      <c r="C48" s="42" t="s">
        <v>285</v>
      </c>
      <c r="D48" s="15" t="s">
        <v>513</v>
      </c>
      <c r="E48" s="22" t="s">
        <v>259</v>
      </c>
      <c r="F48" s="15" t="s">
        <v>285</v>
      </c>
      <c r="G48" s="22" t="s">
        <v>260</v>
      </c>
      <c r="H48" s="15" t="s">
        <v>514</v>
      </c>
      <c r="I48" s="28" t="s">
        <v>77</v>
      </c>
      <c r="J48" s="17"/>
      <c r="K48" s="23" t="s">
        <v>251</v>
      </c>
      <c r="L48" s="23" t="s">
        <v>251</v>
      </c>
      <c r="M48" s="79">
        <f>VLOOKUP(A48,O$1:P$89,2,FALSE)</f>
        <v>47</v>
      </c>
      <c r="N48" s="62"/>
      <c r="O48" s="54" t="s">
        <v>161</v>
      </c>
      <c r="P48" s="54">
        <v>47</v>
      </c>
      <c r="Q48" s="63"/>
      <c r="R48" s="57"/>
    </row>
    <row r="49" spans="1:18" ht="70.5" customHeight="1">
      <c r="A49" s="20" t="s">
        <v>193</v>
      </c>
      <c r="B49" s="197" t="s">
        <v>282</v>
      </c>
      <c r="C49" s="15" t="s">
        <v>282</v>
      </c>
      <c r="D49" s="15" t="s">
        <v>515</v>
      </c>
      <c r="E49" s="22" t="s">
        <v>253</v>
      </c>
      <c r="F49" s="15" t="s">
        <v>282</v>
      </c>
      <c r="G49" s="22" t="s">
        <v>260</v>
      </c>
      <c r="H49" s="15" t="s">
        <v>516</v>
      </c>
      <c r="I49" s="28" t="s">
        <v>85</v>
      </c>
      <c r="J49" s="17"/>
      <c r="K49" s="23" t="s">
        <v>251</v>
      </c>
      <c r="L49" s="23" t="s">
        <v>251</v>
      </c>
      <c r="M49" s="79">
        <f>VLOOKUP(A49,O$1:P$89,2,FALSE)</f>
        <v>48</v>
      </c>
      <c r="N49" s="62"/>
      <c r="O49" s="54" t="s">
        <v>193</v>
      </c>
      <c r="P49" s="54">
        <v>48</v>
      </c>
      <c r="Q49" s="64"/>
      <c r="R49" s="57"/>
    </row>
    <row r="50" spans="1:18" ht="83.25" customHeight="1">
      <c r="A50" s="20" t="s">
        <v>73</v>
      </c>
      <c r="B50" s="194" t="s">
        <v>344</v>
      </c>
      <c r="C50" s="15" t="s">
        <v>344</v>
      </c>
      <c r="D50" s="15" t="s">
        <v>517</v>
      </c>
      <c r="E50" s="22" t="s">
        <v>256</v>
      </c>
      <c r="F50" s="15" t="s">
        <v>344</v>
      </c>
      <c r="G50" s="22" t="s">
        <v>345</v>
      </c>
      <c r="H50" s="15" t="s">
        <v>518</v>
      </c>
      <c r="I50" s="28" t="s">
        <v>74</v>
      </c>
      <c r="J50" s="17"/>
      <c r="K50" s="23" t="s">
        <v>251</v>
      </c>
      <c r="L50" s="23" t="s">
        <v>251</v>
      </c>
      <c r="M50" s="79">
        <f>VLOOKUP(A50,O$1:P$89,2,FALSE)</f>
        <v>49</v>
      </c>
      <c r="N50" s="62"/>
      <c r="O50" s="54" t="s">
        <v>73</v>
      </c>
      <c r="P50" s="54">
        <v>49</v>
      </c>
      <c r="Q50" s="63"/>
      <c r="R50" s="57"/>
    </row>
    <row r="51" spans="1:18" ht="93.75" customHeight="1">
      <c r="A51" s="20" t="s">
        <v>80</v>
      </c>
      <c r="B51" s="195" t="s">
        <v>341</v>
      </c>
      <c r="C51" s="15" t="s">
        <v>341</v>
      </c>
      <c r="D51" s="15" t="s">
        <v>519</v>
      </c>
      <c r="E51" s="22" t="s">
        <v>253</v>
      </c>
      <c r="F51" s="15" t="s">
        <v>341</v>
      </c>
      <c r="G51" s="22" t="s">
        <v>260</v>
      </c>
      <c r="H51" s="15" t="s">
        <v>520</v>
      </c>
      <c r="I51" s="28" t="s">
        <v>74</v>
      </c>
      <c r="J51" s="17"/>
      <c r="K51" s="23" t="s">
        <v>251</v>
      </c>
      <c r="L51" s="23" t="s">
        <v>251</v>
      </c>
      <c r="M51" s="79">
        <f>VLOOKUP(A51,O$1:P$89,2,FALSE)</f>
        <v>50</v>
      </c>
      <c r="N51" s="62"/>
      <c r="O51" s="54" t="s">
        <v>80</v>
      </c>
      <c r="P51" s="54">
        <v>50</v>
      </c>
      <c r="Q51" s="63"/>
      <c r="R51" s="57"/>
    </row>
    <row r="52" spans="1:18" ht="100.5" customHeight="1">
      <c r="A52" s="40" t="s">
        <v>137</v>
      </c>
      <c r="B52" s="41" t="s">
        <v>342</v>
      </c>
      <c r="C52" s="42" t="s">
        <v>342</v>
      </c>
      <c r="D52" s="15" t="s">
        <v>521</v>
      </c>
      <c r="E52" s="22" t="s">
        <v>259</v>
      </c>
      <c r="F52" s="15" t="s">
        <v>342</v>
      </c>
      <c r="G52" s="22" t="s">
        <v>260</v>
      </c>
      <c r="H52" s="15" t="s">
        <v>522</v>
      </c>
      <c r="I52" s="28" t="s">
        <v>69</v>
      </c>
      <c r="J52" s="17"/>
      <c r="K52" s="23" t="s">
        <v>251</v>
      </c>
      <c r="L52" s="23" t="s">
        <v>251</v>
      </c>
      <c r="M52" s="79">
        <f>VLOOKUP(A52,O$1:P$89,2,FALSE)</f>
        <v>51</v>
      </c>
      <c r="N52" s="62"/>
      <c r="O52" s="54" t="s">
        <v>137</v>
      </c>
      <c r="P52" s="54">
        <v>51</v>
      </c>
      <c r="Q52" s="63"/>
      <c r="R52" s="57"/>
    </row>
    <row r="53" spans="1:18" ht="98.25" customHeight="1">
      <c r="A53" s="40" t="s">
        <v>180</v>
      </c>
      <c r="B53" s="41" t="s">
        <v>343</v>
      </c>
      <c r="C53" s="42" t="s">
        <v>343</v>
      </c>
      <c r="D53" s="15" t="s">
        <v>523</v>
      </c>
      <c r="E53" s="22" t="s">
        <v>259</v>
      </c>
      <c r="F53" s="15" t="s">
        <v>343</v>
      </c>
      <c r="G53" s="22" t="s">
        <v>260</v>
      </c>
      <c r="H53" s="15" t="s">
        <v>524</v>
      </c>
      <c r="I53" s="28" t="s">
        <v>67</v>
      </c>
      <c r="J53" s="17"/>
      <c r="K53" s="23" t="s">
        <v>251</v>
      </c>
      <c r="L53" s="23" t="s">
        <v>251</v>
      </c>
      <c r="M53" s="79">
        <f>VLOOKUP(A53,O$1:P$89,2,FALSE)</f>
        <v>52</v>
      </c>
      <c r="N53" s="62"/>
      <c r="O53" s="54" t="s">
        <v>180</v>
      </c>
      <c r="P53" s="54">
        <v>52</v>
      </c>
      <c r="Q53" s="63"/>
      <c r="R53" s="57"/>
    </row>
    <row r="54" spans="1:18" ht="87.75" customHeight="1">
      <c r="A54" s="40" t="s">
        <v>111</v>
      </c>
      <c r="B54" s="190" t="s">
        <v>261</v>
      </c>
      <c r="C54" s="42" t="s">
        <v>261</v>
      </c>
      <c r="D54" s="15" t="s">
        <v>525</v>
      </c>
      <c r="E54" s="22" t="s">
        <v>259</v>
      </c>
      <c r="F54" s="15" t="s">
        <v>261</v>
      </c>
      <c r="G54" s="22" t="s">
        <v>260</v>
      </c>
      <c r="H54" s="15" t="s">
        <v>526</v>
      </c>
      <c r="I54" s="28" t="s">
        <v>96</v>
      </c>
      <c r="J54" s="17"/>
      <c r="K54" s="23" t="s">
        <v>251</v>
      </c>
      <c r="L54" s="23" t="s">
        <v>251</v>
      </c>
      <c r="M54" s="79">
        <f>VLOOKUP(A54,O$1:P$89,2,FALSE)</f>
        <v>53</v>
      </c>
      <c r="N54" s="62"/>
      <c r="O54" s="54" t="s">
        <v>111</v>
      </c>
      <c r="P54" s="54">
        <v>53</v>
      </c>
      <c r="Q54" s="63"/>
      <c r="R54" s="57"/>
    </row>
    <row r="55" spans="1:18" ht="101.25" customHeight="1">
      <c r="A55" s="40" t="s">
        <v>110</v>
      </c>
      <c r="B55" s="190" t="s">
        <v>258</v>
      </c>
      <c r="C55" s="42" t="s">
        <v>258</v>
      </c>
      <c r="D55" s="15" t="s">
        <v>527</v>
      </c>
      <c r="E55" s="22" t="s">
        <v>259</v>
      </c>
      <c r="F55" s="15" t="s">
        <v>258</v>
      </c>
      <c r="G55" s="22" t="s">
        <v>260</v>
      </c>
      <c r="H55" s="15" t="s">
        <v>528</v>
      </c>
      <c r="I55" s="28" t="s">
        <v>96</v>
      </c>
      <c r="J55" s="17"/>
      <c r="K55" s="23" t="s">
        <v>251</v>
      </c>
      <c r="L55" s="23" t="s">
        <v>251</v>
      </c>
      <c r="M55" s="79">
        <f>VLOOKUP(A55,O$1:P$89,2,FALSE)</f>
        <v>54</v>
      </c>
      <c r="N55" s="62"/>
      <c r="O55" s="54" t="s">
        <v>110</v>
      </c>
      <c r="P55" s="54">
        <v>54</v>
      </c>
      <c r="Q55" s="63"/>
      <c r="R55" s="57"/>
    </row>
    <row r="56" spans="1:18" ht="120" customHeight="1">
      <c r="A56" s="40" t="s">
        <v>66</v>
      </c>
      <c r="B56" s="41" t="s">
        <v>354</v>
      </c>
      <c r="C56" s="42" t="s">
        <v>354</v>
      </c>
      <c r="D56" s="15" t="s">
        <v>529</v>
      </c>
      <c r="E56" s="22" t="s">
        <v>253</v>
      </c>
      <c r="F56" s="15" t="s">
        <v>354</v>
      </c>
      <c r="G56" s="22" t="s">
        <v>276</v>
      </c>
      <c r="H56" s="15" t="s">
        <v>530</v>
      </c>
      <c r="I56" s="28" t="s">
        <v>67</v>
      </c>
      <c r="J56" s="17"/>
      <c r="K56" s="23" t="s">
        <v>251</v>
      </c>
      <c r="L56" s="23" t="s">
        <v>251</v>
      </c>
      <c r="M56" s="79">
        <f>VLOOKUP(A56,O$1:P$89,2,FALSE)</f>
        <v>55</v>
      </c>
      <c r="N56" s="62"/>
      <c r="O56" s="54" t="s">
        <v>66</v>
      </c>
      <c r="P56" s="54">
        <v>55</v>
      </c>
      <c r="Q56" s="63"/>
      <c r="R56" s="57"/>
    </row>
    <row r="57" spans="1:18" ht="110.25" customHeight="1">
      <c r="A57" s="40" t="s">
        <v>68</v>
      </c>
      <c r="B57" s="41" t="s">
        <v>346</v>
      </c>
      <c r="C57" s="42" t="s">
        <v>346</v>
      </c>
      <c r="D57" s="15" t="s">
        <v>531</v>
      </c>
      <c r="E57" s="22" t="s">
        <v>259</v>
      </c>
      <c r="F57" s="15" t="s">
        <v>346</v>
      </c>
      <c r="G57" s="22" t="s">
        <v>276</v>
      </c>
      <c r="H57" s="15" t="s">
        <v>532</v>
      </c>
      <c r="I57" s="28" t="s">
        <v>69</v>
      </c>
      <c r="J57" s="17"/>
      <c r="K57" s="23" t="s">
        <v>251</v>
      </c>
      <c r="L57" s="23" t="s">
        <v>251</v>
      </c>
      <c r="M57" s="79">
        <f>VLOOKUP(A57,O$1:P$89,2,FALSE)</f>
        <v>56</v>
      </c>
      <c r="N57" s="62"/>
      <c r="O57" s="54" t="s">
        <v>68</v>
      </c>
      <c r="P57" s="54">
        <v>56</v>
      </c>
      <c r="Q57" s="63"/>
      <c r="R57" s="57"/>
    </row>
    <row r="58" spans="1:18" ht="79.5" customHeight="1">
      <c r="A58" s="40" t="s">
        <v>116</v>
      </c>
      <c r="B58" s="41" t="s">
        <v>349</v>
      </c>
      <c r="C58" s="42" t="s">
        <v>349</v>
      </c>
      <c r="D58" s="15" t="s">
        <v>533</v>
      </c>
      <c r="E58" s="22" t="s">
        <v>259</v>
      </c>
      <c r="F58" s="15" t="s">
        <v>349</v>
      </c>
      <c r="G58" s="22" t="s">
        <v>276</v>
      </c>
      <c r="H58" s="15" t="s">
        <v>534</v>
      </c>
      <c r="I58" s="28" t="s">
        <v>85</v>
      </c>
      <c r="J58" s="17"/>
      <c r="K58" s="23" t="s">
        <v>251</v>
      </c>
      <c r="L58" s="23" t="s">
        <v>251</v>
      </c>
      <c r="M58" s="79">
        <f>VLOOKUP(A58,O$1:P$89,2,FALSE)</f>
        <v>57</v>
      </c>
      <c r="N58" s="62"/>
      <c r="O58" s="54" t="s">
        <v>116</v>
      </c>
      <c r="P58" s="54">
        <v>57</v>
      </c>
      <c r="Q58" s="63"/>
      <c r="R58" s="57"/>
    </row>
    <row r="59" spans="1:18" ht="108.75" customHeight="1">
      <c r="A59" s="40" t="s">
        <v>118</v>
      </c>
      <c r="B59" s="52" t="s">
        <v>350</v>
      </c>
      <c r="C59" s="42" t="s">
        <v>350</v>
      </c>
      <c r="D59" s="15" t="s">
        <v>535</v>
      </c>
      <c r="E59" s="22" t="s">
        <v>259</v>
      </c>
      <c r="F59" s="15" t="s">
        <v>350</v>
      </c>
      <c r="G59" s="22" t="s">
        <v>351</v>
      </c>
      <c r="H59" s="15" t="s">
        <v>536</v>
      </c>
      <c r="I59" s="28" t="s">
        <v>85</v>
      </c>
      <c r="J59" s="17"/>
      <c r="K59" s="23" t="s">
        <v>251</v>
      </c>
      <c r="L59" s="23" t="s">
        <v>251</v>
      </c>
      <c r="M59" s="79">
        <f>VLOOKUP(A59,O$1:P$89,2,FALSE)</f>
        <v>58</v>
      </c>
      <c r="N59" s="62"/>
      <c r="O59" s="54" t="s">
        <v>118</v>
      </c>
      <c r="P59" s="54">
        <v>58</v>
      </c>
      <c r="Q59" s="63"/>
      <c r="R59" s="57"/>
    </row>
    <row r="60" spans="1:18" ht="116.25" customHeight="1">
      <c r="A60" s="40" t="s">
        <v>123</v>
      </c>
      <c r="B60" s="41" t="s">
        <v>347</v>
      </c>
      <c r="C60" s="42" t="s">
        <v>347</v>
      </c>
      <c r="D60" s="15" t="s">
        <v>537</v>
      </c>
      <c r="E60" s="22" t="s">
        <v>259</v>
      </c>
      <c r="F60" s="15" t="s">
        <v>347</v>
      </c>
      <c r="G60" s="22" t="s">
        <v>276</v>
      </c>
      <c r="H60" s="15" t="s">
        <v>538</v>
      </c>
      <c r="I60" s="28" t="s">
        <v>67</v>
      </c>
      <c r="J60" s="17"/>
      <c r="K60" s="23" t="s">
        <v>251</v>
      </c>
      <c r="L60" s="23" t="s">
        <v>251</v>
      </c>
      <c r="M60" s="79">
        <f>VLOOKUP(A60,O$1:P$89,2,FALSE)</f>
        <v>59</v>
      </c>
      <c r="N60" s="62"/>
      <c r="O60" s="54" t="s">
        <v>123</v>
      </c>
      <c r="P60" s="54">
        <v>59</v>
      </c>
      <c r="Q60" s="63"/>
      <c r="R60" s="57"/>
    </row>
    <row r="61" spans="1:18" ht="122.25" customHeight="1">
      <c r="A61" s="40" t="s">
        <v>149</v>
      </c>
      <c r="B61" s="41" t="s">
        <v>353</v>
      </c>
      <c r="C61" s="42" t="s">
        <v>353</v>
      </c>
      <c r="D61" s="15" t="s">
        <v>539</v>
      </c>
      <c r="E61" s="22" t="s">
        <v>259</v>
      </c>
      <c r="F61" s="15" t="s">
        <v>353</v>
      </c>
      <c r="G61" s="22" t="s">
        <v>276</v>
      </c>
      <c r="H61" s="15" t="s">
        <v>540</v>
      </c>
      <c r="I61" s="28" t="s">
        <v>85</v>
      </c>
      <c r="J61" s="17"/>
      <c r="K61" s="23" t="s">
        <v>251</v>
      </c>
      <c r="L61" s="23" t="s">
        <v>251</v>
      </c>
      <c r="M61" s="79">
        <f>VLOOKUP(A61,O$1:P$89,2,FALSE)</f>
        <v>60</v>
      </c>
      <c r="N61" s="62"/>
      <c r="O61" s="54" t="s">
        <v>149</v>
      </c>
      <c r="P61" s="54">
        <v>60</v>
      </c>
      <c r="Q61" s="63"/>
      <c r="R61" s="57"/>
    </row>
    <row r="62" spans="1:18" ht="106.5" customHeight="1">
      <c r="A62" s="40" t="s">
        <v>150</v>
      </c>
      <c r="B62" s="41" t="s">
        <v>352</v>
      </c>
      <c r="C62" s="42" t="s">
        <v>352</v>
      </c>
      <c r="D62" s="15" t="s">
        <v>541</v>
      </c>
      <c r="E62" s="22" t="s">
        <v>259</v>
      </c>
      <c r="F62" s="15" t="s">
        <v>352</v>
      </c>
      <c r="G62" s="22" t="s">
        <v>276</v>
      </c>
      <c r="H62" s="15" t="s">
        <v>542</v>
      </c>
      <c r="I62" s="28" t="s">
        <v>67</v>
      </c>
      <c r="J62" s="17"/>
      <c r="K62" s="23" t="s">
        <v>251</v>
      </c>
      <c r="L62" s="23" t="s">
        <v>251</v>
      </c>
      <c r="M62" s="79">
        <f>VLOOKUP(A62,O$1:P$89,2,FALSE)</f>
        <v>61</v>
      </c>
      <c r="N62" s="62"/>
      <c r="O62" s="54" t="s">
        <v>150</v>
      </c>
      <c r="P62" s="54">
        <v>61</v>
      </c>
      <c r="Q62" s="63"/>
      <c r="R62" s="57"/>
    </row>
    <row r="63" spans="1:18" ht="111" customHeight="1">
      <c r="A63" s="40" t="s">
        <v>176</v>
      </c>
      <c r="B63" s="58" t="s">
        <v>348</v>
      </c>
      <c r="C63" s="42" t="s">
        <v>348</v>
      </c>
      <c r="D63" s="15" t="s">
        <v>543</v>
      </c>
      <c r="E63" s="22" t="s">
        <v>256</v>
      </c>
      <c r="F63" s="15" t="s">
        <v>348</v>
      </c>
      <c r="G63" s="22" t="s">
        <v>276</v>
      </c>
      <c r="H63" s="15" t="s">
        <v>544</v>
      </c>
      <c r="I63" s="28" t="s">
        <v>85</v>
      </c>
      <c r="J63" s="17"/>
      <c r="K63" s="23" t="s">
        <v>251</v>
      </c>
      <c r="L63" s="23" t="s">
        <v>251</v>
      </c>
      <c r="M63" s="79">
        <f>VLOOKUP(A63,O$1:P$89,2,FALSE)</f>
        <v>62</v>
      </c>
      <c r="N63" s="62"/>
      <c r="O63" s="54" t="s">
        <v>176</v>
      </c>
      <c r="P63" s="54">
        <v>62</v>
      </c>
      <c r="Q63" s="63"/>
      <c r="R63" s="57"/>
    </row>
    <row r="64" spans="1:18" ht="111" customHeight="1">
      <c r="A64" s="20" t="s">
        <v>71</v>
      </c>
      <c r="B64" s="189" t="s">
        <v>305</v>
      </c>
      <c r="C64" s="15" t="s">
        <v>305</v>
      </c>
      <c r="D64" s="15" t="s">
        <v>545</v>
      </c>
      <c r="E64" s="22" t="s">
        <v>546</v>
      </c>
      <c r="F64" s="15" t="s">
        <v>305</v>
      </c>
      <c r="G64" s="22" t="s">
        <v>276</v>
      </c>
      <c r="H64" s="15" t="s">
        <v>547</v>
      </c>
      <c r="I64" s="28" t="s">
        <v>69</v>
      </c>
      <c r="J64" s="17"/>
      <c r="K64" s="23" t="s">
        <v>251</v>
      </c>
      <c r="L64" s="23" t="s">
        <v>251</v>
      </c>
      <c r="M64" s="79">
        <f>VLOOKUP(A64,O$1:P$89,2,FALSE)</f>
        <v>63</v>
      </c>
      <c r="N64" s="62"/>
      <c r="O64" s="54" t="s">
        <v>71</v>
      </c>
      <c r="P64" s="54">
        <v>63</v>
      </c>
      <c r="Q64" s="63"/>
      <c r="R64" s="57"/>
    </row>
    <row r="65" spans="1:18" ht="101.25" customHeight="1">
      <c r="A65" s="40" t="s">
        <v>86</v>
      </c>
      <c r="B65" s="41" t="s">
        <v>308</v>
      </c>
      <c r="C65" s="42" t="s">
        <v>308</v>
      </c>
      <c r="D65" s="15" t="s">
        <v>548</v>
      </c>
      <c r="E65" s="22" t="s">
        <v>259</v>
      </c>
      <c r="F65" s="15" t="s">
        <v>308</v>
      </c>
      <c r="G65" s="22" t="s">
        <v>276</v>
      </c>
      <c r="H65" s="15" t="s">
        <v>549</v>
      </c>
      <c r="I65" s="28" t="s">
        <v>77</v>
      </c>
      <c r="J65" s="17"/>
      <c r="K65" s="23" t="s">
        <v>251</v>
      </c>
      <c r="L65" s="23" t="s">
        <v>251</v>
      </c>
      <c r="M65" s="79">
        <f>VLOOKUP(A65,O$1:P$89,2,FALSE)</f>
        <v>64</v>
      </c>
      <c r="N65" s="62"/>
      <c r="O65" s="54" t="s">
        <v>86</v>
      </c>
      <c r="P65" s="54">
        <v>64</v>
      </c>
      <c r="Q65" s="63"/>
      <c r="R65" s="57"/>
    </row>
    <row r="66" spans="1:18" ht="81.75" customHeight="1">
      <c r="A66" s="40" t="s">
        <v>84</v>
      </c>
      <c r="B66" s="43" t="s">
        <v>309</v>
      </c>
      <c r="C66" s="42" t="s">
        <v>309</v>
      </c>
      <c r="D66" s="15" t="s">
        <v>550</v>
      </c>
      <c r="E66" s="22" t="s">
        <v>259</v>
      </c>
      <c r="F66" s="15" t="s">
        <v>309</v>
      </c>
      <c r="G66" s="22" t="s">
        <v>500</v>
      </c>
      <c r="H66" s="15" t="s">
        <v>551</v>
      </c>
      <c r="I66" s="28" t="s">
        <v>85</v>
      </c>
      <c r="J66" s="17"/>
      <c r="K66" s="23" t="s">
        <v>251</v>
      </c>
      <c r="L66" s="23" t="s">
        <v>251</v>
      </c>
      <c r="M66" s="79">
        <f>VLOOKUP(A66,O$1:P$89,2,FALSE)</f>
        <v>65</v>
      </c>
      <c r="N66" s="62"/>
      <c r="O66" s="54" t="s">
        <v>84</v>
      </c>
      <c r="P66" s="54">
        <v>65</v>
      </c>
      <c r="Q66" s="63"/>
      <c r="R66" s="57"/>
    </row>
    <row r="67" spans="1:18" ht="127.5" customHeight="1">
      <c r="A67" s="40" t="s">
        <v>124</v>
      </c>
      <c r="B67" s="47" t="s">
        <v>306</v>
      </c>
      <c r="C67" s="42" t="s">
        <v>306</v>
      </c>
      <c r="D67" s="15" t="s">
        <v>552</v>
      </c>
      <c r="E67" s="22" t="s">
        <v>259</v>
      </c>
      <c r="F67" s="15" t="s">
        <v>306</v>
      </c>
      <c r="G67" s="22" t="s">
        <v>276</v>
      </c>
      <c r="H67" s="15" t="s">
        <v>553</v>
      </c>
      <c r="I67" s="28" t="s">
        <v>69</v>
      </c>
      <c r="J67" s="17"/>
      <c r="K67" s="23" t="s">
        <v>251</v>
      </c>
      <c r="L67" s="23" t="s">
        <v>251</v>
      </c>
      <c r="M67" s="79">
        <f>VLOOKUP(A67,O$1:P$89,2,FALSE)</f>
        <v>66</v>
      </c>
      <c r="N67" s="62"/>
      <c r="O67" s="54" t="s">
        <v>124</v>
      </c>
      <c r="P67" s="54">
        <v>66</v>
      </c>
      <c r="Q67" s="63"/>
      <c r="R67" s="57"/>
    </row>
    <row r="68" spans="1:18" ht="107.25" customHeight="1">
      <c r="A68" s="40" t="s">
        <v>177</v>
      </c>
      <c r="B68" s="43" t="s">
        <v>307</v>
      </c>
      <c r="C68" s="42" t="s">
        <v>307</v>
      </c>
      <c r="D68" s="15" t="s">
        <v>554</v>
      </c>
      <c r="E68" s="22" t="s">
        <v>259</v>
      </c>
      <c r="F68" s="15">
        <v>68</v>
      </c>
      <c r="G68" s="22" t="s">
        <v>276</v>
      </c>
      <c r="H68" s="15" t="s">
        <v>555</v>
      </c>
      <c r="I68" s="28" t="s">
        <v>67</v>
      </c>
      <c r="J68" s="17"/>
      <c r="K68" s="23" t="s">
        <v>251</v>
      </c>
      <c r="L68" s="23" t="s">
        <v>251</v>
      </c>
      <c r="M68" s="79">
        <f>VLOOKUP(A68,O$1:P$89,2,FALSE)</f>
        <v>67</v>
      </c>
      <c r="N68" s="62"/>
      <c r="O68" s="54" t="s">
        <v>177</v>
      </c>
      <c r="P68" s="54">
        <v>67</v>
      </c>
      <c r="Q68" s="63"/>
      <c r="R68" s="57"/>
    </row>
    <row r="69" spans="1:18" ht="111.75" customHeight="1">
      <c r="A69" s="40" t="s">
        <v>125</v>
      </c>
      <c r="B69" s="43" t="s">
        <v>297</v>
      </c>
      <c r="C69" s="42" t="s">
        <v>297</v>
      </c>
      <c r="D69" s="15" t="s">
        <v>556</v>
      </c>
      <c r="E69" s="22" t="s">
        <v>249</v>
      </c>
      <c r="F69" s="15" t="s">
        <v>297</v>
      </c>
      <c r="G69" s="22" t="s">
        <v>276</v>
      </c>
      <c r="H69" s="15" t="s">
        <v>557</v>
      </c>
      <c r="I69" s="28" t="s">
        <v>85</v>
      </c>
      <c r="J69" s="17"/>
      <c r="K69" s="23" t="s">
        <v>251</v>
      </c>
      <c r="L69" s="23" t="s">
        <v>251</v>
      </c>
      <c r="M69" s="79">
        <f>VLOOKUP(A69,O$1:P$89,2,FALSE)</f>
        <v>68</v>
      </c>
      <c r="N69" s="62"/>
      <c r="O69" s="54" t="s">
        <v>125</v>
      </c>
      <c r="P69" s="54">
        <v>68</v>
      </c>
      <c r="Q69" s="63"/>
      <c r="R69" s="57"/>
    </row>
    <row r="70" spans="1:18" ht="99.75" customHeight="1">
      <c r="A70" s="40" t="s">
        <v>126</v>
      </c>
      <c r="B70" s="43" t="s">
        <v>299</v>
      </c>
      <c r="C70" s="42" t="s">
        <v>299</v>
      </c>
      <c r="D70" s="15" t="s">
        <v>558</v>
      </c>
      <c r="E70" s="22" t="s">
        <v>259</v>
      </c>
      <c r="F70" s="15" t="s">
        <v>299</v>
      </c>
      <c r="G70" s="22" t="s">
        <v>276</v>
      </c>
      <c r="H70" s="15" t="s">
        <v>559</v>
      </c>
      <c r="I70" s="28" t="s">
        <v>77</v>
      </c>
      <c r="J70" s="17"/>
      <c r="K70" s="23" t="s">
        <v>251</v>
      </c>
      <c r="L70" s="23" t="s">
        <v>251</v>
      </c>
      <c r="M70" s="79">
        <f>VLOOKUP(A70,O$1:P$89,2,FALSE)</f>
        <v>69</v>
      </c>
      <c r="N70" s="62"/>
      <c r="O70" s="54" t="s">
        <v>126</v>
      </c>
      <c r="P70" s="54">
        <v>69</v>
      </c>
      <c r="Q70" s="63"/>
      <c r="R70" s="57"/>
    </row>
    <row r="71" spans="1:18" ht="116.25" customHeight="1">
      <c r="A71" s="40" t="s">
        <v>145</v>
      </c>
      <c r="B71" s="43" t="s">
        <v>298</v>
      </c>
      <c r="C71" s="42" t="s">
        <v>298</v>
      </c>
      <c r="D71" s="15" t="s">
        <v>560</v>
      </c>
      <c r="E71" s="22" t="s">
        <v>256</v>
      </c>
      <c r="F71" s="15" t="s">
        <v>298</v>
      </c>
      <c r="G71" s="22" t="s">
        <v>276</v>
      </c>
      <c r="H71" s="15" t="s">
        <v>561</v>
      </c>
      <c r="I71" s="28" t="s">
        <v>85</v>
      </c>
      <c r="J71" s="17"/>
      <c r="K71" s="23" t="s">
        <v>251</v>
      </c>
      <c r="L71" s="23" t="s">
        <v>251</v>
      </c>
      <c r="M71" s="79">
        <f>VLOOKUP(A71,O$1:P$89,2,FALSE)</f>
        <v>70</v>
      </c>
      <c r="N71" s="62"/>
      <c r="O71" s="54" t="s">
        <v>145</v>
      </c>
      <c r="P71" s="54">
        <v>70</v>
      </c>
      <c r="Q71" s="63"/>
      <c r="R71" s="57"/>
    </row>
    <row r="72" spans="1:18" ht="89.25" customHeight="1">
      <c r="A72" s="40" t="s">
        <v>187</v>
      </c>
      <c r="B72" s="43" t="s">
        <v>300</v>
      </c>
      <c r="C72" s="42" t="s">
        <v>300</v>
      </c>
      <c r="D72" s="15" t="s">
        <v>562</v>
      </c>
      <c r="E72" s="22" t="s">
        <v>259</v>
      </c>
      <c r="F72" s="15" t="s">
        <v>300</v>
      </c>
      <c r="G72" s="22" t="s">
        <v>276</v>
      </c>
      <c r="H72" s="15" t="s">
        <v>563</v>
      </c>
      <c r="I72" s="28" t="s">
        <v>96</v>
      </c>
      <c r="J72" s="17"/>
      <c r="K72" s="23" t="s">
        <v>251</v>
      </c>
      <c r="L72" s="23" t="s">
        <v>251</v>
      </c>
      <c r="M72" s="79">
        <f>VLOOKUP(A72,O$1:P$89,2,FALSE)</f>
        <v>71</v>
      </c>
      <c r="N72" s="62"/>
      <c r="O72" s="54" t="s">
        <v>187</v>
      </c>
      <c r="P72" s="54">
        <v>71</v>
      </c>
      <c r="Q72" s="63"/>
      <c r="R72" s="57"/>
    </row>
    <row r="73" spans="1:18" ht="89.25" customHeight="1">
      <c r="A73" s="40" t="s">
        <v>128</v>
      </c>
      <c r="B73" s="41" t="s">
        <v>275</v>
      </c>
      <c r="C73" s="42" t="s">
        <v>275</v>
      </c>
      <c r="D73" s="15" t="s">
        <v>564</v>
      </c>
      <c r="E73" s="22" t="s">
        <v>259</v>
      </c>
      <c r="F73" s="15" t="s">
        <v>275</v>
      </c>
      <c r="G73" s="22" t="s">
        <v>276</v>
      </c>
      <c r="H73" s="15" t="s">
        <v>565</v>
      </c>
      <c r="I73" s="28" t="s">
        <v>85</v>
      </c>
      <c r="J73" s="17"/>
      <c r="K73" s="23" t="s">
        <v>251</v>
      </c>
      <c r="L73" s="23" t="s">
        <v>251</v>
      </c>
      <c r="M73" s="79">
        <f>VLOOKUP(A73,O$1:P$89,2,FALSE)</f>
        <v>72</v>
      </c>
      <c r="N73" s="62"/>
      <c r="O73" s="54" t="s">
        <v>128</v>
      </c>
      <c r="P73" s="54">
        <v>72</v>
      </c>
      <c r="Q73" s="63"/>
      <c r="R73" s="57"/>
    </row>
    <row r="74" spans="1:18" ht="78" customHeight="1">
      <c r="A74" s="20" t="s">
        <v>129</v>
      </c>
      <c r="B74" s="315" t="s">
        <v>278</v>
      </c>
      <c r="C74" s="15" t="s">
        <v>278</v>
      </c>
      <c r="D74" s="15" t="s">
        <v>566</v>
      </c>
      <c r="E74" s="57" t="s">
        <v>256</v>
      </c>
      <c r="F74" s="15" t="s">
        <v>278</v>
      </c>
      <c r="G74" s="22" t="s">
        <v>351</v>
      </c>
      <c r="H74" s="15" t="s">
        <v>567</v>
      </c>
      <c r="I74" s="28" t="s">
        <v>77</v>
      </c>
      <c r="J74" s="17"/>
      <c r="K74" s="23" t="s">
        <v>251</v>
      </c>
      <c r="L74" s="23" t="s">
        <v>251</v>
      </c>
      <c r="M74" s="79">
        <f>VLOOKUP(A74,O$1:P$89,2,FALSE)</f>
        <v>73</v>
      </c>
      <c r="N74" s="62"/>
      <c r="O74" s="54" t="s">
        <v>129</v>
      </c>
      <c r="P74" s="54">
        <v>73</v>
      </c>
      <c r="Q74" s="64" t="s">
        <v>337</v>
      </c>
      <c r="R74" s="57"/>
    </row>
    <row r="75" spans="1:18" ht="99.75" customHeight="1">
      <c r="A75" s="20" t="s">
        <v>146</v>
      </c>
      <c r="B75" s="315" t="s">
        <v>277</v>
      </c>
      <c r="C75" s="15" t="s">
        <v>277</v>
      </c>
      <c r="D75" s="15" t="s">
        <v>568</v>
      </c>
      <c r="E75" s="22" t="s">
        <v>259</v>
      </c>
      <c r="F75" s="15" t="s">
        <v>277</v>
      </c>
      <c r="G75" s="22" t="s">
        <v>276</v>
      </c>
      <c r="H75" s="15" t="s">
        <v>569</v>
      </c>
      <c r="I75" s="28" t="s">
        <v>85</v>
      </c>
      <c r="J75" s="17"/>
      <c r="K75" s="23" t="s">
        <v>251</v>
      </c>
      <c r="L75" s="23" t="s">
        <v>251</v>
      </c>
      <c r="M75" s="79">
        <f>VLOOKUP(A75,O$1:P$89,2,FALSE)</f>
        <v>74</v>
      </c>
      <c r="N75" s="62"/>
      <c r="O75" s="54" t="s">
        <v>146</v>
      </c>
      <c r="P75" s="54">
        <v>74</v>
      </c>
      <c r="Q75" s="63"/>
      <c r="R75" s="57"/>
    </row>
    <row r="76" spans="1:18" ht="102.75" customHeight="1">
      <c r="A76" s="20" t="s">
        <v>189</v>
      </c>
      <c r="B76" s="194" t="s">
        <v>279</v>
      </c>
      <c r="C76" s="15" t="s">
        <v>279</v>
      </c>
      <c r="D76" s="15" t="s">
        <v>570</v>
      </c>
      <c r="E76" s="22" t="s">
        <v>256</v>
      </c>
      <c r="F76" s="15" t="s">
        <v>279</v>
      </c>
      <c r="G76" s="22" t="s">
        <v>276</v>
      </c>
      <c r="H76" s="15" t="s">
        <v>571</v>
      </c>
      <c r="I76" s="28" t="s">
        <v>85</v>
      </c>
      <c r="J76" s="17"/>
      <c r="K76" s="23" t="s">
        <v>251</v>
      </c>
      <c r="L76" s="23" t="s">
        <v>251</v>
      </c>
      <c r="M76" s="79">
        <f>VLOOKUP(A76,O$1:P$89,2,FALSE)</f>
        <v>75</v>
      </c>
      <c r="N76" s="62"/>
      <c r="O76" s="54" t="s">
        <v>189</v>
      </c>
      <c r="P76" s="54">
        <v>75</v>
      </c>
      <c r="Q76" s="63"/>
      <c r="R76" s="57"/>
    </row>
    <row r="77" spans="1:18" ht="100.5" customHeight="1">
      <c r="A77" s="20" t="s">
        <v>99</v>
      </c>
      <c r="B77" s="38" t="s">
        <v>312</v>
      </c>
      <c r="C77" s="15" t="s">
        <v>312</v>
      </c>
      <c r="D77" s="15" t="s">
        <v>572</v>
      </c>
      <c r="E77" s="22" t="s">
        <v>256</v>
      </c>
      <c r="F77" s="15" t="s">
        <v>312</v>
      </c>
      <c r="G77" s="22" t="s">
        <v>500</v>
      </c>
      <c r="H77" s="15" t="s">
        <v>573</v>
      </c>
      <c r="I77" s="28" t="s">
        <v>96</v>
      </c>
      <c r="J77" s="17"/>
      <c r="K77" s="23" t="s">
        <v>251</v>
      </c>
      <c r="L77" s="23" t="s">
        <v>251</v>
      </c>
      <c r="M77" s="79">
        <f>VLOOKUP(A77,O$1:P$89,2,FALSE)</f>
        <v>76</v>
      </c>
      <c r="N77" s="62"/>
      <c r="O77" s="54" t="s">
        <v>99</v>
      </c>
      <c r="P77" s="54">
        <v>76</v>
      </c>
      <c r="Q77" s="63"/>
      <c r="R77" s="57"/>
    </row>
    <row r="78" spans="1:18" ht="83.25" customHeight="1">
      <c r="A78" s="40" t="s">
        <v>98</v>
      </c>
      <c r="B78" s="190" t="s">
        <v>301</v>
      </c>
      <c r="C78" s="42" t="s">
        <v>301</v>
      </c>
      <c r="D78" s="15" t="s">
        <v>574</v>
      </c>
      <c r="E78" s="22" t="s">
        <v>259</v>
      </c>
      <c r="F78" s="15" t="s">
        <v>301</v>
      </c>
      <c r="G78" s="22" t="s">
        <v>500</v>
      </c>
      <c r="H78" s="15" t="s">
        <v>575</v>
      </c>
      <c r="I78" s="28" t="s">
        <v>96</v>
      </c>
      <c r="J78" s="17"/>
      <c r="K78" s="23" t="s">
        <v>251</v>
      </c>
      <c r="L78" s="23" t="s">
        <v>251</v>
      </c>
      <c r="M78" s="79">
        <f>VLOOKUP(A78,O$1:P$89,2,FALSE)</f>
        <v>77</v>
      </c>
      <c r="N78" s="62"/>
      <c r="O78" s="54" t="s">
        <v>98</v>
      </c>
      <c r="P78" s="54">
        <v>77</v>
      </c>
      <c r="Q78" s="63"/>
      <c r="R78" s="57"/>
    </row>
    <row r="79" spans="1:18" ht="83.25" customHeight="1">
      <c r="A79" s="40" t="s">
        <v>95</v>
      </c>
      <c r="B79" s="190" t="s">
        <v>304</v>
      </c>
      <c r="C79" s="42" t="s">
        <v>304</v>
      </c>
      <c r="D79" s="15" t="s">
        <v>576</v>
      </c>
      <c r="E79" s="22" t="s">
        <v>259</v>
      </c>
      <c r="F79" s="15" t="s">
        <v>304</v>
      </c>
      <c r="G79" s="22" t="s">
        <v>500</v>
      </c>
      <c r="H79" s="15" t="s">
        <v>577</v>
      </c>
      <c r="I79" s="28" t="s">
        <v>96</v>
      </c>
      <c r="J79" s="17"/>
      <c r="K79" s="23" t="s">
        <v>251</v>
      </c>
      <c r="L79" s="23" t="s">
        <v>251</v>
      </c>
      <c r="M79" s="79">
        <f>VLOOKUP(A79,O$1:P$89,2,FALSE)</f>
        <v>78</v>
      </c>
      <c r="N79" s="62"/>
      <c r="O79" s="54" t="s">
        <v>95</v>
      </c>
      <c r="P79" s="54">
        <v>78</v>
      </c>
      <c r="Q79" s="63"/>
      <c r="R79" s="57"/>
    </row>
    <row r="80" spans="1:18" ht="83.25" customHeight="1">
      <c r="A80" s="40" t="s">
        <v>101</v>
      </c>
      <c r="B80" s="190" t="s">
        <v>303</v>
      </c>
      <c r="C80" s="42" t="s">
        <v>303</v>
      </c>
      <c r="D80" s="15" t="s">
        <v>578</v>
      </c>
      <c r="E80" s="22" t="s">
        <v>259</v>
      </c>
      <c r="F80" s="15" t="s">
        <v>303</v>
      </c>
      <c r="G80" s="22" t="s">
        <v>500</v>
      </c>
      <c r="H80" s="15" t="s">
        <v>579</v>
      </c>
      <c r="I80" s="28" t="s">
        <v>96</v>
      </c>
      <c r="J80" s="17"/>
      <c r="K80" s="23" t="s">
        <v>251</v>
      </c>
      <c r="L80" s="23" t="s">
        <v>251</v>
      </c>
      <c r="M80" s="79">
        <f>VLOOKUP(A80,O$1:P$89,2,FALSE)</f>
        <v>79</v>
      </c>
      <c r="N80" s="62"/>
      <c r="O80" s="54" t="s">
        <v>101</v>
      </c>
      <c r="P80" s="54">
        <v>79</v>
      </c>
      <c r="Q80" s="63"/>
      <c r="R80" s="57"/>
    </row>
    <row r="81" spans="1:18" ht="83.25" customHeight="1">
      <c r="A81" s="180" t="s">
        <v>93</v>
      </c>
      <c r="B81" s="196" t="s">
        <v>248</v>
      </c>
      <c r="C81" s="42" t="s">
        <v>248</v>
      </c>
      <c r="D81" s="15" t="s">
        <v>580</v>
      </c>
      <c r="E81" s="22" t="s">
        <v>256</v>
      </c>
      <c r="F81" s="16" t="s">
        <v>248</v>
      </c>
      <c r="G81" s="198" t="s">
        <v>250</v>
      </c>
      <c r="H81" s="15" t="s">
        <v>581</v>
      </c>
      <c r="I81" s="28" t="s">
        <v>77</v>
      </c>
      <c r="J81" s="17"/>
      <c r="K81" s="23" t="s">
        <v>251</v>
      </c>
      <c r="L81" s="23" t="s">
        <v>251</v>
      </c>
      <c r="M81" s="79">
        <f>VLOOKUP(A81,O$1:P$89,2,FALSE)</f>
        <v>80</v>
      </c>
      <c r="N81" s="62"/>
      <c r="O81" s="54" t="s">
        <v>93</v>
      </c>
      <c r="P81" s="54">
        <v>80</v>
      </c>
      <c r="Q81" s="64" t="s">
        <v>345</v>
      </c>
      <c r="R81" s="57"/>
    </row>
    <row r="82" spans="1:18" ht="135" customHeight="1">
      <c r="A82" s="40" t="s">
        <v>100</v>
      </c>
      <c r="B82" s="190" t="s">
        <v>311</v>
      </c>
      <c r="C82" s="42" t="s">
        <v>311</v>
      </c>
      <c r="D82" s="15" t="s">
        <v>582</v>
      </c>
      <c r="E82" s="22" t="s">
        <v>253</v>
      </c>
      <c r="F82" s="15" t="s">
        <v>311</v>
      </c>
      <c r="G82" s="22" t="s">
        <v>500</v>
      </c>
      <c r="H82" s="15" t="s">
        <v>583</v>
      </c>
      <c r="I82" s="28" t="s">
        <v>96</v>
      </c>
      <c r="J82" s="17"/>
      <c r="K82" s="23" t="s">
        <v>251</v>
      </c>
      <c r="L82" s="23" t="s">
        <v>251</v>
      </c>
      <c r="M82" s="79">
        <f>VLOOKUP(A82,O$1:P$89,2,FALSE)</f>
        <v>81</v>
      </c>
      <c r="N82" s="62"/>
      <c r="O82" s="54" t="s">
        <v>100</v>
      </c>
      <c r="P82" s="54">
        <v>81</v>
      </c>
      <c r="Q82" s="63"/>
      <c r="R82" s="57"/>
    </row>
    <row r="83" spans="1:18" ht="135" customHeight="1">
      <c r="A83" s="40" t="s">
        <v>130</v>
      </c>
      <c r="B83" s="41" t="s">
        <v>267</v>
      </c>
      <c r="C83" s="42" t="s">
        <v>267</v>
      </c>
      <c r="D83" s="15" t="s">
        <v>584</v>
      </c>
      <c r="E83" s="22" t="s">
        <v>253</v>
      </c>
      <c r="F83" s="15" t="s">
        <v>267</v>
      </c>
      <c r="G83" s="22" t="s">
        <v>268</v>
      </c>
      <c r="H83" s="15" t="s">
        <v>585</v>
      </c>
      <c r="I83" s="28" t="s">
        <v>67</v>
      </c>
      <c r="J83" s="17"/>
      <c r="K83" s="23" t="s">
        <v>251</v>
      </c>
      <c r="L83" s="23" t="s">
        <v>251</v>
      </c>
      <c r="M83" s="79">
        <f>VLOOKUP(A83,O$1:P$89,2,FALSE)</f>
        <v>82</v>
      </c>
      <c r="N83" s="62"/>
      <c r="O83" s="54" t="s">
        <v>130</v>
      </c>
      <c r="P83" s="54">
        <v>82</v>
      </c>
      <c r="Q83" s="63"/>
      <c r="R83" s="57"/>
    </row>
    <row r="84" spans="1:18" ht="135" customHeight="1">
      <c r="A84" s="40" t="s">
        <v>131</v>
      </c>
      <c r="B84" s="52" t="s">
        <v>271</v>
      </c>
      <c r="C84" s="73" t="s">
        <v>271</v>
      </c>
      <c r="D84" s="50" t="s">
        <v>586</v>
      </c>
      <c r="E84" s="22" t="s">
        <v>253</v>
      </c>
      <c r="F84" s="15" t="s">
        <v>271</v>
      </c>
      <c r="G84" s="22" t="s">
        <v>268</v>
      </c>
      <c r="H84" s="15" t="s">
        <v>587</v>
      </c>
      <c r="I84" s="28" t="s">
        <v>77</v>
      </c>
      <c r="J84" s="76"/>
      <c r="K84" s="23" t="s">
        <v>251</v>
      </c>
      <c r="L84" s="23" t="s">
        <v>251</v>
      </c>
      <c r="M84" s="79">
        <f>VLOOKUP(A84,O$1:P$89,2,FALSE)</f>
        <v>83</v>
      </c>
      <c r="N84" s="62"/>
      <c r="O84" s="54" t="s">
        <v>131</v>
      </c>
      <c r="P84" s="54">
        <v>83</v>
      </c>
      <c r="Q84" s="63"/>
      <c r="R84" s="57"/>
    </row>
    <row r="85" spans="1:18" ht="135" customHeight="1">
      <c r="A85" s="40" t="s">
        <v>148</v>
      </c>
      <c r="B85" s="41" t="s">
        <v>269</v>
      </c>
      <c r="C85" s="71" t="s">
        <v>269</v>
      </c>
      <c r="D85" s="71" t="s">
        <v>588</v>
      </c>
      <c r="E85" s="49" t="s">
        <v>253</v>
      </c>
      <c r="F85" s="15" t="s">
        <v>269</v>
      </c>
      <c r="G85" s="22" t="s">
        <v>268</v>
      </c>
      <c r="H85" s="15" t="s">
        <v>589</v>
      </c>
      <c r="I85" s="28" t="s">
        <v>67</v>
      </c>
      <c r="J85" s="58"/>
      <c r="K85" s="75" t="s">
        <v>251</v>
      </c>
      <c r="L85" s="23" t="s">
        <v>251</v>
      </c>
      <c r="M85" s="79">
        <f>VLOOKUP(A85,O$1:P$89,2,FALSE)</f>
        <v>84</v>
      </c>
      <c r="N85" s="62"/>
      <c r="O85" s="54" t="s">
        <v>148</v>
      </c>
      <c r="P85" s="54">
        <v>84</v>
      </c>
      <c r="Q85" s="63"/>
      <c r="R85" s="57"/>
    </row>
    <row r="86" spans="1:18" ht="135" customHeight="1">
      <c r="A86" s="40" t="s">
        <v>190</v>
      </c>
      <c r="B86" s="45" t="s">
        <v>270</v>
      </c>
      <c r="C86" s="74" t="s">
        <v>270</v>
      </c>
      <c r="D86" s="51" t="s">
        <v>590</v>
      </c>
      <c r="E86" s="22" t="s">
        <v>259</v>
      </c>
      <c r="F86" s="15" t="s">
        <v>270</v>
      </c>
      <c r="G86" s="22" t="s">
        <v>268</v>
      </c>
      <c r="H86" s="15" t="s">
        <v>591</v>
      </c>
      <c r="I86" s="28" t="s">
        <v>85</v>
      </c>
      <c r="J86" s="77"/>
      <c r="K86" s="23" t="s">
        <v>251</v>
      </c>
      <c r="L86" s="23" t="s">
        <v>251</v>
      </c>
      <c r="M86" s="79">
        <f>VLOOKUP(A86,O$1:P$89,2,FALSE)</f>
        <v>85</v>
      </c>
      <c r="N86" s="62"/>
      <c r="O86" s="54" t="s">
        <v>190</v>
      </c>
      <c r="P86" s="54">
        <v>85</v>
      </c>
      <c r="Q86" s="64" t="s">
        <v>351</v>
      </c>
      <c r="R86" s="57"/>
    </row>
    <row r="87" spans="1:18" ht="135" customHeight="1">
      <c r="A87" s="40" t="s">
        <v>132</v>
      </c>
      <c r="B87" s="58" t="s">
        <v>252</v>
      </c>
      <c r="C87" s="42" t="s">
        <v>252</v>
      </c>
      <c r="D87" s="15" t="s">
        <v>592</v>
      </c>
      <c r="E87" s="22" t="s">
        <v>253</v>
      </c>
      <c r="F87" s="15" t="s">
        <v>252</v>
      </c>
      <c r="G87" s="22" t="s">
        <v>254</v>
      </c>
      <c r="H87" s="15" t="s">
        <v>593</v>
      </c>
      <c r="I87" s="28" t="s">
        <v>69</v>
      </c>
      <c r="J87" s="17"/>
      <c r="K87" s="23" t="s">
        <v>251</v>
      </c>
      <c r="L87" s="23" t="s">
        <v>251</v>
      </c>
      <c r="M87" s="79">
        <f>VLOOKUP(A87,O$1:P$89,2,FALSE)</f>
        <v>86</v>
      </c>
      <c r="N87" s="62"/>
      <c r="O87" s="54" t="s">
        <v>132</v>
      </c>
      <c r="P87" s="54">
        <v>86</v>
      </c>
      <c r="Q87" s="63"/>
      <c r="R87" s="57"/>
    </row>
    <row r="88" spans="1:18" ht="135" customHeight="1">
      <c r="A88" s="40" t="s">
        <v>134</v>
      </c>
      <c r="B88" s="190" t="s">
        <v>255</v>
      </c>
      <c r="C88" s="42" t="s">
        <v>255</v>
      </c>
      <c r="D88" s="15" t="s">
        <v>594</v>
      </c>
      <c r="E88" s="22" t="s">
        <v>253</v>
      </c>
      <c r="F88" s="15" t="s">
        <v>255</v>
      </c>
      <c r="G88" s="22" t="s">
        <v>257</v>
      </c>
      <c r="H88" s="15" t="s">
        <v>595</v>
      </c>
      <c r="I88" s="28" t="s">
        <v>85</v>
      </c>
      <c r="J88" s="17"/>
      <c r="K88" s="23"/>
      <c r="L88" s="23" t="s">
        <v>251</v>
      </c>
      <c r="M88" s="79">
        <f>VLOOKUP(A88,O$1:P$89,2,FALSE)</f>
        <v>87</v>
      </c>
      <c r="N88" s="62"/>
      <c r="O88" s="54" t="s">
        <v>134</v>
      </c>
      <c r="P88" s="54">
        <v>87</v>
      </c>
      <c r="Q88" s="63"/>
      <c r="R88" s="57"/>
    </row>
    <row r="89" spans="1:18" ht="135" customHeight="1">
      <c r="A89" s="40" t="s">
        <v>135</v>
      </c>
      <c r="B89" s="190" t="s">
        <v>310</v>
      </c>
      <c r="C89" s="42" t="s">
        <v>310</v>
      </c>
      <c r="D89" s="15" t="s">
        <v>596</v>
      </c>
      <c r="E89" s="22" t="s">
        <v>253</v>
      </c>
      <c r="F89" s="15" t="s">
        <v>310</v>
      </c>
      <c r="G89" s="22" t="s">
        <v>254</v>
      </c>
      <c r="H89" s="15" t="s">
        <v>597</v>
      </c>
      <c r="I89" s="28" t="s">
        <v>96</v>
      </c>
      <c r="J89" s="17"/>
      <c r="K89" s="23" t="s">
        <v>251</v>
      </c>
      <c r="L89" s="23" t="s">
        <v>251</v>
      </c>
      <c r="M89" s="79">
        <f>VLOOKUP(A89,O$1:P$89,2,FALSE)</f>
        <v>88</v>
      </c>
      <c r="N89" s="62"/>
      <c r="O89" s="54" t="s">
        <v>135</v>
      </c>
      <c r="P89" s="54">
        <v>88</v>
      </c>
      <c r="Q89" s="63"/>
      <c r="R89" s="57"/>
    </row>
    <row r="90" spans="1:18" ht="78.75" customHeight="1">
      <c r="A90" s="80" t="s">
        <v>194</v>
      </c>
      <c r="B90" s="81" t="s">
        <v>355</v>
      </c>
      <c r="C90" s="82" t="s">
        <v>355</v>
      </c>
      <c r="D90" s="82" t="s">
        <v>598</v>
      </c>
      <c r="E90" s="83" t="s">
        <v>249</v>
      </c>
      <c r="F90" s="82" t="s">
        <v>355</v>
      </c>
      <c r="G90" s="83" t="s">
        <v>250</v>
      </c>
      <c r="H90" s="82" t="s">
        <v>599</v>
      </c>
      <c r="I90" s="28"/>
      <c r="J90" s="84"/>
      <c r="K90" s="85"/>
      <c r="L90" s="85"/>
      <c r="M90" s="86"/>
      <c r="N90" s="62"/>
      <c r="O90" s="62"/>
      <c r="P90" s="57"/>
      <c r="Q90" s="63"/>
      <c r="R90" s="57"/>
    </row>
    <row r="91" spans="1:18" ht="60.75" customHeight="1">
      <c r="A91" s="80" t="s">
        <v>195</v>
      </c>
      <c r="B91" s="87" t="s">
        <v>356</v>
      </c>
      <c r="C91" s="82" t="s">
        <v>356</v>
      </c>
      <c r="D91" s="82" t="s">
        <v>600</v>
      </c>
      <c r="E91" s="83" t="s">
        <v>253</v>
      </c>
      <c r="F91" s="82" t="s">
        <v>356</v>
      </c>
      <c r="G91" s="83" t="s">
        <v>254</v>
      </c>
      <c r="H91" s="82" t="s">
        <v>601</v>
      </c>
      <c r="I91" s="28"/>
      <c r="J91" s="84"/>
      <c r="K91" s="85"/>
      <c r="L91" s="85"/>
      <c r="M91" s="86"/>
      <c r="N91" s="62"/>
      <c r="O91" s="62"/>
      <c r="P91" s="57"/>
      <c r="Q91" s="63"/>
      <c r="R91" s="57"/>
    </row>
    <row r="92" spans="1:18" ht="63" customHeight="1">
      <c r="A92" s="80" t="s">
        <v>196</v>
      </c>
      <c r="B92" s="87" t="s">
        <v>357</v>
      </c>
      <c r="C92" s="82" t="s">
        <v>357</v>
      </c>
      <c r="D92" s="82" t="s">
        <v>602</v>
      </c>
      <c r="E92" s="83" t="s">
        <v>249</v>
      </c>
      <c r="F92" s="82" t="s">
        <v>357</v>
      </c>
      <c r="G92" s="83" t="s">
        <v>250</v>
      </c>
      <c r="H92" s="82" t="s">
        <v>603</v>
      </c>
      <c r="I92" s="28"/>
      <c r="J92" s="84"/>
      <c r="K92" s="85"/>
      <c r="L92" s="85"/>
      <c r="M92" s="86"/>
      <c r="N92" s="62"/>
      <c r="O92" s="62"/>
      <c r="P92" s="57"/>
      <c r="Q92" s="63"/>
      <c r="R92" s="57"/>
    </row>
    <row r="93" spans="1:18" ht="90.75" customHeight="1">
      <c r="A93" s="80" t="s">
        <v>197</v>
      </c>
      <c r="B93" s="87" t="s">
        <v>358</v>
      </c>
      <c r="C93" s="82" t="s">
        <v>358</v>
      </c>
      <c r="D93" s="82" t="s">
        <v>604</v>
      </c>
      <c r="E93" s="83" t="s">
        <v>249</v>
      </c>
      <c r="F93" s="82" t="s">
        <v>358</v>
      </c>
      <c r="G93" s="83" t="s">
        <v>250</v>
      </c>
      <c r="H93" s="82" t="s">
        <v>605</v>
      </c>
      <c r="I93" s="28"/>
      <c r="J93" s="84"/>
      <c r="K93" s="85"/>
      <c r="L93" s="85"/>
      <c r="M93" s="86"/>
      <c r="N93" s="62"/>
      <c r="O93" s="62"/>
      <c r="P93" s="57"/>
      <c r="Q93" s="63"/>
      <c r="R93" s="57"/>
    </row>
    <row r="94" spans="1:18" ht="86.25" customHeight="1">
      <c r="A94" s="80" t="s">
        <v>198</v>
      </c>
      <c r="B94" s="87" t="s">
        <v>359</v>
      </c>
      <c r="C94" s="82" t="s">
        <v>359</v>
      </c>
      <c r="D94" s="82" t="s">
        <v>606</v>
      </c>
      <c r="E94" s="83" t="s">
        <v>249</v>
      </c>
      <c r="F94" s="82" t="s">
        <v>359</v>
      </c>
      <c r="G94" s="83" t="s">
        <v>250</v>
      </c>
      <c r="H94" s="82" t="s">
        <v>607</v>
      </c>
      <c r="I94" s="28"/>
      <c r="J94" s="84"/>
      <c r="K94" s="85"/>
      <c r="L94" s="85"/>
      <c r="M94" s="86"/>
      <c r="N94" s="62"/>
      <c r="O94" s="62"/>
      <c r="P94" s="57"/>
      <c r="Q94" s="63"/>
      <c r="R94" s="57"/>
    </row>
    <row r="95" spans="1:18" ht="84" customHeight="1">
      <c r="A95" s="80" t="s">
        <v>199</v>
      </c>
      <c r="B95" s="87" t="s">
        <v>360</v>
      </c>
      <c r="C95" s="82" t="s">
        <v>360</v>
      </c>
      <c r="D95" s="82" t="s">
        <v>608</v>
      </c>
      <c r="E95" s="83" t="s">
        <v>249</v>
      </c>
      <c r="F95" s="82" t="s">
        <v>360</v>
      </c>
      <c r="G95" s="83" t="s">
        <v>250</v>
      </c>
      <c r="H95" s="82" t="s">
        <v>609</v>
      </c>
      <c r="I95" s="28"/>
      <c r="J95" s="84"/>
      <c r="K95" s="85"/>
      <c r="L95" s="85"/>
      <c r="M95" s="86"/>
      <c r="N95" s="62"/>
      <c r="O95" s="62"/>
      <c r="P95" s="57"/>
      <c r="Q95" s="63"/>
      <c r="R95" s="57"/>
    </row>
    <row r="96" spans="1:18" s="363" customFormat="1" ht="95.25" customHeight="1">
      <c r="A96" s="352" t="s">
        <v>200</v>
      </c>
      <c r="B96" s="353" t="s">
        <v>361</v>
      </c>
      <c r="C96" s="354" t="s">
        <v>361</v>
      </c>
      <c r="D96" s="354" t="s">
        <v>610</v>
      </c>
      <c r="E96" s="83" t="s">
        <v>249</v>
      </c>
      <c r="F96" s="354" t="s">
        <v>361</v>
      </c>
      <c r="G96" s="355" t="s">
        <v>250</v>
      </c>
      <c r="H96" s="354" t="s">
        <v>611</v>
      </c>
      <c r="I96" s="356"/>
      <c r="J96" s="357"/>
      <c r="K96" s="358"/>
      <c r="L96" s="358"/>
      <c r="M96" s="359"/>
      <c r="N96" s="360"/>
      <c r="O96" s="360"/>
      <c r="P96" s="361"/>
      <c r="Q96" s="362"/>
      <c r="R96" s="361"/>
    </row>
    <row r="97" spans="1:18" s="363" customFormat="1" ht="116.25" customHeight="1">
      <c r="A97" s="352" t="s">
        <v>201</v>
      </c>
      <c r="B97" s="353" t="s">
        <v>362</v>
      </c>
      <c r="C97" s="354" t="s">
        <v>362</v>
      </c>
      <c r="D97" s="354" t="s">
        <v>612</v>
      </c>
      <c r="E97" s="83" t="s">
        <v>259</v>
      </c>
      <c r="F97" s="354" t="s">
        <v>362</v>
      </c>
      <c r="G97" s="355" t="s">
        <v>257</v>
      </c>
      <c r="H97" s="354" t="s">
        <v>613</v>
      </c>
      <c r="I97" s="356"/>
      <c r="J97" s="357"/>
      <c r="K97" s="358"/>
      <c r="L97" s="358"/>
      <c r="M97" s="359"/>
      <c r="N97" s="360"/>
      <c r="O97" s="360"/>
      <c r="P97" s="361"/>
      <c r="Q97" s="362"/>
      <c r="R97" s="361"/>
    </row>
    <row r="98" spans="1:18" s="363" customFormat="1" ht="112.5" customHeight="1">
      <c r="A98" s="352" t="s">
        <v>202</v>
      </c>
      <c r="B98" s="353" t="s">
        <v>363</v>
      </c>
      <c r="C98" s="354" t="s">
        <v>363</v>
      </c>
      <c r="D98" s="354" t="s">
        <v>614</v>
      </c>
      <c r="E98" s="83" t="s">
        <v>259</v>
      </c>
      <c r="F98" s="354" t="s">
        <v>363</v>
      </c>
      <c r="G98" s="355" t="s">
        <v>257</v>
      </c>
      <c r="H98" s="354" t="s">
        <v>615</v>
      </c>
      <c r="I98" s="356"/>
      <c r="J98" s="357"/>
      <c r="K98" s="358"/>
      <c r="L98" s="358"/>
      <c r="M98" s="359"/>
      <c r="N98" s="360"/>
      <c r="O98" s="360"/>
      <c r="P98" s="361"/>
      <c r="Q98" s="362"/>
      <c r="R98" s="361"/>
    </row>
    <row r="99" spans="1:18" s="363" customFormat="1" ht="122.25" customHeight="1">
      <c r="A99" s="352" t="s">
        <v>203</v>
      </c>
      <c r="B99" s="353" t="s">
        <v>364</v>
      </c>
      <c r="C99" s="354" t="s">
        <v>364</v>
      </c>
      <c r="D99" s="354" t="s">
        <v>616</v>
      </c>
      <c r="E99" s="83" t="s">
        <v>259</v>
      </c>
      <c r="F99" s="354" t="s">
        <v>364</v>
      </c>
      <c r="G99" s="355" t="s">
        <v>257</v>
      </c>
      <c r="H99" s="354" t="s">
        <v>617</v>
      </c>
      <c r="I99" s="356"/>
      <c r="J99" s="357"/>
      <c r="K99" s="358"/>
      <c r="L99" s="358"/>
      <c r="M99" s="359"/>
      <c r="N99" s="360"/>
      <c r="O99" s="364"/>
      <c r="P99" s="365"/>
      <c r="Q99" s="366"/>
      <c r="R99" s="361"/>
    </row>
    <row r="100" spans="1:18">
      <c r="A100" s="1"/>
      <c r="B100" s="1"/>
      <c r="N100" s="57"/>
      <c r="O100" s="57"/>
      <c r="P100" s="57"/>
      <c r="Q100" s="57"/>
    </row>
    <row r="101" spans="1:18">
      <c r="A101" s="1"/>
      <c r="B101" s="1"/>
    </row>
    <row r="102" spans="1:18">
      <c r="A102" s="1"/>
      <c r="B102" s="1"/>
    </row>
    <row r="103" spans="1:18">
      <c r="A103" s="1"/>
      <c r="B103" s="1"/>
    </row>
    <row r="104" spans="1:18">
      <c r="A104" s="1"/>
      <c r="B104" s="1"/>
    </row>
    <row r="105" spans="1:18">
      <c r="A105" s="1"/>
      <c r="B105" s="1"/>
    </row>
    <row r="106" spans="1:18">
      <c r="A106" s="1"/>
      <c r="B106" s="1"/>
    </row>
    <row r="107" spans="1:18">
      <c r="A107" s="1"/>
      <c r="B107" s="1"/>
    </row>
    <row r="108" spans="1:18">
      <c r="A108" s="1"/>
      <c r="B108" s="1"/>
    </row>
    <row r="109" spans="1:18">
      <c r="A109" s="1"/>
      <c r="B109" s="1"/>
    </row>
    <row r="110" spans="1:18">
      <c r="A110" s="1"/>
      <c r="B110" s="1"/>
    </row>
    <row r="111" spans="1:18">
      <c r="A111" s="1"/>
      <c r="B111" s="1"/>
    </row>
    <row r="112" spans="1:18">
      <c r="A112" s="1"/>
      <c r="B112" s="1"/>
    </row>
    <row r="113" spans="1:2">
      <c r="A113" s="1"/>
      <c r="B113" s="1"/>
    </row>
    <row r="114" spans="1:2">
      <c r="A114" s="1"/>
      <c r="B114" s="1"/>
    </row>
    <row r="115" spans="1:2">
      <c r="A115" s="1"/>
      <c r="B115" s="1"/>
    </row>
    <row r="116" spans="1:2">
      <c r="A116" s="1"/>
      <c r="B116" s="1"/>
    </row>
    <row r="117" spans="1:2">
      <c r="A117" s="1"/>
      <c r="B117" s="1"/>
    </row>
    <row r="118" spans="1:2">
      <c r="A118" s="1"/>
      <c r="B118" s="1"/>
    </row>
    <row r="119" spans="1:2">
      <c r="A119" s="1"/>
      <c r="B119" s="1"/>
    </row>
    <row r="120" spans="1:2">
      <c r="A120" s="1"/>
      <c r="B120" s="1"/>
    </row>
    <row r="121" spans="1:2">
      <c r="A121" s="1"/>
      <c r="B121" s="1"/>
    </row>
    <row r="122" spans="1:2">
      <c r="A122" s="1"/>
      <c r="B122" s="1"/>
    </row>
    <row r="123" spans="1:2">
      <c r="A123" s="1"/>
      <c r="B123" s="1"/>
    </row>
    <row r="124" spans="1:2">
      <c r="A124" s="1"/>
      <c r="B124" s="1"/>
    </row>
    <row r="125" spans="1:2">
      <c r="A125" s="1"/>
      <c r="B125" s="1"/>
    </row>
    <row r="126" spans="1:2">
      <c r="A126" s="1"/>
      <c r="B126" s="1"/>
    </row>
    <row r="127" spans="1:2">
      <c r="A127" s="1"/>
      <c r="B127" s="1"/>
    </row>
    <row r="128" spans="1:2">
      <c r="A128" s="1"/>
      <c r="B128" s="1"/>
    </row>
    <row r="129" spans="1:2">
      <c r="A129" s="1"/>
      <c r="B129" s="1"/>
    </row>
    <row r="130" spans="1:2">
      <c r="A130" s="1"/>
      <c r="B130" s="1"/>
    </row>
    <row r="131" spans="1:2">
      <c r="A131" s="1"/>
      <c r="B131" s="1"/>
    </row>
    <row r="132" spans="1:2">
      <c r="A132" s="1"/>
      <c r="B132" s="1"/>
    </row>
    <row r="133" spans="1:2">
      <c r="A133" s="1"/>
      <c r="B133" s="1"/>
    </row>
    <row r="134" spans="1:2">
      <c r="A134" s="1"/>
      <c r="B134" s="1"/>
    </row>
    <row r="135" spans="1:2">
      <c r="A135" s="1"/>
      <c r="B135" s="1"/>
    </row>
    <row r="136" spans="1:2">
      <c r="A136" s="1"/>
      <c r="B136" s="1"/>
    </row>
    <row r="137" spans="1:2">
      <c r="A137" s="1"/>
      <c r="B137" s="1"/>
    </row>
    <row r="138" spans="1:2">
      <c r="A138" s="1"/>
      <c r="B138" s="1"/>
    </row>
    <row r="139" spans="1:2">
      <c r="A139" s="1"/>
      <c r="B139" s="1"/>
    </row>
    <row r="140" spans="1:2">
      <c r="A140" s="1"/>
      <c r="B140" s="1"/>
    </row>
    <row r="141" spans="1:2">
      <c r="A141" s="1"/>
      <c r="B141" s="1"/>
    </row>
    <row r="142" spans="1:2">
      <c r="A142" s="1"/>
      <c r="B142" s="1"/>
    </row>
    <row r="143" spans="1:2">
      <c r="A143" s="1"/>
      <c r="B143" s="1"/>
    </row>
    <row r="144" spans="1:2">
      <c r="A144" s="1"/>
      <c r="B144" s="1"/>
    </row>
    <row r="145" spans="1:2">
      <c r="A145" s="1"/>
      <c r="B145" s="1"/>
    </row>
    <row r="146" spans="1:2">
      <c r="A146" s="1"/>
      <c r="B146" s="1"/>
    </row>
    <row r="147" spans="1:2">
      <c r="A147" s="1"/>
      <c r="B147" s="1"/>
    </row>
    <row r="148" spans="1:2">
      <c r="A148" s="1"/>
      <c r="B148" s="1"/>
    </row>
    <row r="149" spans="1:2">
      <c r="A149" s="1"/>
      <c r="B149" s="1"/>
    </row>
    <row r="150" spans="1:2">
      <c r="A150" s="1"/>
      <c r="B150" s="1"/>
    </row>
    <row r="151" spans="1:2">
      <c r="A151" s="1"/>
      <c r="B151" s="1"/>
    </row>
    <row r="152" spans="1:2">
      <c r="A152" s="1"/>
      <c r="B152" s="1"/>
    </row>
    <row r="153" spans="1:2">
      <c r="A153" s="1"/>
      <c r="B153" s="1"/>
    </row>
    <row r="154" spans="1:2">
      <c r="A154" s="1"/>
      <c r="B154" s="1"/>
    </row>
    <row r="155" spans="1:2">
      <c r="A155" s="1"/>
      <c r="B155" s="1"/>
    </row>
    <row r="156" spans="1:2">
      <c r="A156" s="1"/>
      <c r="B156" s="1"/>
    </row>
    <row r="157" spans="1:2">
      <c r="A157" s="1"/>
      <c r="B157" s="1"/>
    </row>
    <row r="158" spans="1:2">
      <c r="A158" s="1"/>
      <c r="B158" s="1"/>
    </row>
    <row r="159" spans="1:2">
      <c r="A159" s="1"/>
      <c r="B159" s="1"/>
    </row>
    <row r="160" spans="1:2">
      <c r="A160" s="1"/>
      <c r="B160" s="1"/>
    </row>
    <row r="161" spans="1:2">
      <c r="A161" s="1"/>
      <c r="B161" s="1"/>
    </row>
    <row r="162" spans="1:2">
      <c r="A162" s="1"/>
      <c r="B162" s="1"/>
    </row>
    <row r="163" spans="1:2">
      <c r="A163" s="1"/>
      <c r="B163" s="1"/>
    </row>
    <row r="164" spans="1:2">
      <c r="A164" s="1"/>
      <c r="B164" s="1"/>
    </row>
    <row r="165" spans="1:2">
      <c r="A165" s="1"/>
      <c r="B165" s="1"/>
    </row>
    <row r="166" spans="1:2">
      <c r="A166" s="1"/>
      <c r="B166" s="1"/>
    </row>
    <row r="167" spans="1:2">
      <c r="A167" s="1"/>
      <c r="B167" s="1"/>
    </row>
    <row r="168" spans="1:2">
      <c r="A168" s="1"/>
      <c r="B168" s="1"/>
    </row>
    <row r="169" spans="1:2">
      <c r="A169" s="1"/>
      <c r="B169" s="1"/>
    </row>
    <row r="170" spans="1:2">
      <c r="A170" s="1"/>
      <c r="B170" s="1"/>
    </row>
    <row r="171" spans="1:2">
      <c r="A171" s="1"/>
      <c r="B171" s="1"/>
    </row>
    <row r="172" spans="1:2">
      <c r="A172" s="1"/>
      <c r="B172" s="1"/>
    </row>
    <row r="173" spans="1:2">
      <c r="A173" s="1"/>
      <c r="B173" s="1"/>
    </row>
    <row r="174" spans="1:2">
      <c r="A174" s="1"/>
      <c r="B174" s="1"/>
    </row>
    <row r="175" spans="1:2">
      <c r="A175" s="1"/>
      <c r="B175" s="1"/>
    </row>
    <row r="176" spans="1:2">
      <c r="A176" s="1"/>
      <c r="B176" s="1"/>
    </row>
    <row r="177" spans="1:2">
      <c r="A177" s="1"/>
      <c r="B177" s="1"/>
    </row>
    <row r="178" spans="1:2">
      <c r="A178" s="1"/>
      <c r="B178" s="1"/>
    </row>
    <row r="179" spans="1:2">
      <c r="A179" s="1"/>
      <c r="B179" s="1"/>
    </row>
    <row r="180" spans="1:2">
      <c r="A180" s="1"/>
      <c r="B180" s="1"/>
    </row>
    <row r="181" spans="1:2">
      <c r="A181" s="1"/>
      <c r="B181" s="1"/>
    </row>
    <row r="182" spans="1:2">
      <c r="A182" s="1"/>
      <c r="B182" s="1"/>
    </row>
    <row r="183" spans="1:2">
      <c r="A183" s="1"/>
      <c r="B183" s="1"/>
    </row>
    <row r="184" spans="1:2">
      <c r="A184" s="1"/>
      <c r="B184" s="1"/>
    </row>
    <row r="185" spans="1:2">
      <c r="A185" s="1"/>
      <c r="B185" s="1"/>
    </row>
    <row r="186" spans="1:2">
      <c r="A186" s="1"/>
      <c r="B186" s="1"/>
    </row>
    <row r="187" spans="1:2">
      <c r="A187" s="1"/>
      <c r="B187" s="1"/>
    </row>
    <row r="188" spans="1:2">
      <c r="A188" s="1"/>
      <c r="B188" s="1"/>
    </row>
    <row r="189" spans="1:2">
      <c r="A189" s="1"/>
      <c r="B189" s="1"/>
    </row>
    <row r="190" spans="1:2">
      <c r="A190" s="1"/>
      <c r="B190" s="1"/>
    </row>
    <row r="191" spans="1:2">
      <c r="A191" s="1"/>
      <c r="B191" s="1"/>
    </row>
    <row r="192" spans="1:2">
      <c r="A192" s="1"/>
      <c r="B192" s="1"/>
    </row>
    <row r="193" spans="1:2">
      <c r="A193" s="1"/>
      <c r="B193" s="1"/>
    </row>
    <row r="194" spans="1:2">
      <c r="A194" s="1"/>
      <c r="B194" s="1"/>
    </row>
    <row r="195" spans="1:2">
      <c r="A195" s="1"/>
      <c r="B195" s="1"/>
    </row>
    <row r="196" spans="1:2">
      <c r="A196" s="1"/>
      <c r="B196" s="1"/>
    </row>
    <row r="197" spans="1:2">
      <c r="A197" s="1"/>
      <c r="B197" s="1"/>
    </row>
    <row r="198" spans="1:2">
      <c r="A198" s="1"/>
      <c r="B198" s="1"/>
    </row>
    <row r="199" spans="1:2">
      <c r="A199" s="1"/>
      <c r="B199" s="1"/>
    </row>
    <row r="200" spans="1:2">
      <c r="A200" s="1"/>
      <c r="B200" s="1"/>
    </row>
    <row r="201" spans="1:2">
      <c r="A201" s="1"/>
      <c r="B201" s="1"/>
    </row>
    <row r="202" spans="1:2">
      <c r="A202" s="1"/>
      <c r="B202" s="1"/>
    </row>
    <row r="203" spans="1:2">
      <c r="A203" s="1"/>
      <c r="B203" s="1"/>
    </row>
    <row r="204" spans="1:2">
      <c r="A204" s="1"/>
      <c r="B204" s="1"/>
    </row>
    <row r="205" spans="1:2">
      <c r="A205" s="1"/>
      <c r="B205" s="1"/>
    </row>
    <row r="206" spans="1:2">
      <c r="A206" s="1"/>
      <c r="B206" s="1"/>
    </row>
    <row r="207" spans="1:2">
      <c r="A207" s="1"/>
      <c r="B207" s="1"/>
    </row>
    <row r="208" spans="1:2">
      <c r="A208" s="1"/>
      <c r="B208" s="1"/>
    </row>
    <row r="209" spans="1:2">
      <c r="A209" s="1"/>
      <c r="B209" s="1"/>
    </row>
    <row r="210" spans="1:2">
      <c r="A210" s="1"/>
      <c r="B210" s="1"/>
    </row>
    <row r="211" spans="1:2">
      <c r="A211" s="1"/>
      <c r="B211" s="1"/>
    </row>
    <row r="212" spans="1:2">
      <c r="A212" s="1"/>
      <c r="B212" s="1"/>
    </row>
    <row r="213" spans="1:2">
      <c r="A213" s="1"/>
      <c r="B213" s="1"/>
    </row>
    <row r="214" spans="1:2">
      <c r="A214" s="1"/>
      <c r="B214" s="1"/>
    </row>
    <row r="215" spans="1:2">
      <c r="A215" s="1"/>
      <c r="B215" s="1"/>
    </row>
    <row r="216" spans="1:2">
      <c r="A216" s="1"/>
      <c r="B216" s="1"/>
    </row>
    <row r="217" spans="1:2">
      <c r="A217" s="1"/>
      <c r="B217" s="1"/>
    </row>
    <row r="218" spans="1:2">
      <c r="A218" s="1"/>
      <c r="B218" s="1"/>
    </row>
    <row r="219" spans="1:2">
      <c r="A219" s="1"/>
      <c r="B219" s="1"/>
    </row>
    <row r="220" spans="1:2">
      <c r="A220" s="1"/>
      <c r="B220" s="1"/>
    </row>
    <row r="221" spans="1:2">
      <c r="A221" s="1"/>
      <c r="B221" s="1"/>
    </row>
    <row r="222" spans="1:2">
      <c r="A222" s="1"/>
      <c r="B222" s="1"/>
    </row>
    <row r="223" spans="1:2">
      <c r="A223" s="1"/>
      <c r="B223" s="1"/>
    </row>
    <row r="224" spans="1:2">
      <c r="A224" s="1"/>
      <c r="B224" s="1"/>
    </row>
    <row r="225" spans="1:2">
      <c r="A225" s="1"/>
      <c r="B225" s="1"/>
    </row>
    <row r="226" spans="1:2">
      <c r="A226" s="1"/>
      <c r="B226" s="1"/>
    </row>
    <row r="227" spans="1:2">
      <c r="A227" s="1"/>
      <c r="B227" s="1"/>
    </row>
    <row r="228" spans="1:2">
      <c r="A228" s="1"/>
      <c r="B228" s="1"/>
    </row>
    <row r="229" spans="1:2">
      <c r="A229" s="1"/>
      <c r="B229" s="1"/>
    </row>
    <row r="230" spans="1:2">
      <c r="A230" s="1"/>
      <c r="B230" s="1"/>
    </row>
    <row r="231" spans="1:2">
      <c r="A231" s="1"/>
      <c r="B231" s="1"/>
    </row>
    <row r="232" spans="1:2">
      <c r="A232" s="1"/>
      <c r="B232" s="1"/>
    </row>
    <row r="233" spans="1:2">
      <c r="A233" s="1"/>
      <c r="B233" s="1"/>
    </row>
    <row r="234" spans="1:2">
      <c r="A234" s="1"/>
      <c r="B234" s="1"/>
    </row>
    <row r="235" spans="1:2">
      <c r="A235" s="1"/>
      <c r="B235" s="1"/>
    </row>
    <row r="236" spans="1:2">
      <c r="A236" s="1"/>
      <c r="B236" s="1"/>
    </row>
    <row r="237" spans="1:2">
      <c r="A237" s="1"/>
      <c r="B237" s="1"/>
    </row>
    <row r="238" spans="1:2">
      <c r="A238" s="1"/>
      <c r="B238" s="1"/>
    </row>
    <row r="239" spans="1:2">
      <c r="A239" s="1"/>
      <c r="B239" s="1"/>
    </row>
    <row r="240" spans="1:2">
      <c r="A240" s="1"/>
      <c r="B240" s="1"/>
    </row>
    <row r="241" spans="1:2">
      <c r="A241" s="1"/>
      <c r="B241" s="1"/>
    </row>
    <row r="242" spans="1:2">
      <c r="A242" s="1"/>
      <c r="B242" s="1"/>
    </row>
    <row r="243" spans="1:2">
      <c r="A243" s="1"/>
      <c r="B243" s="1"/>
    </row>
    <row r="244" spans="1:2">
      <c r="A244" s="1"/>
      <c r="B244" s="1"/>
    </row>
    <row r="245" spans="1:2">
      <c r="A245" s="1"/>
      <c r="B245" s="1"/>
    </row>
    <row r="246" spans="1:2">
      <c r="A246" s="1"/>
      <c r="B246" s="1"/>
    </row>
    <row r="247" spans="1:2">
      <c r="A247" s="1"/>
      <c r="B247" s="1"/>
    </row>
    <row r="248" spans="1:2">
      <c r="A248" s="1"/>
      <c r="B248" s="1"/>
    </row>
    <row r="249" spans="1:2">
      <c r="A249" s="1"/>
      <c r="B249" s="1"/>
    </row>
    <row r="250" spans="1:2">
      <c r="A250" s="1"/>
      <c r="B250" s="1"/>
    </row>
    <row r="251" spans="1:2">
      <c r="A251" s="1"/>
      <c r="B251" s="1"/>
    </row>
    <row r="252" spans="1:2">
      <c r="A252" s="1"/>
      <c r="B252" s="1"/>
    </row>
    <row r="253" spans="1:2">
      <c r="A253" s="1"/>
      <c r="B253" s="1"/>
    </row>
    <row r="254" spans="1:2">
      <c r="A254" s="1"/>
      <c r="B254" s="1"/>
    </row>
    <row r="255" spans="1:2">
      <c r="A255" s="1"/>
      <c r="B255" s="1"/>
    </row>
    <row r="256" spans="1:2">
      <c r="A256" s="1"/>
      <c r="B256" s="1"/>
    </row>
    <row r="257" spans="1:2">
      <c r="A257" s="1"/>
      <c r="B257" s="1"/>
    </row>
    <row r="258" spans="1:2">
      <c r="A258" s="1"/>
      <c r="B258" s="1"/>
    </row>
    <row r="259" spans="1:2">
      <c r="A259" s="1"/>
      <c r="B259" s="1"/>
    </row>
    <row r="260" spans="1:2">
      <c r="A260" s="1"/>
      <c r="B260" s="1"/>
    </row>
    <row r="261" spans="1:2">
      <c r="A261" s="1"/>
      <c r="B261" s="1"/>
    </row>
    <row r="262" spans="1:2">
      <c r="A262" s="1"/>
      <c r="B262" s="1"/>
    </row>
    <row r="263" spans="1:2">
      <c r="A263" s="1"/>
      <c r="B263" s="1"/>
    </row>
    <row r="264" spans="1:2">
      <c r="A264" s="1"/>
      <c r="B264" s="1"/>
    </row>
    <row r="265" spans="1:2">
      <c r="A265" s="1"/>
      <c r="B265" s="1"/>
    </row>
    <row r="266" spans="1:2">
      <c r="A266" s="1"/>
      <c r="B266" s="1"/>
    </row>
    <row r="267" spans="1:2">
      <c r="A267" s="1"/>
      <c r="B267" s="1"/>
    </row>
    <row r="268" spans="1:2">
      <c r="A268" s="1"/>
      <c r="B268" s="1"/>
    </row>
    <row r="269" spans="1:2">
      <c r="A269" s="1"/>
      <c r="B269" s="1"/>
    </row>
    <row r="270" spans="1:2">
      <c r="A270" s="1"/>
      <c r="B270" s="1"/>
    </row>
    <row r="271" spans="1:2">
      <c r="A271" s="1"/>
      <c r="B271" s="1"/>
    </row>
    <row r="272" spans="1:2">
      <c r="A272" s="1"/>
      <c r="B272" s="1"/>
    </row>
    <row r="273" spans="1:2">
      <c r="A273" s="1"/>
      <c r="B273" s="1"/>
    </row>
    <row r="274" spans="1:2">
      <c r="A274" s="1"/>
      <c r="B274" s="1"/>
    </row>
    <row r="275" spans="1:2">
      <c r="A275" s="1"/>
      <c r="B275" s="1"/>
    </row>
    <row r="276" spans="1:2">
      <c r="A276" s="1"/>
      <c r="B276" s="1"/>
    </row>
    <row r="277" spans="1:2">
      <c r="A277" s="1"/>
      <c r="B277" s="1"/>
    </row>
    <row r="278" spans="1:2">
      <c r="A278" s="1"/>
      <c r="B278" s="1"/>
    </row>
    <row r="279" spans="1:2">
      <c r="A279" s="1"/>
      <c r="B279" s="1"/>
    </row>
    <row r="280" spans="1:2">
      <c r="A280" s="1"/>
      <c r="B280" s="1"/>
    </row>
    <row r="281" spans="1:2">
      <c r="A281" s="1"/>
      <c r="B281" s="1"/>
    </row>
    <row r="282" spans="1:2">
      <c r="A282" s="1"/>
      <c r="B282" s="1"/>
    </row>
    <row r="283" spans="1:2">
      <c r="A283" s="1"/>
      <c r="B283" s="1"/>
    </row>
    <row r="284" spans="1:2">
      <c r="A284" s="1"/>
      <c r="B284" s="1"/>
    </row>
    <row r="285" spans="1:2">
      <c r="A285" s="1"/>
      <c r="B285" s="1"/>
    </row>
    <row r="286" spans="1:2">
      <c r="A286" s="1"/>
      <c r="B286" s="1"/>
    </row>
    <row r="287" spans="1:2">
      <c r="A287" s="1"/>
      <c r="B287" s="1"/>
    </row>
    <row r="288" spans="1:2">
      <c r="A288" s="1"/>
      <c r="B288" s="1"/>
    </row>
    <row r="289" spans="1:2">
      <c r="A289" s="1"/>
      <c r="B289" s="1"/>
    </row>
    <row r="290" spans="1:2">
      <c r="A290" s="1"/>
      <c r="B290" s="1"/>
    </row>
    <row r="291" spans="1:2">
      <c r="A291" s="1"/>
      <c r="B291" s="1"/>
    </row>
    <row r="292" spans="1:2">
      <c r="A292" s="1"/>
      <c r="B292" s="1"/>
    </row>
    <row r="293" spans="1:2">
      <c r="A293" s="1"/>
      <c r="B293" s="1"/>
    </row>
    <row r="294" spans="1:2">
      <c r="A294" s="1"/>
      <c r="B294" s="1"/>
    </row>
    <row r="295" spans="1:2">
      <c r="A295" s="1"/>
      <c r="B295" s="1"/>
    </row>
    <row r="296" spans="1:2">
      <c r="A296" s="1"/>
      <c r="B296" s="1"/>
    </row>
    <row r="297" spans="1:2">
      <c r="A297" s="1"/>
      <c r="B297" s="1"/>
    </row>
    <row r="298" spans="1:2">
      <c r="A298" s="1"/>
      <c r="B298" s="1"/>
    </row>
    <row r="299" spans="1:2">
      <c r="A299" s="1"/>
      <c r="B299" s="1"/>
    </row>
    <row r="300" spans="1:2">
      <c r="A300" s="1"/>
      <c r="B300" s="1"/>
    </row>
    <row r="301" spans="1:2">
      <c r="A301" s="1"/>
      <c r="B301" s="1"/>
    </row>
    <row r="302" spans="1:2">
      <c r="A302" s="1"/>
      <c r="B302" s="1"/>
    </row>
    <row r="303" spans="1:2">
      <c r="A303" s="1"/>
      <c r="B303" s="1"/>
    </row>
    <row r="304" spans="1:2">
      <c r="A304" s="1"/>
      <c r="B304" s="1"/>
    </row>
    <row r="305" spans="1:2">
      <c r="A305" s="1"/>
      <c r="B305" s="1"/>
    </row>
    <row r="306" spans="1:2">
      <c r="A306" s="1"/>
      <c r="B306" s="1"/>
    </row>
    <row r="307" spans="1:2">
      <c r="A307" s="1"/>
      <c r="B307" s="1"/>
    </row>
    <row r="308" spans="1:2">
      <c r="A308" s="1"/>
      <c r="B308" s="1"/>
    </row>
    <row r="309" spans="1:2">
      <c r="A309" s="1"/>
      <c r="B309" s="1"/>
    </row>
    <row r="310" spans="1:2">
      <c r="A310" s="1"/>
      <c r="B310" s="1"/>
    </row>
    <row r="311" spans="1:2">
      <c r="A311" s="1"/>
      <c r="B311" s="1"/>
    </row>
    <row r="312" spans="1:2">
      <c r="A312" s="1"/>
      <c r="B312" s="1"/>
    </row>
    <row r="313" spans="1:2">
      <c r="A313" s="1"/>
      <c r="B313" s="1"/>
    </row>
    <row r="314" spans="1:2">
      <c r="A314" s="1"/>
      <c r="B314" s="1"/>
    </row>
    <row r="315" spans="1:2">
      <c r="A315" s="1"/>
      <c r="B315" s="1"/>
    </row>
    <row r="316" spans="1:2">
      <c r="A316" s="1"/>
      <c r="B316" s="1"/>
    </row>
    <row r="317" spans="1:2">
      <c r="A317" s="1"/>
      <c r="B317" s="1"/>
    </row>
    <row r="318" spans="1:2">
      <c r="A318" s="1"/>
      <c r="B318" s="1"/>
    </row>
    <row r="319" spans="1:2">
      <c r="A319" s="1"/>
      <c r="B319" s="1"/>
    </row>
    <row r="320" spans="1:2">
      <c r="A320" s="1"/>
      <c r="B320" s="1"/>
    </row>
    <row r="321" spans="1:2">
      <c r="A321" s="1"/>
      <c r="B321" s="1"/>
    </row>
    <row r="322" spans="1:2">
      <c r="A322" s="1"/>
      <c r="B322" s="1"/>
    </row>
    <row r="323" spans="1:2">
      <c r="A323" s="1"/>
      <c r="B323" s="1"/>
    </row>
    <row r="324" spans="1:2">
      <c r="A324" s="1"/>
      <c r="B324" s="1"/>
    </row>
    <row r="325" spans="1:2">
      <c r="A325" s="1"/>
      <c r="B325" s="1"/>
    </row>
    <row r="326" spans="1:2">
      <c r="A326" s="1"/>
      <c r="B326" s="1"/>
    </row>
    <row r="327" spans="1:2">
      <c r="A327" s="1"/>
      <c r="B327" s="1"/>
    </row>
    <row r="328" spans="1:2">
      <c r="A328" s="1"/>
      <c r="B328" s="1"/>
    </row>
    <row r="329" spans="1:2">
      <c r="A329" s="1"/>
      <c r="B329" s="1"/>
    </row>
    <row r="330" spans="1:2">
      <c r="A330" s="1"/>
      <c r="B330" s="1"/>
    </row>
    <row r="331" spans="1:2">
      <c r="A331" s="1"/>
      <c r="B331" s="1"/>
    </row>
    <row r="332" spans="1:2">
      <c r="A332" s="1"/>
      <c r="B332" s="1"/>
    </row>
    <row r="333" spans="1:2">
      <c r="A333" s="1"/>
      <c r="B333" s="1"/>
    </row>
    <row r="334" spans="1:2">
      <c r="A334" s="1"/>
      <c r="B334" s="1"/>
    </row>
    <row r="335" spans="1:2">
      <c r="A335" s="1"/>
      <c r="B335" s="1"/>
    </row>
    <row r="336" spans="1:2">
      <c r="A336" s="1"/>
      <c r="B336" s="1"/>
    </row>
    <row r="337" spans="1:2">
      <c r="A337" s="1"/>
      <c r="B337" s="1"/>
    </row>
    <row r="338" spans="1:2">
      <c r="A338" s="1"/>
      <c r="B338" s="1"/>
    </row>
    <row r="339" spans="1:2">
      <c r="A339" s="1"/>
      <c r="B339" s="1"/>
    </row>
    <row r="340" spans="1:2">
      <c r="A340" s="1"/>
      <c r="B340" s="1"/>
    </row>
    <row r="341" spans="1:2">
      <c r="A341" s="1"/>
      <c r="B341" s="1"/>
    </row>
    <row r="342" spans="1:2">
      <c r="A342" s="1"/>
      <c r="B342" s="1"/>
    </row>
    <row r="343" spans="1:2">
      <c r="A343" s="1"/>
      <c r="B343" s="1"/>
    </row>
    <row r="344" spans="1:2">
      <c r="A344" s="1"/>
      <c r="B344" s="1"/>
    </row>
    <row r="345" spans="1:2">
      <c r="A345" s="1"/>
      <c r="B345" s="1"/>
    </row>
    <row r="346" spans="1:2">
      <c r="A346" s="1"/>
      <c r="B346" s="1"/>
    </row>
    <row r="347" spans="1:2">
      <c r="A347" s="1"/>
      <c r="B347" s="1"/>
    </row>
    <row r="348" spans="1:2">
      <c r="A348" s="1"/>
      <c r="B348" s="1"/>
    </row>
    <row r="349" spans="1:2">
      <c r="A349" s="1"/>
      <c r="B349" s="1"/>
    </row>
    <row r="350" spans="1:2">
      <c r="A350" s="1"/>
      <c r="B350" s="1"/>
    </row>
    <row r="351" spans="1:2">
      <c r="A351" s="1"/>
      <c r="B351" s="1"/>
    </row>
    <row r="352" spans="1:2">
      <c r="A352" s="1"/>
      <c r="B352" s="1"/>
    </row>
    <row r="353" spans="1:2">
      <c r="A353" s="1"/>
      <c r="B353" s="1"/>
    </row>
    <row r="354" spans="1:2">
      <c r="A354" s="1"/>
      <c r="B354" s="1"/>
    </row>
    <row r="355" spans="1:2">
      <c r="A355" s="1"/>
      <c r="B355" s="1"/>
    </row>
    <row r="356" spans="1:2">
      <c r="A356" s="1"/>
      <c r="B356" s="1"/>
    </row>
    <row r="357" spans="1:2">
      <c r="A357" s="1"/>
      <c r="B357" s="1"/>
    </row>
    <row r="358" spans="1:2">
      <c r="A358" s="1"/>
      <c r="B358" s="1"/>
    </row>
    <row r="359" spans="1:2">
      <c r="A359" s="1"/>
      <c r="B359" s="1"/>
    </row>
    <row r="360" spans="1:2">
      <c r="A360" s="1"/>
      <c r="B360" s="1"/>
    </row>
    <row r="361" spans="1:2">
      <c r="A361" s="1"/>
      <c r="B361" s="1"/>
    </row>
    <row r="362" spans="1:2">
      <c r="A362" s="1"/>
      <c r="B362" s="1"/>
    </row>
    <row r="363" spans="1:2">
      <c r="A363" s="1"/>
      <c r="B363" s="1"/>
    </row>
    <row r="364" spans="1:2">
      <c r="A364" s="1"/>
      <c r="B364" s="1"/>
    </row>
    <row r="365" spans="1:2">
      <c r="A365" s="1"/>
      <c r="B365" s="1"/>
    </row>
    <row r="366" spans="1:2">
      <c r="A366" s="1"/>
      <c r="B366" s="1"/>
    </row>
    <row r="367" spans="1:2">
      <c r="A367" s="1"/>
      <c r="B367" s="1"/>
    </row>
    <row r="368" spans="1:2">
      <c r="A368" s="1"/>
      <c r="B368" s="1"/>
    </row>
    <row r="369" spans="1:2">
      <c r="A369" s="1"/>
      <c r="B369" s="1"/>
    </row>
    <row r="370" spans="1:2">
      <c r="A370" s="1"/>
      <c r="B370" s="1"/>
    </row>
    <row r="371" spans="1:2">
      <c r="A371" s="1"/>
      <c r="B371" s="1"/>
    </row>
    <row r="372" spans="1:2">
      <c r="A372" s="1"/>
      <c r="B372" s="1"/>
    </row>
    <row r="373" spans="1:2">
      <c r="A373" s="1"/>
      <c r="B373" s="1"/>
    </row>
    <row r="374" spans="1:2">
      <c r="A374" s="1"/>
      <c r="B374" s="1"/>
    </row>
    <row r="375" spans="1:2">
      <c r="A375" s="1"/>
      <c r="B375" s="1"/>
    </row>
    <row r="376" spans="1:2">
      <c r="A376" s="1"/>
      <c r="B376" s="1"/>
    </row>
    <row r="377" spans="1:2">
      <c r="A377" s="1"/>
      <c r="B377" s="1"/>
    </row>
    <row r="378" spans="1:2">
      <c r="A378" s="1"/>
      <c r="B378" s="1"/>
    </row>
    <row r="379" spans="1:2">
      <c r="A379" s="1"/>
      <c r="B379" s="1"/>
    </row>
    <row r="380" spans="1:2">
      <c r="A380" s="1"/>
      <c r="B380" s="1"/>
    </row>
    <row r="381" spans="1:2">
      <c r="A381" s="1"/>
      <c r="B381" s="1"/>
    </row>
    <row r="382" spans="1:2">
      <c r="A382" s="1"/>
      <c r="B382" s="1"/>
    </row>
    <row r="383" spans="1:2">
      <c r="A383" s="1"/>
      <c r="B383" s="1"/>
    </row>
    <row r="384" spans="1:2">
      <c r="A384" s="1"/>
      <c r="B384" s="1"/>
    </row>
    <row r="385" spans="1:2">
      <c r="A385" s="1"/>
      <c r="B385" s="1"/>
    </row>
    <row r="386" spans="1:2">
      <c r="A386" s="1"/>
      <c r="B386" s="1"/>
    </row>
    <row r="387" spans="1:2">
      <c r="A387" s="1"/>
      <c r="B387" s="1"/>
    </row>
    <row r="388" spans="1:2">
      <c r="A388" s="1"/>
      <c r="B388" s="1"/>
    </row>
    <row r="389" spans="1:2">
      <c r="A389" s="1"/>
      <c r="B389" s="1"/>
    </row>
    <row r="390" spans="1:2">
      <c r="A390" s="1"/>
      <c r="B390" s="1"/>
    </row>
    <row r="391" spans="1:2">
      <c r="A391" s="1"/>
      <c r="B391" s="1"/>
    </row>
    <row r="392" spans="1:2">
      <c r="A392" s="1"/>
      <c r="B392" s="1"/>
    </row>
    <row r="393" spans="1:2">
      <c r="A393" s="1"/>
      <c r="B393" s="1"/>
    </row>
    <row r="394" spans="1:2">
      <c r="A394" s="1"/>
      <c r="B394" s="1"/>
    </row>
    <row r="395" spans="1:2">
      <c r="A395" s="1"/>
      <c r="B395" s="1"/>
    </row>
    <row r="396" spans="1:2">
      <c r="A396" s="1"/>
      <c r="B396" s="1"/>
    </row>
    <row r="397" spans="1:2">
      <c r="A397" s="1"/>
      <c r="B397" s="1"/>
    </row>
    <row r="398" spans="1:2">
      <c r="A398" s="1"/>
      <c r="B398" s="1"/>
    </row>
    <row r="399" spans="1:2">
      <c r="A399" s="1"/>
      <c r="B399" s="1"/>
    </row>
    <row r="400" spans="1:2">
      <c r="A400" s="1"/>
      <c r="B400" s="1"/>
    </row>
    <row r="401" spans="1:2">
      <c r="A401" s="1"/>
      <c r="B401" s="1"/>
    </row>
    <row r="402" spans="1:2">
      <c r="A402" s="1"/>
      <c r="B402" s="1"/>
    </row>
    <row r="403" spans="1:2">
      <c r="A403" s="1"/>
      <c r="B403" s="1"/>
    </row>
    <row r="404" spans="1:2">
      <c r="A404" s="1"/>
      <c r="B404" s="1"/>
    </row>
    <row r="405" spans="1:2">
      <c r="A405" s="1"/>
      <c r="B405" s="1"/>
    </row>
    <row r="406" spans="1:2">
      <c r="A406" s="1"/>
      <c r="B406" s="1"/>
    </row>
    <row r="407" spans="1:2">
      <c r="A407" s="1"/>
      <c r="B407" s="1"/>
    </row>
    <row r="408" spans="1:2">
      <c r="A408" s="1"/>
      <c r="B408" s="1"/>
    </row>
    <row r="409" spans="1:2">
      <c r="A409" s="1"/>
      <c r="B409" s="1"/>
    </row>
    <row r="410" spans="1:2">
      <c r="A410" s="1"/>
      <c r="B410" s="1"/>
    </row>
    <row r="411" spans="1:2">
      <c r="A411" s="1"/>
      <c r="B411" s="1"/>
    </row>
    <row r="412" spans="1:2">
      <c r="A412" s="1"/>
      <c r="B412" s="1"/>
    </row>
    <row r="413" spans="1:2">
      <c r="A413" s="1"/>
      <c r="B413" s="1"/>
    </row>
    <row r="414" spans="1:2">
      <c r="A414" s="1"/>
      <c r="B414" s="1"/>
    </row>
    <row r="415" spans="1:2">
      <c r="A415" s="1"/>
      <c r="B415" s="1"/>
    </row>
    <row r="416" spans="1:2">
      <c r="A416" s="1"/>
      <c r="B416" s="1"/>
    </row>
    <row r="417" spans="1:2">
      <c r="A417" s="1"/>
      <c r="B417" s="1"/>
    </row>
    <row r="418" spans="1:2">
      <c r="A418" s="1"/>
      <c r="B418" s="1"/>
    </row>
    <row r="419" spans="1:2">
      <c r="A419" s="1"/>
      <c r="B419" s="1"/>
    </row>
    <row r="420" spans="1:2">
      <c r="A420" s="1"/>
      <c r="B420" s="1"/>
    </row>
    <row r="421" spans="1:2">
      <c r="A421" s="1"/>
      <c r="B421" s="1"/>
    </row>
    <row r="422" spans="1:2">
      <c r="A422" s="1"/>
      <c r="B422" s="1"/>
    </row>
    <row r="423" spans="1:2">
      <c r="A423" s="1"/>
      <c r="B423" s="1"/>
    </row>
    <row r="424" spans="1:2">
      <c r="A424" s="1"/>
      <c r="B424" s="1"/>
    </row>
    <row r="425" spans="1:2">
      <c r="A425" s="1"/>
      <c r="B425" s="1"/>
    </row>
    <row r="426" spans="1:2">
      <c r="A426" s="1"/>
      <c r="B426" s="1"/>
    </row>
    <row r="427" spans="1:2">
      <c r="A427" s="1"/>
      <c r="B427" s="1"/>
    </row>
    <row r="428" spans="1:2">
      <c r="A428" s="1"/>
      <c r="B428" s="1"/>
    </row>
    <row r="429" spans="1:2">
      <c r="A429" s="1"/>
      <c r="B429" s="1"/>
    </row>
    <row r="430" spans="1:2">
      <c r="A430" s="1"/>
      <c r="B430" s="1"/>
    </row>
    <row r="431" spans="1:2">
      <c r="A431" s="1"/>
      <c r="B431" s="1"/>
    </row>
    <row r="432" spans="1:2">
      <c r="A432" s="1"/>
      <c r="B432" s="1"/>
    </row>
    <row r="433" spans="1:2">
      <c r="A433" s="1"/>
      <c r="B433" s="1"/>
    </row>
    <row r="434" spans="1:2">
      <c r="A434" s="1"/>
      <c r="B434" s="1"/>
    </row>
    <row r="435" spans="1:2">
      <c r="A435" s="1"/>
      <c r="B435" s="1"/>
    </row>
    <row r="436" spans="1:2">
      <c r="A436" s="1"/>
      <c r="B436" s="1"/>
    </row>
    <row r="437" spans="1:2">
      <c r="A437" s="1"/>
      <c r="B437" s="1"/>
    </row>
    <row r="438" spans="1:2">
      <c r="A438" s="1"/>
      <c r="B438" s="1"/>
    </row>
    <row r="439" spans="1:2">
      <c r="A439" s="1"/>
      <c r="B439" s="1"/>
    </row>
    <row r="440" spans="1:2">
      <c r="A440" s="1"/>
      <c r="B440" s="1"/>
    </row>
    <row r="441" spans="1:2">
      <c r="A441" s="1"/>
      <c r="B441" s="1"/>
    </row>
    <row r="442" spans="1:2">
      <c r="A442" s="1"/>
      <c r="B442" s="1"/>
    </row>
    <row r="443" spans="1:2">
      <c r="A443" s="1"/>
      <c r="B443" s="1"/>
    </row>
    <row r="444" spans="1:2">
      <c r="A444" s="1"/>
      <c r="B444" s="1"/>
    </row>
    <row r="445" spans="1:2">
      <c r="A445" s="1"/>
      <c r="B445" s="1"/>
    </row>
    <row r="446" spans="1:2">
      <c r="A446" s="1"/>
      <c r="B446" s="1"/>
    </row>
    <row r="447" spans="1:2">
      <c r="A447" s="1"/>
      <c r="B447" s="1"/>
    </row>
    <row r="448" spans="1:2">
      <c r="A448" s="1"/>
      <c r="B448" s="1"/>
    </row>
    <row r="449" spans="1:2">
      <c r="A449" s="1"/>
      <c r="B449" s="1"/>
    </row>
    <row r="450" spans="1:2">
      <c r="A450" s="1"/>
      <c r="B450" s="1"/>
    </row>
    <row r="451" spans="1:2">
      <c r="A451" s="1"/>
      <c r="B451" s="1"/>
    </row>
    <row r="452" spans="1:2">
      <c r="A452" s="1"/>
      <c r="B452" s="1"/>
    </row>
    <row r="453" spans="1:2">
      <c r="A453" s="1"/>
      <c r="B453" s="1"/>
    </row>
    <row r="454" spans="1:2">
      <c r="A454" s="1"/>
      <c r="B454" s="1"/>
    </row>
    <row r="455" spans="1:2">
      <c r="A455" s="1"/>
      <c r="B455" s="1"/>
    </row>
    <row r="456" spans="1:2">
      <c r="A456" s="1"/>
      <c r="B456" s="1"/>
    </row>
    <row r="457" spans="1:2">
      <c r="A457" s="1"/>
      <c r="B457" s="1"/>
    </row>
    <row r="458" spans="1:2">
      <c r="A458" s="1"/>
      <c r="B458" s="1"/>
    </row>
    <row r="459" spans="1:2">
      <c r="A459" s="1"/>
      <c r="B459" s="1"/>
    </row>
    <row r="460" spans="1:2">
      <c r="A460" s="1"/>
      <c r="B460" s="1"/>
    </row>
    <row r="461" spans="1:2">
      <c r="A461" s="1"/>
      <c r="B461" s="1"/>
    </row>
    <row r="462" spans="1:2">
      <c r="A462" s="1"/>
      <c r="B462" s="1"/>
    </row>
    <row r="463" spans="1:2">
      <c r="A463" s="1"/>
      <c r="B463" s="1"/>
    </row>
    <row r="464" spans="1:2">
      <c r="A464" s="1"/>
      <c r="B464" s="1"/>
    </row>
    <row r="465" spans="1:2">
      <c r="A465" s="1"/>
      <c r="B465" s="1"/>
    </row>
    <row r="466" spans="1:2">
      <c r="A466" s="1"/>
      <c r="B466" s="1"/>
    </row>
    <row r="467" spans="1:2">
      <c r="A467" s="1"/>
      <c r="B467" s="1"/>
    </row>
    <row r="468" spans="1:2">
      <c r="A468" s="1"/>
      <c r="B468" s="1"/>
    </row>
    <row r="469" spans="1:2">
      <c r="A469" s="1"/>
      <c r="B469" s="1"/>
    </row>
    <row r="470" spans="1:2">
      <c r="A470" s="1"/>
      <c r="B470" s="1"/>
    </row>
    <row r="471" spans="1:2">
      <c r="A471" s="1"/>
      <c r="B471" s="1"/>
    </row>
    <row r="472" spans="1:2">
      <c r="A472" s="1"/>
      <c r="B472" s="1"/>
    </row>
    <row r="473" spans="1:2">
      <c r="A473" s="1"/>
      <c r="B473" s="1"/>
    </row>
    <row r="474" spans="1:2">
      <c r="A474" s="1"/>
      <c r="B474" s="1"/>
    </row>
    <row r="475" spans="1:2">
      <c r="A475" s="1"/>
      <c r="B475" s="1"/>
    </row>
    <row r="476" spans="1:2">
      <c r="A476" s="1"/>
      <c r="B476" s="1"/>
    </row>
    <row r="477" spans="1:2">
      <c r="A477" s="1"/>
      <c r="B477" s="1"/>
    </row>
    <row r="478" spans="1:2">
      <c r="A478" s="1"/>
      <c r="B478" s="1"/>
    </row>
    <row r="479" spans="1:2">
      <c r="A479" s="1"/>
      <c r="B479" s="1"/>
    </row>
    <row r="480" spans="1:2">
      <c r="A480" s="1"/>
      <c r="B480" s="1"/>
    </row>
    <row r="481" spans="1:2">
      <c r="A481" s="1"/>
      <c r="B481" s="1"/>
    </row>
    <row r="482" spans="1:2">
      <c r="A482" s="1"/>
      <c r="B482" s="1"/>
    </row>
    <row r="483" spans="1:2">
      <c r="A483" s="1"/>
      <c r="B483" s="1"/>
    </row>
    <row r="484" spans="1:2">
      <c r="A484" s="1"/>
      <c r="B484" s="1"/>
    </row>
    <row r="485" spans="1:2">
      <c r="A485" s="1"/>
      <c r="B485" s="1"/>
    </row>
    <row r="486" spans="1:2">
      <c r="A486" s="1"/>
      <c r="B486" s="1"/>
    </row>
    <row r="487" spans="1:2">
      <c r="A487" s="1"/>
      <c r="B487" s="1"/>
    </row>
    <row r="488" spans="1:2">
      <c r="A488" s="1"/>
      <c r="B488" s="1"/>
    </row>
    <row r="489" spans="1:2">
      <c r="A489" s="1"/>
      <c r="B489" s="1"/>
    </row>
    <row r="490" spans="1:2">
      <c r="A490" s="1"/>
      <c r="B490" s="1"/>
    </row>
    <row r="491" spans="1:2">
      <c r="A491" s="1"/>
      <c r="B491" s="1"/>
    </row>
    <row r="492" spans="1:2">
      <c r="A492" s="1"/>
      <c r="B492" s="1"/>
    </row>
    <row r="493" spans="1:2">
      <c r="A493" s="1"/>
      <c r="B493" s="1"/>
    </row>
    <row r="494" spans="1:2">
      <c r="A494" s="1"/>
      <c r="B494" s="1"/>
    </row>
    <row r="495" spans="1:2">
      <c r="A495" s="1"/>
      <c r="B495" s="1"/>
    </row>
    <row r="496" spans="1:2">
      <c r="A496" s="1"/>
      <c r="B496" s="1"/>
    </row>
    <row r="497" spans="1:2">
      <c r="A497" s="1"/>
      <c r="B497" s="1"/>
    </row>
    <row r="498" spans="1:2">
      <c r="A498" s="1"/>
      <c r="B498" s="1"/>
    </row>
    <row r="499" spans="1:2">
      <c r="A499" s="1"/>
      <c r="B499" s="1"/>
    </row>
    <row r="500" spans="1:2">
      <c r="A500" s="1"/>
      <c r="B500" s="1"/>
    </row>
    <row r="501" spans="1:2">
      <c r="A501" s="1"/>
      <c r="B501" s="1"/>
    </row>
    <row r="502" spans="1:2">
      <c r="A502" s="1"/>
      <c r="B502" s="1"/>
    </row>
    <row r="503" spans="1:2">
      <c r="A503" s="1"/>
      <c r="B503" s="1"/>
    </row>
    <row r="504" spans="1:2">
      <c r="A504" s="1"/>
      <c r="B504" s="1"/>
    </row>
    <row r="505" spans="1:2">
      <c r="A505" s="1"/>
      <c r="B505" s="1"/>
    </row>
    <row r="506" spans="1:2">
      <c r="A506" s="1"/>
      <c r="B506" s="1"/>
    </row>
    <row r="507" spans="1:2">
      <c r="A507" s="1"/>
      <c r="B507" s="1"/>
    </row>
    <row r="508" spans="1:2">
      <c r="A508" s="1"/>
      <c r="B508" s="1"/>
    </row>
    <row r="509" spans="1:2">
      <c r="A509" s="1"/>
      <c r="B509" s="1"/>
    </row>
    <row r="510" spans="1:2">
      <c r="A510" s="1"/>
      <c r="B510" s="1"/>
    </row>
    <row r="511" spans="1:2">
      <c r="A511" s="1"/>
      <c r="B511" s="1"/>
    </row>
    <row r="512" spans="1:2">
      <c r="A512" s="1"/>
      <c r="B512" s="1"/>
    </row>
    <row r="513" spans="1:2">
      <c r="A513" s="1"/>
      <c r="B513" s="1"/>
    </row>
    <row r="514" spans="1:2">
      <c r="A514" s="1"/>
      <c r="B514" s="1"/>
    </row>
    <row r="515" spans="1:2">
      <c r="A515" s="1"/>
      <c r="B515" s="1"/>
    </row>
    <row r="516" spans="1:2">
      <c r="A516" s="1"/>
      <c r="B516" s="1"/>
    </row>
    <row r="517" spans="1:2">
      <c r="A517" s="1"/>
      <c r="B517" s="1"/>
    </row>
    <row r="518" spans="1:2">
      <c r="A518" s="1"/>
      <c r="B518" s="1"/>
    </row>
    <row r="519" spans="1:2">
      <c r="A519" s="1"/>
      <c r="B519" s="1"/>
    </row>
    <row r="520" spans="1:2">
      <c r="A520" s="1"/>
      <c r="B520" s="1"/>
    </row>
    <row r="521" spans="1:2">
      <c r="A521" s="1"/>
      <c r="B521" s="1"/>
    </row>
    <row r="522" spans="1:2">
      <c r="A522" s="1"/>
      <c r="B522" s="1"/>
    </row>
    <row r="523" spans="1:2">
      <c r="A523" s="1"/>
      <c r="B523" s="1"/>
    </row>
    <row r="524" spans="1:2">
      <c r="A524" s="1"/>
      <c r="B524" s="1"/>
    </row>
    <row r="525" spans="1:2">
      <c r="A525" s="1"/>
      <c r="B525" s="1"/>
    </row>
    <row r="526" spans="1:2">
      <c r="A526" s="1"/>
      <c r="B526" s="1"/>
    </row>
    <row r="527" spans="1:2">
      <c r="A527" s="1"/>
      <c r="B527" s="1"/>
    </row>
    <row r="528" spans="1:2">
      <c r="A528" s="1"/>
      <c r="B528" s="1"/>
    </row>
    <row r="529" spans="1:2">
      <c r="A529" s="1"/>
      <c r="B529" s="1"/>
    </row>
    <row r="530" spans="1:2">
      <c r="A530" s="1"/>
      <c r="B530" s="1"/>
    </row>
    <row r="531" spans="1:2">
      <c r="A531" s="1"/>
      <c r="B531" s="1"/>
    </row>
    <row r="532" spans="1:2">
      <c r="A532" s="1"/>
      <c r="B532" s="1"/>
    </row>
    <row r="533" spans="1:2">
      <c r="A533" s="1"/>
      <c r="B533" s="1"/>
    </row>
    <row r="534" spans="1:2">
      <c r="A534" s="1"/>
      <c r="B534" s="1"/>
    </row>
    <row r="535" spans="1:2">
      <c r="A535" s="1"/>
      <c r="B535" s="1"/>
    </row>
    <row r="536" spans="1:2">
      <c r="A536" s="1"/>
      <c r="B536" s="1"/>
    </row>
    <row r="537" spans="1:2">
      <c r="A537" s="1"/>
      <c r="B537" s="1"/>
    </row>
    <row r="538" spans="1:2">
      <c r="A538" s="1"/>
      <c r="B538" s="1"/>
    </row>
    <row r="539" spans="1:2">
      <c r="A539" s="1"/>
      <c r="B539" s="1"/>
    </row>
    <row r="540" spans="1:2">
      <c r="A540" s="1"/>
      <c r="B540" s="1"/>
    </row>
    <row r="541" spans="1:2">
      <c r="A541" s="1"/>
      <c r="B541" s="1"/>
    </row>
    <row r="542" spans="1:2">
      <c r="A542" s="1"/>
      <c r="B542" s="1"/>
    </row>
    <row r="543" spans="1:2">
      <c r="A543" s="1"/>
      <c r="B543" s="1"/>
    </row>
    <row r="544" spans="1:2">
      <c r="A544" s="1"/>
      <c r="B544" s="1"/>
    </row>
    <row r="545" spans="1:2">
      <c r="A545" s="1"/>
      <c r="B545" s="1"/>
    </row>
    <row r="546" spans="1:2">
      <c r="A546" s="1"/>
      <c r="B546" s="1"/>
    </row>
    <row r="547" spans="1:2">
      <c r="A547" s="1"/>
      <c r="B547" s="1"/>
    </row>
    <row r="548" spans="1:2">
      <c r="A548" s="1"/>
      <c r="B548" s="1"/>
    </row>
    <row r="549" spans="1:2">
      <c r="A549" s="1"/>
      <c r="B549" s="1"/>
    </row>
    <row r="550" spans="1:2">
      <c r="A550" s="1"/>
      <c r="B550" s="1"/>
    </row>
    <row r="551" spans="1:2">
      <c r="A551" s="1"/>
      <c r="B551" s="1"/>
    </row>
    <row r="552" spans="1:2">
      <c r="A552" s="1"/>
      <c r="B552" s="1"/>
    </row>
    <row r="553" spans="1:2">
      <c r="A553" s="1"/>
      <c r="B553" s="1"/>
    </row>
    <row r="554" spans="1:2">
      <c r="A554" s="1"/>
      <c r="B554" s="1"/>
    </row>
    <row r="555" spans="1:2">
      <c r="A555" s="1"/>
      <c r="B555" s="1"/>
    </row>
    <row r="556" spans="1:2">
      <c r="A556" s="1"/>
      <c r="B556" s="1"/>
    </row>
    <row r="557" spans="1:2">
      <c r="A557" s="1"/>
      <c r="B557" s="1"/>
    </row>
    <row r="558" spans="1:2">
      <c r="A558" s="1"/>
      <c r="B558" s="1"/>
    </row>
    <row r="559" spans="1:2">
      <c r="A559" s="1"/>
      <c r="B559" s="1"/>
    </row>
    <row r="560" spans="1:2">
      <c r="A560" s="1"/>
      <c r="B560" s="1"/>
    </row>
    <row r="561" spans="1:2">
      <c r="A561" s="1"/>
      <c r="B561" s="1"/>
    </row>
    <row r="562" spans="1:2">
      <c r="A562" s="1"/>
      <c r="B562" s="1"/>
    </row>
    <row r="563" spans="1:2">
      <c r="A563" s="1"/>
      <c r="B563" s="1"/>
    </row>
    <row r="564" spans="1:2">
      <c r="A564" s="1"/>
      <c r="B564" s="1"/>
    </row>
    <row r="565" spans="1:2">
      <c r="A565" s="1"/>
      <c r="B565" s="1"/>
    </row>
    <row r="566" spans="1:2">
      <c r="A566" s="1"/>
      <c r="B566" s="1"/>
    </row>
    <row r="567" spans="1:2">
      <c r="A567" s="1"/>
      <c r="B567" s="1"/>
    </row>
    <row r="568" spans="1:2">
      <c r="A568" s="1"/>
      <c r="B568" s="1"/>
    </row>
    <row r="569" spans="1:2">
      <c r="A569" s="1"/>
      <c r="B569" s="1"/>
    </row>
    <row r="570" spans="1:2">
      <c r="A570" s="1"/>
      <c r="B570" s="1"/>
    </row>
    <row r="571" spans="1:2">
      <c r="A571" s="1"/>
      <c r="B571" s="1"/>
    </row>
    <row r="572" spans="1:2">
      <c r="A572" s="1"/>
      <c r="B572" s="1"/>
    </row>
    <row r="573" spans="1:2">
      <c r="A573" s="1"/>
      <c r="B573" s="1"/>
    </row>
    <row r="574" spans="1:2">
      <c r="A574" s="1"/>
      <c r="B574" s="1"/>
    </row>
    <row r="575" spans="1:2">
      <c r="A575" s="1"/>
      <c r="B575" s="1"/>
    </row>
    <row r="576" spans="1:2">
      <c r="A576" s="1"/>
      <c r="B576" s="1"/>
    </row>
    <row r="577" spans="1:2">
      <c r="A577" s="1"/>
      <c r="B577" s="1"/>
    </row>
    <row r="578" spans="1:2">
      <c r="A578" s="1"/>
      <c r="B578" s="1"/>
    </row>
    <row r="579" spans="1:2">
      <c r="A579" s="1"/>
      <c r="B579" s="1"/>
    </row>
    <row r="580" spans="1:2">
      <c r="A580" s="1"/>
      <c r="B580" s="1"/>
    </row>
    <row r="581" spans="1:2">
      <c r="A581" s="1"/>
      <c r="B581" s="1"/>
    </row>
    <row r="582" spans="1:2">
      <c r="A582" s="1"/>
      <c r="B582" s="1"/>
    </row>
    <row r="583" spans="1:2">
      <c r="A583" s="1"/>
      <c r="B583" s="1"/>
    </row>
    <row r="584" spans="1:2">
      <c r="A584" s="1"/>
      <c r="B584" s="1"/>
    </row>
    <row r="585" spans="1:2">
      <c r="A585" s="1"/>
      <c r="B585" s="1"/>
    </row>
    <row r="586" spans="1:2">
      <c r="A586" s="1"/>
      <c r="B586" s="1"/>
    </row>
    <row r="587" spans="1:2">
      <c r="A587" s="1"/>
      <c r="B587" s="1"/>
    </row>
    <row r="588" spans="1:2">
      <c r="A588" s="1"/>
      <c r="B588" s="1"/>
    </row>
    <row r="589" spans="1:2">
      <c r="A589" s="1"/>
      <c r="B589" s="1"/>
    </row>
    <row r="590" spans="1:2">
      <c r="A590" s="1"/>
      <c r="B590" s="1"/>
    </row>
    <row r="591" spans="1:2">
      <c r="A591" s="1"/>
      <c r="B591" s="1"/>
    </row>
    <row r="592" spans="1:2">
      <c r="A592" s="1"/>
      <c r="B592" s="1"/>
    </row>
    <row r="593" spans="1:2">
      <c r="A593" s="1"/>
      <c r="B593" s="1"/>
    </row>
    <row r="594" spans="1:2">
      <c r="A594" s="1"/>
      <c r="B594" s="1"/>
    </row>
    <row r="595" spans="1:2">
      <c r="A595" s="1"/>
      <c r="B595" s="1"/>
    </row>
    <row r="596" spans="1:2">
      <c r="A596" s="1"/>
      <c r="B596" s="1"/>
    </row>
    <row r="597" spans="1:2">
      <c r="A597" s="1"/>
      <c r="B597" s="1"/>
    </row>
    <row r="598" spans="1:2">
      <c r="A598" s="1"/>
      <c r="B598" s="1"/>
    </row>
    <row r="599" spans="1:2">
      <c r="A599" s="1"/>
      <c r="B599" s="1"/>
    </row>
    <row r="600" spans="1:2">
      <c r="A600" s="1"/>
      <c r="B600" s="1"/>
    </row>
    <row r="601" spans="1:2">
      <c r="A601" s="1"/>
      <c r="B601" s="1"/>
    </row>
    <row r="602" spans="1:2">
      <c r="A602" s="1"/>
      <c r="B602" s="1"/>
    </row>
    <row r="603" spans="1:2">
      <c r="A603" s="1"/>
      <c r="B603" s="1"/>
    </row>
    <row r="604" spans="1:2">
      <c r="A604" s="1"/>
      <c r="B604" s="1"/>
    </row>
    <row r="605" spans="1:2">
      <c r="A605" s="1"/>
      <c r="B605" s="1"/>
    </row>
    <row r="606" spans="1:2">
      <c r="A606" s="1"/>
      <c r="B606" s="1"/>
    </row>
    <row r="607" spans="1:2">
      <c r="A607" s="1"/>
      <c r="B607" s="1"/>
    </row>
    <row r="608" spans="1:2">
      <c r="A608" s="1"/>
      <c r="B608" s="1"/>
    </row>
    <row r="609" spans="1:2">
      <c r="A609" s="1"/>
      <c r="B609" s="1"/>
    </row>
    <row r="610" spans="1:2">
      <c r="A610" s="1"/>
      <c r="B610" s="1"/>
    </row>
    <row r="611" spans="1:2">
      <c r="A611" s="1"/>
      <c r="B611" s="1"/>
    </row>
    <row r="612" spans="1:2">
      <c r="A612" s="1"/>
      <c r="B612" s="1"/>
    </row>
    <row r="613" spans="1:2">
      <c r="A613" s="1"/>
      <c r="B613" s="1"/>
    </row>
    <row r="614" spans="1:2">
      <c r="A614" s="1"/>
      <c r="B614" s="1"/>
    </row>
    <row r="615" spans="1:2">
      <c r="A615" s="1"/>
      <c r="B615" s="1"/>
    </row>
    <row r="616" spans="1:2">
      <c r="A616" s="1"/>
      <c r="B616" s="1"/>
    </row>
    <row r="617" spans="1:2">
      <c r="A617" s="1"/>
      <c r="B617" s="1"/>
    </row>
    <row r="618" spans="1:2">
      <c r="A618" s="1"/>
      <c r="B618" s="1"/>
    </row>
    <row r="619" spans="1:2">
      <c r="A619" s="1"/>
      <c r="B619" s="1"/>
    </row>
    <row r="620" spans="1:2">
      <c r="A620" s="1"/>
      <c r="B620" s="1"/>
    </row>
    <row r="621" spans="1:2">
      <c r="A621" s="1"/>
      <c r="B621" s="1"/>
    </row>
    <row r="622" spans="1:2">
      <c r="A622" s="1"/>
      <c r="B622" s="1"/>
    </row>
    <row r="623" spans="1:2">
      <c r="A623" s="1"/>
      <c r="B623" s="1"/>
    </row>
    <row r="624" spans="1:2">
      <c r="A624" s="1"/>
      <c r="B624" s="1"/>
    </row>
    <row r="625" spans="1:2">
      <c r="A625" s="1"/>
      <c r="B625" s="1"/>
    </row>
    <row r="626" spans="1:2">
      <c r="A626" s="1"/>
      <c r="B626" s="1"/>
    </row>
    <row r="627" spans="1:2">
      <c r="A627" s="1"/>
      <c r="B627" s="1"/>
    </row>
    <row r="628" spans="1:2">
      <c r="A628" s="1"/>
      <c r="B628" s="1"/>
    </row>
    <row r="629" spans="1:2">
      <c r="A629" s="1"/>
      <c r="B629" s="1"/>
    </row>
    <row r="630" spans="1:2">
      <c r="A630" s="1"/>
      <c r="B630" s="1"/>
    </row>
    <row r="631" spans="1:2">
      <c r="A631" s="1"/>
      <c r="B631" s="1"/>
    </row>
    <row r="632" spans="1:2">
      <c r="A632" s="1"/>
      <c r="B632" s="1"/>
    </row>
    <row r="633" spans="1:2">
      <c r="A633" s="1"/>
      <c r="B633" s="1"/>
    </row>
    <row r="634" spans="1:2">
      <c r="A634" s="1"/>
      <c r="B634" s="1"/>
    </row>
    <row r="635" spans="1:2">
      <c r="A635" s="1"/>
      <c r="B635" s="1"/>
    </row>
    <row r="636" spans="1:2">
      <c r="A636" s="1"/>
      <c r="B636" s="1"/>
    </row>
    <row r="637" spans="1:2">
      <c r="A637" s="1"/>
      <c r="B637" s="1"/>
    </row>
    <row r="638" spans="1:2">
      <c r="A638" s="1"/>
      <c r="B638" s="1"/>
    </row>
    <row r="639" spans="1:2">
      <c r="A639" s="1"/>
      <c r="B639" s="1"/>
    </row>
    <row r="640" spans="1:2">
      <c r="A640" s="1"/>
      <c r="B640" s="1"/>
    </row>
    <row r="641" spans="1:2">
      <c r="A641" s="1"/>
      <c r="B641" s="1"/>
    </row>
    <row r="642" spans="1:2">
      <c r="A642" s="1"/>
      <c r="B642" s="1"/>
    </row>
    <row r="643" spans="1:2">
      <c r="A643" s="1"/>
      <c r="B643" s="1"/>
    </row>
    <row r="644" spans="1:2">
      <c r="A644" s="1"/>
      <c r="B644" s="1"/>
    </row>
    <row r="645" spans="1:2">
      <c r="A645" s="1"/>
      <c r="B645" s="1"/>
    </row>
    <row r="646" spans="1:2">
      <c r="A646" s="1"/>
      <c r="B646" s="1"/>
    </row>
    <row r="647" spans="1:2">
      <c r="A647" s="1"/>
      <c r="B647" s="1"/>
    </row>
    <row r="648" spans="1:2">
      <c r="A648" s="1"/>
      <c r="B648" s="1"/>
    </row>
    <row r="649" spans="1:2">
      <c r="A649" s="1"/>
      <c r="B649" s="1"/>
    </row>
    <row r="650" spans="1:2">
      <c r="A650" s="1"/>
      <c r="B650" s="1"/>
    </row>
    <row r="651" spans="1:2">
      <c r="A651" s="1"/>
      <c r="B651" s="1"/>
    </row>
    <row r="652" spans="1:2">
      <c r="A652" s="1"/>
      <c r="B652" s="1"/>
    </row>
    <row r="653" spans="1:2">
      <c r="A653" s="1"/>
      <c r="B653" s="1"/>
    </row>
    <row r="654" spans="1:2">
      <c r="A654" s="1"/>
      <c r="B654" s="1"/>
    </row>
    <row r="655" spans="1:2">
      <c r="A655" s="1"/>
      <c r="B655" s="1"/>
    </row>
    <row r="656" spans="1:2">
      <c r="A656" s="1"/>
      <c r="B656" s="1"/>
    </row>
    <row r="657" spans="1:2">
      <c r="A657" s="1"/>
      <c r="B657" s="1"/>
    </row>
    <row r="658" spans="1:2">
      <c r="A658" s="1"/>
      <c r="B658" s="1"/>
    </row>
    <row r="659" spans="1:2">
      <c r="A659" s="1"/>
      <c r="B659" s="1"/>
    </row>
    <row r="660" spans="1:2">
      <c r="A660" s="1"/>
      <c r="B660" s="1"/>
    </row>
    <row r="661" spans="1:2">
      <c r="A661" s="1"/>
      <c r="B661" s="1"/>
    </row>
    <row r="662" spans="1:2">
      <c r="A662" s="1"/>
      <c r="B662" s="1"/>
    </row>
    <row r="663" spans="1:2">
      <c r="A663" s="1"/>
      <c r="B663" s="1"/>
    </row>
    <row r="664" spans="1:2">
      <c r="A664" s="1"/>
      <c r="B664" s="1"/>
    </row>
    <row r="665" spans="1:2">
      <c r="A665" s="1"/>
      <c r="B665" s="1"/>
    </row>
    <row r="666" spans="1:2">
      <c r="A666" s="1"/>
      <c r="B666" s="1"/>
    </row>
    <row r="667" spans="1:2">
      <c r="A667" s="1"/>
      <c r="B667" s="1"/>
    </row>
    <row r="668" spans="1:2">
      <c r="A668" s="1"/>
      <c r="B668" s="1"/>
    </row>
    <row r="669" spans="1:2">
      <c r="A669" s="1"/>
      <c r="B669" s="1"/>
    </row>
    <row r="670" spans="1:2">
      <c r="A670" s="1"/>
      <c r="B670" s="1"/>
    </row>
    <row r="671" spans="1:2">
      <c r="A671" s="1"/>
      <c r="B671" s="1"/>
    </row>
    <row r="672" spans="1:2">
      <c r="A672" s="1"/>
      <c r="B672" s="1"/>
    </row>
    <row r="673" spans="1:2">
      <c r="A673" s="1"/>
      <c r="B673" s="1"/>
    </row>
    <row r="674" spans="1:2">
      <c r="A674" s="1"/>
      <c r="B674" s="1"/>
    </row>
    <row r="675" spans="1:2">
      <c r="A675" s="1"/>
      <c r="B675" s="1"/>
    </row>
    <row r="676" spans="1:2">
      <c r="A676" s="1"/>
      <c r="B676" s="1"/>
    </row>
    <row r="677" spans="1:2">
      <c r="A677" s="1"/>
      <c r="B677" s="1"/>
    </row>
    <row r="678" spans="1:2">
      <c r="A678" s="1"/>
      <c r="B678" s="1"/>
    </row>
    <row r="679" spans="1:2">
      <c r="A679" s="1"/>
      <c r="B679" s="1"/>
    </row>
    <row r="680" spans="1:2">
      <c r="A680" s="1"/>
      <c r="B680" s="1"/>
    </row>
    <row r="681" spans="1:2">
      <c r="A681" s="1"/>
      <c r="B681" s="1"/>
    </row>
    <row r="682" spans="1:2">
      <c r="A682" s="1"/>
      <c r="B682" s="1"/>
    </row>
    <row r="683" spans="1:2">
      <c r="A683" s="1"/>
      <c r="B683" s="1"/>
    </row>
    <row r="684" spans="1:2">
      <c r="A684" s="1"/>
      <c r="B684" s="1"/>
    </row>
    <row r="685" spans="1:2">
      <c r="A685" s="1"/>
      <c r="B685" s="1"/>
    </row>
    <row r="686" spans="1:2">
      <c r="A686" s="1"/>
      <c r="B686" s="1"/>
    </row>
    <row r="687" spans="1:2">
      <c r="A687" s="1"/>
      <c r="B687" s="1"/>
    </row>
    <row r="688" spans="1:2">
      <c r="A688" s="1"/>
      <c r="B688" s="1"/>
    </row>
    <row r="689" spans="1:2">
      <c r="A689" s="1"/>
      <c r="B689" s="1"/>
    </row>
    <row r="690" spans="1:2">
      <c r="A690" s="1"/>
      <c r="B690" s="1"/>
    </row>
    <row r="691" spans="1:2">
      <c r="A691" s="1"/>
      <c r="B691" s="1"/>
    </row>
    <row r="692" spans="1:2">
      <c r="A692" s="1"/>
      <c r="B692" s="1"/>
    </row>
    <row r="693" spans="1:2">
      <c r="A693" s="1"/>
      <c r="B693" s="1"/>
    </row>
    <row r="694" spans="1:2">
      <c r="A694" s="1"/>
      <c r="B694" s="1"/>
    </row>
    <row r="695" spans="1:2">
      <c r="A695" s="1"/>
      <c r="B695" s="1"/>
    </row>
    <row r="696" spans="1:2">
      <c r="A696" s="1"/>
      <c r="B696" s="1"/>
    </row>
    <row r="697" spans="1:2">
      <c r="A697" s="1"/>
      <c r="B697" s="1"/>
    </row>
    <row r="698" spans="1:2">
      <c r="A698" s="1"/>
      <c r="B698" s="1"/>
    </row>
    <row r="699" spans="1:2">
      <c r="A699" s="1"/>
      <c r="B699" s="1"/>
    </row>
    <row r="700" spans="1:2">
      <c r="A700" s="1"/>
      <c r="B700" s="1"/>
    </row>
    <row r="701" spans="1:2">
      <c r="A701" s="1"/>
      <c r="B701" s="1"/>
    </row>
    <row r="702" spans="1:2">
      <c r="A702" s="1"/>
      <c r="B702" s="1"/>
    </row>
    <row r="703" spans="1:2">
      <c r="A703" s="1"/>
      <c r="B703" s="1"/>
    </row>
    <row r="704" spans="1:2">
      <c r="A704" s="1"/>
      <c r="B704" s="1"/>
    </row>
    <row r="705" spans="1:2">
      <c r="A705" s="1"/>
      <c r="B705" s="1"/>
    </row>
    <row r="706" spans="1:2">
      <c r="A706" s="1"/>
      <c r="B706" s="1"/>
    </row>
    <row r="707" spans="1:2">
      <c r="A707" s="1"/>
      <c r="B707" s="1"/>
    </row>
    <row r="708" spans="1:2">
      <c r="A708" s="1"/>
      <c r="B708" s="1"/>
    </row>
    <row r="709" spans="1:2">
      <c r="A709" s="1"/>
      <c r="B709" s="1"/>
    </row>
    <row r="710" spans="1:2">
      <c r="A710" s="1"/>
      <c r="B710" s="1"/>
    </row>
    <row r="711" spans="1:2">
      <c r="A711" s="1"/>
      <c r="B711" s="1"/>
    </row>
    <row r="712" spans="1:2">
      <c r="A712" s="1"/>
      <c r="B712" s="1"/>
    </row>
    <row r="713" spans="1:2">
      <c r="A713" s="1"/>
      <c r="B713" s="1"/>
    </row>
    <row r="714" spans="1:2">
      <c r="A714" s="1"/>
      <c r="B714" s="1"/>
    </row>
    <row r="715" spans="1:2">
      <c r="A715" s="1"/>
      <c r="B715" s="1"/>
    </row>
    <row r="716" spans="1:2">
      <c r="A716" s="1"/>
      <c r="B716" s="1"/>
    </row>
    <row r="717" spans="1:2">
      <c r="A717" s="1"/>
      <c r="B717" s="1"/>
    </row>
    <row r="718" spans="1:2">
      <c r="A718" s="1"/>
      <c r="B718" s="1"/>
    </row>
    <row r="719" spans="1:2">
      <c r="A719" s="1"/>
      <c r="B719" s="1"/>
    </row>
    <row r="720" spans="1:2">
      <c r="A720" s="1"/>
      <c r="B720" s="1"/>
    </row>
    <row r="721" spans="1:2">
      <c r="A721" s="1"/>
      <c r="B721" s="1"/>
    </row>
    <row r="722" spans="1:2">
      <c r="A722" s="1"/>
      <c r="B722" s="1"/>
    </row>
    <row r="723" spans="1:2">
      <c r="A723" s="1"/>
      <c r="B723" s="1"/>
    </row>
    <row r="724" spans="1:2">
      <c r="A724" s="1"/>
      <c r="B724" s="1"/>
    </row>
    <row r="725" spans="1:2">
      <c r="A725" s="1"/>
      <c r="B725" s="1"/>
    </row>
    <row r="726" spans="1:2">
      <c r="A726" s="1"/>
      <c r="B726" s="1"/>
    </row>
    <row r="727" spans="1:2">
      <c r="A727" s="1"/>
      <c r="B727" s="1"/>
    </row>
    <row r="728" spans="1:2">
      <c r="A728" s="1"/>
      <c r="B728" s="1"/>
    </row>
    <row r="729" spans="1:2">
      <c r="A729" s="1"/>
      <c r="B729" s="1"/>
    </row>
    <row r="730" spans="1:2">
      <c r="A730" s="1"/>
      <c r="B730" s="1"/>
    </row>
    <row r="731" spans="1:2">
      <c r="A731" s="1"/>
      <c r="B731" s="1"/>
    </row>
    <row r="732" spans="1:2">
      <c r="A732" s="1"/>
      <c r="B732" s="1"/>
    </row>
    <row r="733" spans="1:2">
      <c r="A733" s="1"/>
      <c r="B733" s="1"/>
    </row>
    <row r="734" spans="1:2">
      <c r="A734" s="1"/>
      <c r="B734" s="1"/>
    </row>
    <row r="735" spans="1:2">
      <c r="A735" s="1"/>
      <c r="B735" s="1"/>
    </row>
    <row r="736" spans="1:2">
      <c r="A736" s="1"/>
      <c r="B736" s="1"/>
    </row>
    <row r="737" spans="1:2">
      <c r="A737" s="1"/>
      <c r="B737" s="1"/>
    </row>
    <row r="738" spans="1:2">
      <c r="A738" s="1"/>
      <c r="B738" s="1"/>
    </row>
    <row r="739" spans="1:2">
      <c r="A739" s="1"/>
      <c r="B739" s="1"/>
    </row>
    <row r="740" spans="1:2">
      <c r="A740" s="1"/>
      <c r="B740" s="1"/>
    </row>
    <row r="741" spans="1:2">
      <c r="A741" s="1"/>
      <c r="B741" s="1"/>
    </row>
    <row r="742" spans="1:2">
      <c r="A742" s="1"/>
      <c r="B742" s="1"/>
    </row>
    <row r="743" spans="1:2">
      <c r="A743" s="1"/>
      <c r="B743" s="1"/>
    </row>
    <row r="744" spans="1:2">
      <c r="A744" s="1"/>
      <c r="B744" s="1"/>
    </row>
    <row r="745" spans="1:2">
      <c r="A745" s="1"/>
      <c r="B745" s="1"/>
    </row>
    <row r="746" spans="1:2">
      <c r="A746" s="1"/>
      <c r="B746" s="1"/>
    </row>
    <row r="747" spans="1:2">
      <c r="A747" s="1"/>
      <c r="B747" s="1"/>
    </row>
    <row r="748" spans="1:2">
      <c r="A748" s="1"/>
      <c r="B748" s="1"/>
    </row>
    <row r="749" spans="1:2">
      <c r="A749" s="1"/>
      <c r="B749" s="1"/>
    </row>
    <row r="750" spans="1:2">
      <c r="A750" s="1"/>
      <c r="B750" s="1"/>
    </row>
    <row r="751" spans="1:2">
      <c r="A751" s="1"/>
      <c r="B751" s="1"/>
    </row>
    <row r="752" spans="1:2">
      <c r="A752" s="1"/>
      <c r="B752" s="1"/>
    </row>
    <row r="753" spans="1:2">
      <c r="A753" s="1"/>
      <c r="B753" s="1"/>
    </row>
    <row r="754" spans="1:2">
      <c r="A754" s="1"/>
      <c r="B754" s="1"/>
    </row>
    <row r="755" spans="1:2">
      <c r="A755" s="1"/>
      <c r="B755" s="1"/>
    </row>
    <row r="756" spans="1:2">
      <c r="A756" s="1"/>
      <c r="B756" s="1"/>
    </row>
    <row r="757" spans="1:2">
      <c r="A757" s="1"/>
      <c r="B757" s="1"/>
    </row>
    <row r="758" spans="1:2">
      <c r="A758" s="1"/>
      <c r="B758" s="1"/>
    </row>
    <row r="759" spans="1:2">
      <c r="A759" s="1"/>
      <c r="B759" s="1"/>
    </row>
    <row r="760" spans="1:2">
      <c r="A760" s="1"/>
      <c r="B760" s="1"/>
    </row>
    <row r="761" spans="1:2">
      <c r="A761" s="1"/>
      <c r="B761" s="1"/>
    </row>
    <row r="762" spans="1:2">
      <c r="A762" s="1"/>
      <c r="B762" s="1"/>
    </row>
    <row r="763" spans="1:2">
      <c r="A763" s="1"/>
      <c r="B763" s="1"/>
    </row>
    <row r="764" spans="1:2">
      <c r="A764" s="1"/>
      <c r="B764" s="1"/>
    </row>
    <row r="765" spans="1:2">
      <c r="A765" s="1"/>
      <c r="B765" s="1"/>
    </row>
    <row r="766" spans="1:2">
      <c r="A766" s="1"/>
      <c r="B766" s="1"/>
    </row>
    <row r="767" spans="1:2">
      <c r="A767" s="1"/>
      <c r="B767" s="1"/>
    </row>
    <row r="768" spans="1:2">
      <c r="A768" s="1"/>
      <c r="B768" s="1"/>
    </row>
    <row r="769" spans="1:2">
      <c r="A769" s="1"/>
      <c r="B769" s="1"/>
    </row>
    <row r="770" spans="1:2">
      <c r="A770" s="1"/>
      <c r="B770" s="1"/>
    </row>
    <row r="771" spans="1:2">
      <c r="A771" s="1"/>
      <c r="B771" s="1"/>
    </row>
    <row r="772" spans="1:2">
      <c r="A772" s="1"/>
      <c r="B772" s="1"/>
    </row>
    <row r="773" spans="1:2">
      <c r="A773" s="1"/>
      <c r="B773" s="1"/>
    </row>
    <row r="774" spans="1:2">
      <c r="A774" s="1"/>
      <c r="B774" s="1"/>
    </row>
    <row r="775" spans="1:2">
      <c r="A775" s="1"/>
      <c r="B775" s="1"/>
    </row>
    <row r="776" spans="1:2">
      <c r="A776" s="1"/>
      <c r="B776" s="1"/>
    </row>
    <row r="777" spans="1:2">
      <c r="A777" s="1"/>
      <c r="B777" s="1"/>
    </row>
    <row r="778" spans="1:2">
      <c r="A778" s="1"/>
      <c r="B778" s="1"/>
    </row>
    <row r="779" spans="1:2">
      <c r="A779" s="1"/>
      <c r="B779" s="1"/>
    </row>
    <row r="780" spans="1:2">
      <c r="A780" s="1"/>
      <c r="B780" s="1"/>
    </row>
    <row r="781" spans="1:2">
      <c r="A781" s="1"/>
      <c r="B781" s="1"/>
    </row>
    <row r="782" spans="1:2">
      <c r="A782" s="1"/>
      <c r="B782" s="1"/>
    </row>
    <row r="783" spans="1:2">
      <c r="A783" s="1"/>
      <c r="B783" s="1"/>
    </row>
    <row r="784" spans="1:2">
      <c r="A784" s="1"/>
      <c r="B784" s="1"/>
    </row>
    <row r="785" spans="1:2">
      <c r="A785" s="1"/>
      <c r="B785" s="1"/>
    </row>
    <row r="786" spans="1:2">
      <c r="A786" s="1"/>
      <c r="B786" s="1"/>
    </row>
    <row r="787" spans="1:2">
      <c r="A787" s="1"/>
      <c r="B787" s="1"/>
    </row>
    <row r="788" spans="1:2">
      <c r="A788" s="1"/>
      <c r="B788" s="1"/>
    </row>
    <row r="789" spans="1:2">
      <c r="A789" s="1"/>
      <c r="B789" s="1"/>
    </row>
    <row r="790" spans="1:2">
      <c r="A790" s="1"/>
      <c r="B790" s="1"/>
    </row>
    <row r="791" spans="1:2">
      <c r="A791" s="1"/>
      <c r="B791" s="1"/>
    </row>
    <row r="792" spans="1:2">
      <c r="A792" s="1"/>
      <c r="B792" s="1"/>
    </row>
    <row r="793" spans="1:2">
      <c r="A793" s="1"/>
      <c r="B793" s="1"/>
    </row>
    <row r="794" spans="1:2">
      <c r="A794" s="1"/>
      <c r="B794" s="1"/>
    </row>
    <row r="795" spans="1:2">
      <c r="A795" s="1"/>
      <c r="B795" s="1"/>
    </row>
    <row r="796" spans="1:2">
      <c r="A796" s="1"/>
      <c r="B796" s="1"/>
    </row>
    <row r="797" spans="1:2">
      <c r="A797" s="1"/>
      <c r="B797" s="1"/>
    </row>
    <row r="798" spans="1:2">
      <c r="A798" s="1"/>
      <c r="B798" s="1"/>
    </row>
    <row r="799" spans="1:2">
      <c r="A799" s="1"/>
      <c r="B799" s="1"/>
    </row>
    <row r="800" spans="1:2">
      <c r="A800" s="1"/>
      <c r="B800" s="1"/>
    </row>
    <row r="801" spans="1:2">
      <c r="A801" s="1"/>
      <c r="B801" s="1"/>
    </row>
    <row r="802" spans="1:2">
      <c r="A802" s="1"/>
      <c r="B802" s="1"/>
    </row>
    <row r="803" spans="1:2">
      <c r="A803" s="1"/>
      <c r="B803" s="1"/>
    </row>
    <row r="804" spans="1:2">
      <c r="A804" s="1"/>
      <c r="B804" s="1"/>
    </row>
    <row r="805" spans="1:2">
      <c r="A805" s="1"/>
      <c r="B805" s="1"/>
    </row>
    <row r="806" spans="1:2">
      <c r="A806" s="1"/>
      <c r="B806" s="1"/>
    </row>
    <row r="807" spans="1:2">
      <c r="A807" s="1"/>
      <c r="B807" s="1"/>
    </row>
    <row r="808" spans="1:2">
      <c r="A808" s="1"/>
      <c r="B808" s="1"/>
    </row>
    <row r="809" spans="1:2">
      <c r="A809" s="1"/>
      <c r="B809" s="1"/>
    </row>
    <row r="810" spans="1:2">
      <c r="A810" s="1"/>
      <c r="B810" s="1"/>
    </row>
    <row r="811" spans="1:2">
      <c r="A811" s="1"/>
      <c r="B811" s="1"/>
    </row>
    <row r="812" spans="1:2">
      <c r="A812" s="1"/>
      <c r="B812" s="1"/>
    </row>
    <row r="813" spans="1:2">
      <c r="A813" s="1"/>
      <c r="B813" s="1"/>
    </row>
    <row r="814" spans="1:2">
      <c r="A814" s="1"/>
      <c r="B814" s="1"/>
    </row>
    <row r="815" spans="1:2">
      <c r="A815" s="1"/>
      <c r="B815" s="1"/>
    </row>
    <row r="816" spans="1:2">
      <c r="A816" s="1"/>
      <c r="B816" s="1"/>
    </row>
    <row r="817" spans="1:2">
      <c r="A817" s="1"/>
      <c r="B817" s="1"/>
    </row>
    <row r="818" spans="1:2">
      <c r="A818" s="1"/>
      <c r="B818" s="1"/>
    </row>
    <row r="819" spans="1:2">
      <c r="A819" s="1"/>
      <c r="B819" s="1"/>
    </row>
    <row r="820" spans="1:2">
      <c r="A820" s="1"/>
      <c r="B820" s="1"/>
    </row>
    <row r="821" spans="1:2">
      <c r="A821" s="1"/>
      <c r="B821" s="1"/>
    </row>
    <row r="822" spans="1:2">
      <c r="A822" s="1"/>
      <c r="B822" s="1"/>
    </row>
    <row r="823" spans="1:2">
      <c r="A823" s="1"/>
      <c r="B823" s="1"/>
    </row>
    <row r="824" spans="1:2">
      <c r="A824" s="1"/>
      <c r="B824" s="1"/>
    </row>
    <row r="825" spans="1:2">
      <c r="A825" s="1"/>
      <c r="B825" s="1"/>
    </row>
    <row r="826" spans="1:2">
      <c r="A826" s="1"/>
      <c r="B826" s="1"/>
    </row>
    <row r="827" spans="1:2">
      <c r="A827" s="1"/>
      <c r="B827" s="1"/>
    </row>
    <row r="828" spans="1:2">
      <c r="A828" s="1"/>
      <c r="B828" s="1"/>
    </row>
    <row r="829" spans="1:2">
      <c r="A829" s="1"/>
      <c r="B829" s="1"/>
    </row>
    <row r="830" spans="1:2">
      <c r="A830" s="1"/>
      <c r="B830" s="1"/>
    </row>
    <row r="831" spans="1:2">
      <c r="A831" s="1"/>
      <c r="B831" s="1"/>
    </row>
    <row r="832" spans="1:2">
      <c r="A832" s="1"/>
      <c r="B832" s="1"/>
    </row>
    <row r="833" spans="1:2">
      <c r="A833" s="1"/>
      <c r="B833" s="1"/>
    </row>
    <row r="834" spans="1:2">
      <c r="A834" s="1"/>
      <c r="B834" s="1"/>
    </row>
    <row r="835" spans="1:2">
      <c r="A835" s="1"/>
      <c r="B835" s="1"/>
    </row>
    <row r="836" spans="1:2">
      <c r="A836" s="1"/>
      <c r="B836" s="1"/>
    </row>
    <row r="837" spans="1:2">
      <c r="A837" s="1"/>
      <c r="B837" s="1"/>
    </row>
    <row r="838" spans="1:2">
      <c r="A838" s="1"/>
      <c r="B838" s="1"/>
    </row>
    <row r="839" spans="1:2">
      <c r="A839" s="1"/>
      <c r="B839" s="1"/>
    </row>
    <row r="840" spans="1:2">
      <c r="A840" s="1"/>
      <c r="B840" s="1"/>
    </row>
    <row r="841" spans="1:2">
      <c r="A841" s="1"/>
      <c r="B841" s="1"/>
    </row>
    <row r="842" spans="1:2">
      <c r="A842" s="1"/>
      <c r="B842" s="1"/>
    </row>
    <row r="843" spans="1:2">
      <c r="A843" s="1"/>
      <c r="B843" s="1"/>
    </row>
    <row r="844" spans="1:2">
      <c r="A844" s="1"/>
      <c r="B844" s="1"/>
    </row>
    <row r="845" spans="1:2">
      <c r="A845" s="1"/>
      <c r="B845" s="1"/>
    </row>
    <row r="846" spans="1:2">
      <c r="A846" s="1"/>
      <c r="B846" s="1"/>
    </row>
    <row r="847" spans="1:2">
      <c r="A847" s="1"/>
      <c r="B847" s="1"/>
    </row>
    <row r="848" spans="1:2">
      <c r="A848" s="1"/>
      <c r="B848" s="1"/>
    </row>
    <row r="849" spans="1:2">
      <c r="A849" s="1"/>
      <c r="B849" s="1"/>
    </row>
    <row r="850" spans="1:2">
      <c r="A850" s="1"/>
      <c r="B850" s="1"/>
    </row>
    <row r="851" spans="1:2">
      <c r="A851" s="1"/>
      <c r="B851" s="1"/>
    </row>
    <row r="852" spans="1:2">
      <c r="A852" s="1"/>
      <c r="B852" s="1"/>
    </row>
    <row r="853" spans="1:2">
      <c r="A853" s="1"/>
      <c r="B853" s="1"/>
    </row>
    <row r="854" spans="1:2">
      <c r="A854" s="1"/>
      <c r="B854" s="1"/>
    </row>
    <row r="855" spans="1:2">
      <c r="A855" s="1"/>
      <c r="B855" s="1"/>
    </row>
    <row r="856" spans="1:2">
      <c r="A856" s="1"/>
      <c r="B856" s="1"/>
    </row>
    <row r="857" spans="1:2">
      <c r="A857" s="1"/>
      <c r="B857" s="1"/>
    </row>
    <row r="858" spans="1:2">
      <c r="A858" s="1"/>
      <c r="B858" s="1"/>
    </row>
    <row r="859" spans="1:2">
      <c r="A859" s="1"/>
      <c r="B859" s="1"/>
    </row>
    <row r="860" spans="1:2">
      <c r="A860" s="1"/>
      <c r="B860" s="1"/>
    </row>
    <row r="861" spans="1:2">
      <c r="A861" s="1"/>
      <c r="B861" s="1"/>
    </row>
    <row r="862" spans="1:2">
      <c r="A862" s="1"/>
      <c r="B862" s="1"/>
    </row>
    <row r="863" spans="1:2">
      <c r="A863" s="1"/>
      <c r="B863" s="1"/>
    </row>
    <row r="864" spans="1:2">
      <c r="A864" s="1"/>
      <c r="B864" s="1"/>
    </row>
    <row r="865" spans="1:2">
      <c r="A865" s="1"/>
      <c r="B865" s="1"/>
    </row>
    <row r="866" spans="1:2">
      <c r="A866" s="1"/>
      <c r="B866" s="1"/>
    </row>
    <row r="867" spans="1:2">
      <c r="A867" s="1"/>
      <c r="B867" s="1"/>
    </row>
    <row r="868" spans="1:2">
      <c r="A868" s="1"/>
      <c r="B868" s="1"/>
    </row>
    <row r="869" spans="1:2">
      <c r="A869" s="1"/>
      <c r="B869" s="1"/>
    </row>
    <row r="870" spans="1:2">
      <c r="A870" s="1"/>
      <c r="B870" s="1"/>
    </row>
    <row r="871" spans="1:2">
      <c r="A871" s="1"/>
      <c r="B871" s="1"/>
    </row>
    <row r="872" spans="1:2">
      <c r="A872" s="1"/>
      <c r="B872" s="1"/>
    </row>
    <row r="873" spans="1:2">
      <c r="A873" s="1"/>
      <c r="B873" s="1"/>
    </row>
    <row r="874" spans="1:2">
      <c r="A874" s="1"/>
      <c r="B874" s="1"/>
    </row>
    <row r="875" spans="1:2">
      <c r="A875" s="1"/>
      <c r="B875" s="1"/>
    </row>
    <row r="876" spans="1:2">
      <c r="A876" s="1"/>
      <c r="B876" s="1"/>
    </row>
    <row r="877" spans="1:2">
      <c r="A877" s="1"/>
      <c r="B877" s="1"/>
    </row>
    <row r="878" spans="1:2">
      <c r="A878" s="1"/>
      <c r="B878" s="1"/>
    </row>
    <row r="879" spans="1:2">
      <c r="A879" s="1"/>
      <c r="B879" s="1"/>
    </row>
    <row r="880" spans="1:2">
      <c r="A880" s="1"/>
      <c r="B880" s="1"/>
    </row>
    <row r="881" spans="1:2">
      <c r="A881" s="1"/>
      <c r="B881" s="1"/>
    </row>
    <row r="882" spans="1:2">
      <c r="A882" s="1"/>
      <c r="B882" s="1"/>
    </row>
    <row r="883" spans="1:2">
      <c r="A883" s="1"/>
      <c r="B883" s="1"/>
    </row>
    <row r="884" spans="1:2">
      <c r="A884" s="1"/>
      <c r="B884" s="1"/>
    </row>
    <row r="885" spans="1:2">
      <c r="A885" s="1"/>
      <c r="B885" s="1"/>
    </row>
    <row r="886" spans="1:2">
      <c r="A886" s="1"/>
      <c r="B886" s="1"/>
    </row>
    <row r="887" spans="1:2">
      <c r="A887" s="1"/>
      <c r="B887" s="1"/>
    </row>
    <row r="888" spans="1:2">
      <c r="A888" s="1"/>
      <c r="B888" s="1"/>
    </row>
    <row r="889" spans="1:2">
      <c r="A889" s="1"/>
      <c r="B889" s="1"/>
    </row>
    <row r="890" spans="1:2">
      <c r="A890" s="1"/>
      <c r="B890" s="1"/>
    </row>
    <row r="891" spans="1:2">
      <c r="A891" s="1"/>
      <c r="B891" s="1"/>
    </row>
    <row r="892" spans="1:2">
      <c r="A892" s="1"/>
      <c r="B892" s="1"/>
    </row>
    <row r="893" spans="1:2">
      <c r="A893" s="1"/>
      <c r="B893" s="1"/>
    </row>
    <row r="894" spans="1:2">
      <c r="A894" s="1"/>
      <c r="B894" s="1"/>
    </row>
    <row r="895" spans="1:2">
      <c r="A895" s="1"/>
      <c r="B895" s="1"/>
    </row>
    <row r="896" spans="1:2">
      <c r="A896" s="1"/>
      <c r="B896" s="1"/>
    </row>
    <row r="897" spans="1:2">
      <c r="A897" s="1"/>
      <c r="B897" s="1"/>
    </row>
    <row r="898" spans="1:2">
      <c r="A898" s="1"/>
      <c r="B898" s="1"/>
    </row>
    <row r="899" spans="1:2">
      <c r="A899" s="1"/>
      <c r="B899" s="1"/>
    </row>
    <row r="900" spans="1:2">
      <c r="A900" s="1"/>
      <c r="B900" s="1"/>
    </row>
    <row r="901" spans="1:2">
      <c r="A901" s="1"/>
      <c r="B901" s="1"/>
    </row>
    <row r="902" spans="1:2">
      <c r="A902" s="1"/>
      <c r="B902" s="1"/>
    </row>
    <row r="903" spans="1:2">
      <c r="A903" s="1"/>
      <c r="B903" s="1"/>
    </row>
    <row r="904" spans="1:2">
      <c r="A904" s="1"/>
      <c r="B904" s="1"/>
    </row>
    <row r="905" spans="1:2">
      <c r="A905" s="1"/>
      <c r="B905" s="1"/>
    </row>
    <row r="906" spans="1:2">
      <c r="A906" s="1"/>
      <c r="B906" s="1"/>
    </row>
    <row r="907" spans="1:2">
      <c r="A907" s="1"/>
      <c r="B907" s="1"/>
    </row>
    <row r="908" spans="1:2">
      <c r="A908" s="1"/>
      <c r="B908" s="1"/>
    </row>
    <row r="909" spans="1:2">
      <c r="A909" s="1"/>
      <c r="B909" s="1"/>
    </row>
    <row r="910" spans="1:2">
      <c r="A910" s="1"/>
      <c r="B910" s="1"/>
    </row>
    <row r="911" spans="1:2">
      <c r="A911" s="1"/>
      <c r="B911" s="1"/>
    </row>
    <row r="912" spans="1:2">
      <c r="A912" s="1"/>
      <c r="B912" s="1"/>
    </row>
    <row r="913" spans="1:2">
      <c r="A913" s="1"/>
      <c r="B913" s="1"/>
    </row>
    <row r="914" spans="1:2">
      <c r="A914" s="1"/>
      <c r="B914" s="1"/>
    </row>
    <row r="915" spans="1:2">
      <c r="A915" s="1"/>
      <c r="B915" s="1"/>
    </row>
    <row r="916" spans="1:2">
      <c r="A916" s="1"/>
      <c r="B916" s="1"/>
    </row>
    <row r="917" spans="1:2">
      <c r="A917" s="1"/>
      <c r="B917" s="1"/>
    </row>
    <row r="918" spans="1:2">
      <c r="A918" s="1"/>
      <c r="B918" s="1"/>
    </row>
    <row r="919" spans="1:2">
      <c r="A919" s="1"/>
      <c r="B919" s="1"/>
    </row>
    <row r="920" spans="1:2">
      <c r="A920" s="1"/>
      <c r="B920" s="1"/>
    </row>
    <row r="921" spans="1:2">
      <c r="A921" s="1"/>
      <c r="B921" s="1"/>
    </row>
    <row r="922" spans="1:2">
      <c r="A922" s="1"/>
      <c r="B922" s="1"/>
    </row>
    <row r="923" spans="1:2">
      <c r="A923" s="1"/>
      <c r="B923" s="1"/>
    </row>
    <row r="924" spans="1:2">
      <c r="A924" s="1"/>
      <c r="B924" s="1"/>
    </row>
    <row r="925" spans="1:2">
      <c r="A925" s="1"/>
      <c r="B925" s="1"/>
    </row>
    <row r="926" spans="1:2">
      <c r="A926" s="1"/>
      <c r="B926" s="1"/>
    </row>
    <row r="927" spans="1:2">
      <c r="A927" s="1"/>
      <c r="B927" s="1"/>
    </row>
    <row r="928" spans="1:2">
      <c r="A928" s="1"/>
      <c r="B928" s="1"/>
    </row>
    <row r="929" spans="1:2">
      <c r="A929" s="1"/>
      <c r="B929" s="1"/>
    </row>
    <row r="930" spans="1:2">
      <c r="A930" s="1"/>
      <c r="B930" s="1"/>
    </row>
    <row r="931" spans="1:2">
      <c r="A931" s="1"/>
      <c r="B931" s="1"/>
    </row>
    <row r="932" spans="1:2">
      <c r="A932" s="1"/>
      <c r="B932" s="1"/>
    </row>
    <row r="933" spans="1:2">
      <c r="A933" s="1"/>
      <c r="B933" s="1"/>
    </row>
    <row r="934" spans="1:2">
      <c r="A934" s="1"/>
      <c r="B934" s="1"/>
    </row>
    <row r="935" spans="1:2">
      <c r="A935" s="1"/>
      <c r="B935" s="1"/>
    </row>
    <row r="936" spans="1:2">
      <c r="A936" s="1"/>
      <c r="B936" s="1"/>
    </row>
  </sheetData>
  <autoFilter ref="A1:AA99" xr:uid="{00000000-0001-0000-0100-000000000000}"/>
  <sortState xmlns:xlrd2="http://schemas.microsoft.com/office/spreadsheetml/2017/richdata2" ref="A2:M89">
    <sortCondition ref="M2:M89"/>
  </sortState>
  <conditionalFormatting sqref="B82:B83">
    <cfRule type="colorScale" priority="2">
      <colorScale>
        <cfvo type="min"/>
        <cfvo type="max"/>
        <color rgb="FFFCFCFF"/>
        <color rgb="FF63BE7B"/>
      </colorScale>
    </cfRule>
  </conditionalFormatting>
  <conditionalFormatting sqref="B85">
    <cfRule type="colorScale" priority="1">
      <colorScale>
        <cfvo type="min"/>
        <cfvo type="max"/>
        <color rgb="FFFCFCFF"/>
        <color rgb="FF63BE7B"/>
      </colorScale>
    </cfRule>
  </conditionalFormatting>
  <dataValidations count="1">
    <dataValidation type="list" allowBlank="1" showInputMessage="1" showErrorMessage="1" sqref="I1 I100:I1048576" xr:uid="{CAAD6AD8-41BB-4E19-86B7-36DCE7197F3A}">
      <formula1>$A$2:$A$8</formula1>
    </dataValidation>
  </dataValidations>
  <hyperlinks>
    <hyperlink ref="A81" location="'HU1'!A1" display="'HU1'!A1" xr:uid="{71A2C29E-BA79-4F25-A137-611B1B12D564}"/>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0421FDB8-9067-4C25-AB6E-2E32B16BE45A}">
          <x14:formula1>
            <xm:f>Tallas!$A$2:$A$8</xm:f>
          </x14:formula1>
          <xm:sqref>I2:I99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8019C-B32A-41FD-A33B-C644BA5FBA88}">
  <dimension ref="A1:T95"/>
  <sheetViews>
    <sheetView workbookViewId="0">
      <selection activeCell="F21" sqref="F21:H28"/>
    </sheetView>
  </sheetViews>
  <sheetFormatPr defaultRowHeight="15"/>
  <cols>
    <col min="1" max="1" width="19.5703125" customWidth="1"/>
    <col min="2" max="2" width="21.5703125" customWidth="1"/>
    <col min="3" max="3" width="43.5703125" customWidth="1"/>
    <col min="4" max="4" width="9.140625" bestFit="1" customWidth="1"/>
    <col min="5" max="5" width="15.42578125" customWidth="1"/>
    <col min="6" max="6" width="26.5703125" bestFit="1" customWidth="1"/>
    <col min="7" max="7" width="12.5703125" bestFit="1" customWidth="1"/>
    <col min="8" max="8" width="45.85546875" bestFit="1" customWidth="1"/>
    <col min="9" max="9" width="13.7109375" bestFit="1" customWidth="1"/>
    <col min="14" max="14" width="14" customWidth="1"/>
    <col min="18" max="18" width="13.7109375" bestFit="1" customWidth="1"/>
  </cols>
  <sheetData>
    <row r="1" spans="1:20">
      <c r="A1" s="97" t="s">
        <v>62</v>
      </c>
      <c r="B1" s="97" t="s">
        <v>618</v>
      </c>
      <c r="C1" s="312" t="s">
        <v>619</v>
      </c>
      <c r="D1" s="311" t="s">
        <v>59</v>
      </c>
      <c r="E1" s="92"/>
      <c r="F1" s="147" t="s">
        <v>620</v>
      </c>
      <c r="G1" s="148" t="s">
        <v>621</v>
      </c>
      <c r="H1" s="148" t="s">
        <v>622</v>
      </c>
      <c r="I1" s="93"/>
      <c r="J1" s="500"/>
      <c r="K1" s="500"/>
      <c r="L1" s="500"/>
      <c r="M1" s="500"/>
      <c r="N1" s="93"/>
      <c r="O1" s="93"/>
      <c r="P1" s="93"/>
      <c r="Q1" s="93"/>
      <c r="R1" s="93"/>
      <c r="S1" s="93"/>
      <c r="T1" s="96"/>
    </row>
    <row r="2" spans="1:20">
      <c r="A2" s="97" t="s">
        <v>96</v>
      </c>
      <c r="B2" s="98" t="s">
        <v>623</v>
      </c>
      <c r="C2" s="313" t="s">
        <v>624</v>
      </c>
      <c r="D2" s="98">
        <v>2</v>
      </c>
      <c r="E2" s="92"/>
      <c r="F2" s="122" t="s">
        <v>625</v>
      </c>
      <c r="G2" s="58">
        <f>'Desarrollo sprints'!C10</f>
        <v>0</v>
      </c>
      <c r="H2" s="122" t="s">
        <v>626</v>
      </c>
      <c r="I2" s="93"/>
      <c r="J2" s="93"/>
      <c r="K2" s="93"/>
      <c r="L2" s="93"/>
      <c r="M2" s="93"/>
      <c r="N2" s="93"/>
      <c r="O2" s="93"/>
      <c r="P2" s="93"/>
      <c r="Q2" s="93"/>
      <c r="R2" s="93"/>
      <c r="S2" s="93"/>
      <c r="T2" s="96"/>
    </row>
    <row r="3" spans="1:20">
      <c r="A3" s="97" t="s">
        <v>77</v>
      </c>
      <c r="B3" s="98" t="s">
        <v>627</v>
      </c>
      <c r="C3" s="313" t="s">
        <v>628</v>
      </c>
      <c r="D3" s="98">
        <v>4</v>
      </c>
      <c r="E3" s="93"/>
      <c r="F3" s="121" t="s">
        <v>629</v>
      </c>
      <c r="G3" s="72">
        <f>'Desarrollo sprints'!D10</f>
        <v>0</v>
      </c>
      <c r="H3" s="121" t="s">
        <v>630</v>
      </c>
      <c r="I3" s="93"/>
      <c r="J3" s="93"/>
      <c r="K3" s="93"/>
      <c r="L3" s="93"/>
      <c r="M3" s="93"/>
      <c r="N3" s="94"/>
      <c r="O3" s="93"/>
      <c r="P3" s="93"/>
      <c r="Q3" s="93"/>
      <c r="R3" s="93"/>
      <c r="S3" s="93"/>
      <c r="T3" s="96"/>
    </row>
    <row r="4" spans="1:20">
      <c r="A4" s="97" t="s">
        <v>85</v>
      </c>
      <c r="B4" s="98" t="s">
        <v>631</v>
      </c>
      <c r="C4" s="313" t="s">
        <v>632</v>
      </c>
      <c r="D4" s="98">
        <v>8</v>
      </c>
      <c r="E4" s="93"/>
      <c r="F4" s="125" t="s">
        <v>633</v>
      </c>
      <c r="G4" s="123">
        <f>'Desarrollo sprints'!E10</f>
        <v>0</v>
      </c>
      <c r="H4" s="126" t="s">
        <v>634</v>
      </c>
      <c r="I4" s="95"/>
      <c r="J4" s="95"/>
      <c r="K4" s="95"/>
      <c r="L4" s="93"/>
      <c r="M4" s="93"/>
      <c r="N4" s="93"/>
      <c r="O4" s="93"/>
      <c r="P4" s="93"/>
      <c r="Q4" s="93"/>
      <c r="R4" s="93"/>
      <c r="S4" s="93"/>
      <c r="T4" s="96"/>
    </row>
    <row r="5" spans="1:20">
      <c r="A5" s="97" t="s">
        <v>67</v>
      </c>
      <c r="B5" s="98" t="s">
        <v>635</v>
      </c>
      <c r="C5" s="313" t="s">
        <v>636</v>
      </c>
      <c r="D5" s="98">
        <v>16</v>
      </c>
      <c r="E5" s="93"/>
      <c r="F5" s="501" t="s">
        <v>637</v>
      </c>
      <c r="G5" s="501"/>
      <c r="H5" s="501"/>
      <c r="I5" s="95"/>
      <c r="J5" s="95"/>
      <c r="K5" s="95"/>
      <c r="L5" s="93"/>
      <c r="M5" s="93"/>
      <c r="N5" s="93"/>
      <c r="O5" s="93"/>
      <c r="P5" s="93"/>
      <c r="Q5" s="93"/>
      <c r="R5" s="93"/>
      <c r="S5" s="93"/>
      <c r="T5" s="96"/>
    </row>
    <row r="6" spans="1:20">
      <c r="A6" s="97" t="s">
        <v>69</v>
      </c>
      <c r="B6" s="98" t="s">
        <v>638</v>
      </c>
      <c r="C6" s="313" t="s">
        <v>639</v>
      </c>
      <c r="D6" s="98">
        <v>32</v>
      </c>
      <c r="E6" s="93"/>
      <c r="F6" s="122" t="s">
        <v>640</v>
      </c>
      <c r="G6" s="122">
        <f>'Desarrollo sprints'!F10</f>
        <v>0</v>
      </c>
      <c r="H6" s="122" t="s">
        <v>641</v>
      </c>
      <c r="I6" s="95"/>
      <c r="J6" s="95"/>
      <c r="K6" s="95"/>
      <c r="L6" s="93"/>
      <c r="M6" s="93"/>
      <c r="N6" s="93"/>
      <c r="O6" s="93"/>
      <c r="P6" s="93"/>
      <c r="Q6" s="93"/>
      <c r="R6" s="93"/>
      <c r="S6" s="93"/>
      <c r="T6" s="96"/>
    </row>
    <row r="7" spans="1:20">
      <c r="A7" s="97" t="s">
        <v>74</v>
      </c>
      <c r="B7" s="98" t="s">
        <v>642</v>
      </c>
      <c r="C7" s="313" t="s">
        <v>643</v>
      </c>
      <c r="D7" s="98">
        <v>48</v>
      </c>
      <c r="E7" s="92"/>
      <c r="F7" s="122" t="s">
        <v>644</v>
      </c>
      <c r="G7" s="122">
        <f>'Desarrollo sprints'!G10</f>
        <v>0</v>
      </c>
      <c r="H7" s="122" t="s">
        <v>645</v>
      </c>
      <c r="I7" s="95"/>
      <c r="J7" s="95"/>
      <c r="K7" s="95"/>
      <c r="L7" s="93"/>
      <c r="M7" s="93"/>
      <c r="N7" s="93"/>
      <c r="O7" s="93"/>
      <c r="P7" s="93"/>
      <c r="Q7" s="93"/>
      <c r="R7" s="93"/>
      <c r="S7" s="93"/>
      <c r="T7" s="96"/>
    </row>
    <row r="8" spans="1:20">
      <c r="A8" s="97" t="s">
        <v>646</v>
      </c>
      <c r="B8" s="98" t="s">
        <v>647</v>
      </c>
      <c r="C8" s="313" t="s">
        <v>648</v>
      </c>
      <c r="D8" s="98"/>
      <c r="E8" s="93"/>
      <c r="F8" s="122" t="s">
        <v>649</v>
      </c>
      <c r="G8" s="122">
        <f>'Desarrollo sprints'!H10</f>
        <v>0</v>
      </c>
      <c r="H8" s="122" t="s">
        <v>650</v>
      </c>
      <c r="I8" s="95"/>
      <c r="J8" s="95"/>
      <c r="K8" s="95"/>
      <c r="L8" s="93"/>
      <c r="M8" s="93"/>
      <c r="N8" s="93"/>
      <c r="O8" s="93"/>
      <c r="P8" s="93"/>
      <c r="Q8" s="93"/>
      <c r="R8" s="93"/>
      <c r="S8" s="93"/>
      <c r="T8" s="96"/>
    </row>
    <row r="9" spans="1:20">
      <c r="A9" s="93"/>
      <c r="B9" s="92"/>
      <c r="C9" s="93"/>
      <c r="D9" s="93"/>
      <c r="E9" s="93"/>
      <c r="F9" s="121" t="s">
        <v>651</v>
      </c>
      <c r="G9" s="121" t="str">
        <f>'Desarrollo sprints'!I10</f>
        <v>Redaccion HU
HU20-25,43-47</v>
      </c>
      <c r="H9" s="121" t="s">
        <v>652</v>
      </c>
      <c r="I9" s="95"/>
      <c r="J9" s="95"/>
      <c r="K9" s="96"/>
      <c r="L9" s="93"/>
      <c r="M9" s="93"/>
      <c r="N9" s="93"/>
      <c r="O9" s="93"/>
      <c r="P9" s="93"/>
      <c r="Q9" s="93"/>
      <c r="R9" s="93"/>
      <c r="S9" s="93"/>
      <c r="T9" s="96"/>
    </row>
    <row r="10" spans="1:20">
      <c r="A10" s="88"/>
      <c r="B10" s="89"/>
      <c r="C10" s="88"/>
      <c r="D10" s="88"/>
      <c r="E10" s="93"/>
      <c r="F10" s="127" t="s">
        <v>653</v>
      </c>
      <c r="G10" s="124" t="str">
        <f>'Desarrollo sprints'!J10</f>
        <v>Redaccion HU
HU20-25,43-47
+ Refinamiento HU
HU20-25,43-47</v>
      </c>
      <c r="H10" s="128" t="s">
        <v>654</v>
      </c>
      <c r="I10" s="95"/>
      <c r="J10" s="95"/>
      <c r="K10" s="95"/>
      <c r="L10" s="93"/>
      <c r="M10" s="93"/>
      <c r="N10" s="93"/>
      <c r="O10" s="93"/>
      <c r="P10" s="93"/>
      <c r="Q10" s="93"/>
      <c r="R10" s="93"/>
      <c r="S10" s="93"/>
      <c r="T10" s="96"/>
    </row>
    <row r="11" spans="1:20">
      <c r="A11" s="88"/>
      <c r="B11" s="89"/>
      <c r="C11" s="89"/>
      <c r="D11" s="89"/>
      <c r="E11" s="92"/>
      <c r="F11" s="122" t="s">
        <v>655</v>
      </c>
      <c r="G11" s="122" t="str">
        <f>'Desarrollo sprints'!K10</f>
        <v>Refinamiento HU
HU20-25,43-47</v>
      </c>
      <c r="H11" s="122" t="s">
        <v>656</v>
      </c>
      <c r="I11" s="95"/>
      <c r="J11" s="95"/>
      <c r="K11" s="95"/>
      <c r="L11" s="93"/>
      <c r="M11" s="93"/>
      <c r="N11" s="93"/>
      <c r="O11" s="93"/>
      <c r="P11" s="93"/>
      <c r="Q11" s="93"/>
      <c r="R11" s="93"/>
      <c r="S11" s="93"/>
      <c r="T11" s="96"/>
    </row>
    <row r="12" spans="1:20">
      <c r="A12" s="88"/>
      <c r="B12" s="89"/>
      <c r="C12" s="88"/>
      <c r="D12" s="88"/>
      <c r="E12" s="93"/>
      <c r="F12" s="129" t="s">
        <v>657</v>
      </c>
      <c r="G12" s="122" t="str">
        <f>'Desarrollo sprints'!L10</f>
        <v>Ejecutar Sprint
HU20-25,43-47</v>
      </c>
      <c r="H12" s="122" t="s">
        <v>658</v>
      </c>
      <c r="I12" s="92"/>
      <c r="J12" s="92"/>
      <c r="K12" s="92"/>
      <c r="L12" s="93"/>
      <c r="M12" s="93"/>
      <c r="N12" s="93"/>
      <c r="O12" s="93"/>
      <c r="P12" s="93"/>
      <c r="Q12" s="93"/>
      <c r="R12" s="93"/>
      <c r="S12" s="93"/>
      <c r="T12" s="96"/>
    </row>
    <row r="13" spans="1:20">
      <c r="A13" s="88"/>
      <c r="B13" s="89"/>
      <c r="C13" s="89"/>
      <c r="D13" s="89"/>
      <c r="E13" s="92"/>
      <c r="F13" s="130" t="s">
        <v>659</v>
      </c>
      <c r="G13" s="131">
        <f>'Desarrollo sprints'!M10</f>
        <v>0</v>
      </c>
      <c r="H13" s="132" t="s">
        <v>660</v>
      </c>
      <c r="I13" s="92"/>
      <c r="J13" s="92"/>
      <c r="K13" s="92"/>
      <c r="L13" s="93"/>
      <c r="M13" s="93"/>
      <c r="N13" s="93"/>
      <c r="O13" s="93"/>
      <c r="P13" s="93"/>
      <c r="Q13" s="93"/>
      <c r="R13" s="93"/>
      <c r="S13" s="93"/>
      <c r="T13" s="96"/>
    </row>
    <row r="14" spans="1:20">
      <c r="A14" s="88"/>
      <c r="B14" s="89"/>
      <c r="C14" s="88"/>
      <c r="D14" s="88"/>
      <c r="E14" s="90"/>
      <c r="F14" s="133" t="s">
        <v>661</v>
      </c>
      <c r="G14" s="134" t="e">
        <f>G13/G4</f>
        <v>#DIV/0!</v>
      </c>
      <c r="H14" s="135" t="s">
        <v>662</v>
      </c>
      <c r="I14" s="92"/>
      <c r="J14" s="92"/>
      <c r="K14" s="92"/>
      <c r="L14" s="93"/>
      <c r="M14" s="93"/>
      <c r="N14" s="93"/>
      <c r="O14" s="93"/>
      <c r="P14" s="93"/>
      <c r="Q14" s="93"/>
      <c r="R14" s="93"/>
      <c r="S14" s="93"/>
    </row>
    <row r="15" spans="1:20">
      <c r="A15" s="88"/>
      <c r="B15" s="89"/>
      <c r="C15" s="89"/>
      <c r="D15" s="89"/>
      <c r="E15" s="89"/>
      <c r="F15" s="88"/>
      <c r="G15" s="88"/>
      <c r="H15" s="91"/>
      <c r="I15" s="91"/>
      <c r="J15" s="91"/>
      <c r="K15" s="91"/>
      <c r="L15" s="88"/>
      <c r="M15" s="88"/>
      <c r="N15" s="88"/>
      <c r="O15" s="88"/>
      <c r="P15" s="88"/>
      <c r="Q15" s="88"/>
      <c r="R15" s="88"/>
      <c r="S15" s="88"/>
    </row>
    <row r="16" spans="1:20">
      <c r="A16" s="88"/>
      <c r="B16" s="89"/>
      <c r="C16" s="88"/>
      <c r="D16" s="88"/>
      <c r="E16" s="88"/>
      <c r="F16" s="88"/>
      <c r="G16" s="91"/>
      <c r="H16" s="91"/>
      <c r="I16" s="91"/>
      <c r="J16" s="91"/>
      <c r="K16" s="91"/>
      <c r="L16" s="88"/>
      <c r="M16" s="88"/>
      <c r="N16" s="88"/>
      <c r="O16" s="88"/>
      <c r="P16" s="88"/>
      <c r="Q16" s="88"/>
      <c r="R16" s="88"/>
      <c r="S16" s="88"/>
    </row>
    <row r="17" spans="1:19">
      <c r="A17" s="88"/>
      <c r="B17" s="89"/>
      <c r="C17" s="88"/>
      <c r="D17" s="88"/>
      <c r="E17" s="88"/>
      <c r="F17" s="88"/>
      <c r="G17" s="91"/>
      <c r="H17" s="91"/>
      <c r="I17" s="91"/>
      <c r="J17" s="91"/>
      <c r="K17" s="91"/>
      <c r="L17" s="88"/>
      <c r="M17" s="88"/>
      <c r="N17" s="88"/>
      <c r="O17" s="88"/>
      <c r="P17" s="88"/>
      <c r="Q17" s="88"/>
      <c r="R17" s="88"/>
      <c r="S17" s="88"/>
    </row>
    <row r="18" spans="1:19">
      <c r="A18" s="88"/>
      <c r="B18" s="89"/>
      <c r="C18" s="88"/>
      <c r="D18" s="88"/>
      <c r="E18" s="88"/>
      <c r="F18" s="88"/>
      <c r="G18" s="89"/>
      <c r="H18" s="89"/>
      <c r="I18" s="89"/>
      <c r="J18" s="89"/>
      <c r="K18" s="89"/>
      <c r="L18" s="88"/>
      <c r="M18" s="88"/>
      <c r="N18" s="88"/>
      <c r="O18" s="88"/>
      <c r="P18" s="88"/>
      <c r="Q18" s="88"/>
      <c r="R18" s="88"/>
      <c r="S18" s="88"/>
    </row>
    <row r="19" spans="1:19">
      <c r="A19" s="88"/>
      <c r="B19" s="89"/>
      <c r="C19" s="88"/>
      <c r="D19" s="88"/>
      <c r="E19" s="88"/>
      <c r="F19" s="88"/>
      <c r="G19" s="89"/>
      <c r="H19" s="89"/>
      <c r="I19" s="89"/>
      <c r="J19" s="89"/>
      <c r="K19" s="89"/>
      <c r="L19" s="88"/>
      <c r="M19" s="88"/>
      <c r="N19" s="88"/>
      <c r="O19" s="88"/>
      <c r="P19" s="88"/>
      <c r="Q19" s="88"/>
      <c r="R19" s="88"/>
      <c r="S19" s="88"/>
    </row>
    <row r="20" spans="1:19">
      <c r="A20" s="88"/>
      <c r="B20" s="89"/>
      <c r="C20" s="88"/>
      <c r="D20" s="88"/>
      <c r="E20" s="88"/>
      <c r="F20" s="88"/>
      <c r="G20" s="89"/>
      <c r="H20" s="89"/>
      <c r="I20" s="89"/>
      <c r="J20" s="89"/>
      <c r="K20" s="89"/>
      <c r="L20" s="88"/>
      <c r="M20" s="88"/>
      <c r="N20" s="88"/>
      <c r="O20" s="88"/>
      <c r="P20" s="88"/>
      <c r="Q20" s="88"/>
      <c r="R20" s="88"/>
      <c r="S20" s="88"/>
    </row>
    <row r="21" spans="1:19">
      <c r="A21" s="88"/>
      <c r="B21" s="89"/>
      <c r="C21" s="88"/>
      <c r="D21" s="88"/>
      <c r="E21" s="90"/>
      <c r="F21" s="88"/>
      <c r="G21" s="88"/>
      <c r="H21" s="88"/>
      <c r="I21" s="88"/>
      <c r="J21" s="88"/>
      <c r="K21" s="88"/>
      <c r="L21" s="88"/>
      <c r="M21" s="88"/>
      <c r="N21" s="88"/>
      <c r="O21" s="88"/>
      <c r="P21" s="88"/>
      <c r="Q21" s="88"/>
      <c r="R21" s="88"/>
      <c r="S21" s="88"/>
    </row>
    <row r="22" spans="1:19">
      <c r="A22" s="88"/>
      <c r="B22" s="89"/>
      <c r="C22" s="88"/>
      <c r="D22" s="88"/>
      <c r="E22" s="88"/>
      <c r="F22" s="88"/>
      <c r="G22" s="88"/>
      <c r="H22" s="88"/>
      <c r="I22" s="88"/>
      <c r="J22" s="88"/>
      <c r="K22" s="88"/>
      <c r="L22" s="88"/>
      <c r="M22" s="88"/>
      <c r="N22" s="88"/>
      <c r="O22" s="88"/>
      <c r="P22" s="88"/>
      <c r="Q22" s="88"/>
      <c r="R22" s="88"/>
      <c r="S22" s="88"/>
    </row>
    <row r="23" spans="1:19">
      <c r="A23" s="88"/>
      <c r="B23" s="89"/>
      <c r="C23" s="89"/>
      <c r="D23" s="89"/>
      <c r="E23" s="89"/>
      <c r="F23" s="89"/>
      <c r="G23" s="88"/>
      <c r="H23" s="88"/>
      <c r="I23" s="88"/>
      <c r="J23" s="88"/>
      <c r="K23" s="88"/>
      <c r="L23" s="88"/>
      <c r="M23" s="88"/>
      <c r="N23" s="88"/>
      <c r="O23" s="88"/>
      <c r="P23" s="88"/>
      <c r="Q23" s="88"/>
      <c r="R23" s="88"/>
      <c r="S23" s="88"/>
    </row>
    <row r="24" spans="1:19">
      <c r="A24" s="88"/>
      <c r="B24" s="89"/>
      <c r="C24" s="88"/>
      <c r="D24" s="88"/>
      <c r="E24" s="88"/>
      <c r="F24" s="88"/>
      <c r="G24" s="88"/>
      <c r="H24" s="88"/>
      <c r="I24" s="88"/>
      <c r="J24" s="88"/>
      <c r="K24" s="88"/>
      <c r="L24" s="88"/>
      <c r="M24" s="88"/>
      <c r="N24" s="88"/>
      <c r="O24" s="88"/>
      <c r="P24" s="88"/>
      <c r="Q24" s="88"/>
      <c r="R24" s="88"/>
      <c r="S24" s="88"/>
    </row>
    <row r="25" spans="1:19">
      <c r="A25" s="88"/>
      <c r="B25" s="89"/>
      <c r="C25" s="88"/>
      <c r="D25" s="88"/>
      <c r="E25" s="88"/>
      <c r="F25" s="88"/>
      <c r="G25" s="88"/>
      <c r="H25" s="88"/>
      <c r="I25" s="88"/>
      <c r="J25" s="88"/>
      <c r="K25" s="88"/>
      <c r="L25" s="88"/>
      <c r="M25" s="88"/>
      <c r="N25" s="88"/>
      <c r="O25" s="88"/>
      <c r="P25" s="88"/>
      <c r="Q25" s="88"/>
      <c r="R25" s="88"/>
      <c r="S25" s="88"/>
    </row>
    <row r="26" spans="1:19">
      <c r="A26" s="88"/>
      <c r="B26" s="89"/>
      <c r="C26" s="88"/>
      <c r="D26" s="88"/>
      <c r="E26" s="88"/>
      <c r="F26" s="88"/>
      <c r="G26" s="88"/>
      <c r="H26" s="88"/>
      <c r="I26" s="88"/>
      <c r="J26" s="88"/>
      <c r="K26" s="88"/>
      <c r="L26" s="88"/>
      <c r="M26" s="88"/>
      <c r="N26" s="88"/>
      <c r="O26" s="88"/>
      <c r="P26" s="88"/>
      <c r="Q26" s="88"/>
      <c r="R26" s="88"/>
      <c r="S26" s="88"/>
    </row>
    <row r="27" spans="1:19">
      <c r="A27" s="88"/>
      <c r="B27" s="89"/>
      <c r="C27" s="88"/>
      <c r="D27" s="88"/>
      <c r="E27" s="88"/>
      <c r="F27" s="88"/>
      <c r="G27" s="88"/>
      <c r="H27" s="88"/>
      <c r="I27" s="88"/>
      <c r="J27" s="88"/>
      <c r="K27" s="88"/>
      <c r="L27" s="88"/>
      <c r="M27" s="88"/>
      <c r="N27" s="88"/>
      <c r="O27" s="88"/>
      <c r="P27" s="88"/>
      <c r="Q27" s="88"/>
      <c r="R27" s="88"/>
      <c r="S27" s="88"/>
    </row>
    <row r="28" spans="1:19">
      <c r="A28" s="88"/>
      <c r="B28" s="89"/>
      <c r="C28" s="88"/>
      <c r="D28" s="88"/>
      <c r="E28" s="88"/>
      <c r="F28" s="88"/>
      <c r="G28" s="88"/>
      <c r="H28" s="88"/>
      <c r="I28" s="88"/>
      <c r="J28" s="88"/>
      <c r="K28" s="88"/>
      <c r="L28" s="88"/>
      <c r="M28" s="88"/>
      <c r="N28" s="88"/>
      <c r="O28" s="88"/>
      <c r="P28" s="88"/>
      <c r="Q28" s="88"/>
      <c r="R28" s="88"/>
      <c r="S28" s="88"/>
    </row>
    <row r="29" spans="1:19">
      <c r="A29" s="88"/>
      <c r="B29" s="89"/>
      <c r="C29" s="89"/>
      <c r="D29" s="89"/>
      <c r="E29" s="89"/>
      <c r="F29" s="89"/>
      <c r="G29" s="88"/>
      <c r="H29" s="88"/>
      <c r="I29" s="88"/>
      <c r="J29" s="88"/>
      <c r="K29" s="88"/>
      <c r="L29" s="88"/>
      <c r="M29" s="88"/>
      <c r="N29" s="88"/>
      <c r="O29" s="88"/>
      <c r="P29" s="88"/>
      <c r="Q29" s="88"/>
      <c r="R29" s="88"/>
      <c r="S29" s="88"/>
    </row>
    <row r="30" spans="1:19">
      <c r="A30" s="88"/>
      <c r="B30" s="89"/>
      <c r="C30" s="88"/>
      <c r="D30" s="88"/>
      <c r="E30" s="88"/>
      <c r="F30" s="88"/>
      <c r="G30" s="88"/>
      <c r="H30" s="88"/>
      <c r="I30" s="88"/>
      <c r="J30" s="88"/>
      <c r="K30" s="88"/>
      <c r="L30" s="88"/>
      <c r="M30" s="88"/>
      <c r="N30" s="88"/>
      <c r="O30" s="88"/>
      <c r="P30" s="88"/>
      <c r="Q30" s="88"/>
      <c r="R30" s="88"/>
      <c r="S30" s="88"/>
    </row>
    <row r="31" spans="1:19">
      <c r="A31" s="88"/>
      <c r="B31" s="89"/>
      <c r="C31" s="89"/>
      <c r="D31" s="89"/>
      <c r="E31" s="89"/>
      <c r="F31" s="89"/>
      <c r="G31" s="88"/>
      <c r="H31" s="88"/>
      <c r="I31" s="88"/>
      <c r="J31" s="88"/>
      <c r="K31" s="88"/>
      <c r="L31" s="88"/>
      <c r="M31" s="88"/>
      <c r="N31" s="88"/>
      <c r="O31" s="88"/>
      <c r="P31" s="88"/>
      <c r="Q31" s="88"/>
      <c r="R31" s="88"/>
      <c r="S31" s="88"/>
    </row>
    <row r="32" spans="1:19">
      <c r="A32" s="88"/>
      <c r="B32" s="89"/>
      <c r="C32" s="88"/>
      <c r="D32" s="88"/>
      <c r="E32" s="88"/>
      <c r="F32" s="88"/>
      <c r="G32" s="88"/>
      <c r="H32" s="88"/>
      <c r="I32" s="88"/>
      <c r="J32" s="88"/>
      <c r="K32" s="88"/>
      <c r="L32" s="88"/>
      <c r="M32" s="88"/>
      <c r="N32" s="88"/>
      <c r="O32" s="88"/>
      <c r="P32" s="88"/>
      <c r="Q32" s="88"/>
      <c r="R32" s="88"/>
      <c r="S32" s="88"/>
    </row>
    <row r="33" spans="1:19">
      <c r="A33" s="88"/>
      <c r="B33" s="89"/>
      <c r="C33" s="88"/>
      <c r="D33" s="88"/>
      <c r="E33" s="88"/>
      <c r="F33" s="88"/>
      <c r="G33" s="88"/>
      <c r="H33" s="88"/>
      <c r="I33" s="88"/>
      <c r="J33" s="88"/>
      <c r="K33" s="88"/>
      <c r="L33" s="88"/>
      <c r="M33" s="88"/>
      <c r="N33" s="88"/>
      <c r="O33" s="88"/>
      <c r="P33" s="88"/>
      <c r="Q33" s="88"/>
      <c r="R33" s="88"/>
      <c r="S33" s="88"/>
    </row>
    <row r="34" spans="1:19">
      <c r="A34" s="88"/>
      <c r="B34" s="89"/>
      <c r="C34" s="88"/>
      <c r="D34" s="88"/>
      <c r="E34" s="88"/>
      <c r="F34" s="88"/>
      <c r="G34" s="88"/>
      <c r="H34" s="88"/>
      <c r="I34" s="88"/>
      <c r="J34" s="88"/>
      <c r="K34" s="88"/>
      <c r="L34" s="88"/>
      <c r="M34" s="88"/>
      <c r="N34" s="88"/>
      <c r="O34" s="88"/>
      <c r="P34" s="88"/>
      <c r="Q34" s="88"/>
      <c r="R34" s="88"/>
      <c r="S34" s="88"/>
    </row>
    <row r="35" spans="1:19">
      <c r="A35" s="88"/>
      <c r="B35" s="89"/>
      <c r="C35" s="88"/>
      <c r="D35" s="88"/>
      <c r="E35" s="90"/>
      <c r="F35" s="88"/>
      <c r="G35" s="88"/>
      <c r="H35" s="88"/>
      <c r="I35" s="88"/>
      <c r="J35" s="88"/>
      <c r="K35" s="88"/>
      <c r="L35" s="88"/>
      <c r="M35" s="88"/>
      <c r="N35" s="88"/>
      <c r="O35" s="88"/>
      <c r="P35" s="88"/>
      <c r="Q35" s="88"/>
      <c r="R35" s="88"/>
      <c r="S35" s="88"/>
    </row>
    <row r="36" spans="1:19">
      <c r="A36" s="88"/>
      <c r="B36" s="89"/>
      <c r="C36" s="89"/>
      <c r="D36" s="89"/>
      <c r="E36" s="89"/>
      <c r="F36" s="88"/>
      <c r="G36" s="88"/>
      <c r="H36" s="88"/>
      <c r="I36" s="88"/>
      <c r="J36" s="88"/>
      <c r="K36" s="88"/>
      <c r="L36" s="88"/>
      <c r="M36" s="88"/>
      <c r="N36" s="88"/>
      <c r="O36" s="88"/>
      <c r="P36" s="88"/>
      <c r="Q36" s="88"/>
      <c r="R36" s="88"/>
      <c r="S36" s="88"/>
    </row>
    <row r="37" spans="1:19">
      <c r="A37" s="88"/>
      <c r="B37" s="89"/>
      <c r="C37" s="89"/>
      <c r="D37" s="89"/>
      <c r="E37" s="89"/>
      <c r="F37" s="89"/>
      <c r="G37" s="88"/>
      <c r="H37" s="88"/>
      <c r="I37" s="88"/>
      <c r="J37" s="88"/>
      <c r="K37" s="88"/>
      <c r="L37" s="88"/>
      <c r="M37" s="88"/>
      <c r="N37" s="88"/>
      <c r="O37" s="88"/>
      <c r="P37" s="88"/>
      <c r="Q37" s="88"/>
      <c r="R37" s="88"/>
      <c r="S37" s="88"/>
    </row>
    <row r="38" spans="1:19">
      <c r="A38" s="88"/>
      <c r="B38" s="89"/>
      <c r="C38" s="88"/>
      <c r="D38" s="88"/>
      <c r="E38" s="88"/>
      <c r="F38" s="88"/>
      <c r="G38" s="88"/>
      <c r="H38" s="88"/>
      <c r="I38" s="88"/>
      <c r="J38" s="88"/>
      <c r="K38" s="88"/>
      <c r="L38" s="88"/>
      <c r="M38" s="88"/>
      <c r="N38" s="88"/>
      <c r="O38" s="88"/>
      <c r="P38" s="88"/>
      <c r="Q38" s="88"/>
      <c r="R38" s="88"/>
      <c r="S38" s="88"/>
    </row>
    <row r="39" spans="1:19">
      <c r="A39" s="88"/>
      <c r="B39" s="89"/>
      <c r="C39" s="88"/>
      <c r="D39" s="88"/>
      <c r="E39" s="88"/>
      <c r="F39" s="88"/>
      <c r="G39" s="88"/>
      <c r="H39" s="88"/>
      <c r="I39" s="88"/>
      <c r="J39" s="88"/>
      <c r="K39" s="88"/>
      <c r="L39" s="88"/>
      <c r="M39" s="88"/>
      <c r="N39" s="88"/>
      <c r="O39" s="88"/>
      <c r="P39" s="88"/>
      <c r="Q39" s="88"/>
      <c r="R39" s="88"/>
      <c r="S39" s="88"/>
    </row>
    <row r="40" spans="1:19">
      <c r="A40" s="88"/>
      <c r="B40" s="89"/>
      <c r="C40" s="88"/>
      <c r="D40" s="88"/>
      <c r="E40" s="88"/>
      <c r="F40" s="88"/>
      <c r="G40" s="88"/>
      <c r="H40" s="88"/>
      <c r="I40" s="88"/>
      <c r="J40" s="88"/>
      <c r="K40" s="88"/>
      <c r="L40" s="88"/>
      <c r="M40" s="88"/>
      <c r="N40" s="88"/>
      <c r="O40" s="88"/>
      <c r="P40" s="88"/>
      <c r="Q40" s="88"/>
      <c r="R40" s="88"/>
      <c r="S40" s="88"/>
    </row>
    <row r="41" spans="1:19">
      <c r="A41" s="88"/>
      <c r="B41" s="89"/>
      <c r="C41" s="88"/>
      <c r="D41" s="88"/>
      <c r="E41" s="88"/>
      <c r="F41" s="88"/>
      <c r="G41" s="88"/>
      <c r="H41" s="88"/>
      <c r="I41" s="88"/>
      <c r="J41" s="88"/>
      <c r="K41" s="88"/>
      <c r="L41" s="88"/>
      <c r="M41" s="88"/>
      <c r="N41" s="88"/>
      <c r="O41" s="88"/>
      <c r="P41" s="88"/>
      <c r="Q41" s="88"/>
      <c r="R41" s="88"/>
      <c r="S41" s="88"/>
    </row>
    <row r="42" spans="1:19">
      <c r="A42" s="88"/>
      <c r="B42" s="89"/>
      <c r="C42" s="89"/>
      <c r="D42" s="89"/>
      <c r="E42" s="89"/>
      <c r="F42" s="88"/>
      <c r="G42" s="88"/>
      <c r="H42" s="88"/>
      <c r="I42" s="88"/>
      <c r="J42" s="88"/>
      <c r="K42" s="88"/>
      <c r="L42" s="88"/>
      <c r="M42" s="88"/>
      <c r="N42" s="88"/>
      <c r="O42" s="88"/>
      <c r="P42" s="88"/>
      <c r="Q42" s="88"/>
      <c r="R42" s="88"/>
      <c r="S42" s="88"/>
    </row>
    <row r="43" spans="1:19">
      <c r="A43" s="88"/>
      <c r="B43" s="89"/>
      <c r="C43" s="88"/>
      <c r="D43" s="88"/>
      <c r="E43" s="88"/>
      <c r="F43" s="88"/>
      <c r="G43" s="88"/>
      <c r="H43" s="88"/>
      <c r="I43" s="88"/>
      <c r="J43" s="88"/>
      <c r="K43" s="88"/>
      <c r="L43" s="88"/>
      <c r="M43" s="88"/>
      <c r="N43" s="88"/>
      <c r="O43" s="88"/>
      <c r="P43" s="88"/>
      <c r="Q43" s="88"/>
      <c r="R43" s="88"/>
      <c r="S43" s="88"/>
    </row>
    <row r="44" spans="1:19">
      <c r="A44" s="88"/>
      <c r="B44" s="89"/>
      <c r="C44" s="89"/>
      <c r="D44" s="89"/>
      <c r="E44" s="89"/>
      <c r="F44" s="89"/>
      <c r="G44" s="88"/>
      <c r="H44" s="88"/>
      <c r="I44" s="88"/>
      <c r="J44" s="88"/>
      <c r="K44" s="88"/>
      <c r="L44" s="88"/>
      <c r="M44" s="88"/>
      <c r="N44" s="88"/>
      <c r="O44" s="88"/>
      <c r="P44" s="88"/>
      <c r="Q44" s="88"/>
      <c r="R44" s="88"/>
      <c r="S44" s="88"/>
    </row>
    <row r="45" spans="1:19">
      <c r="A45" s="88"/>
      <c r="B45" s="89"/>
      <c r="C45" s="88"/>
      <c r="D45" s="88"/>
      <c r="E45" s="88"/>
      <c r="F45" s="88"/>
      <c r="G45" s="88"/>
      <c r="H45" s="88"/>
      <c r="I45" s="88"/>
      <c r="J45" s="88"/>
      <c r="K45" s="88"/>
      <c r="L45" s="88"/>
      <c r="M45" s="88"/>
      <c r="N45" s="88"/>
      <c r="O45" s="88"/>
      <c r="P45" s="88"/>
      <c r="Q45" s="88"/>
      <c r="R45" s="88"/>
      <c r="S45" s="88"/>
    </row>
    <row r="46" spans="1:19">
      <c r="A46" s="88"/>
      <c r="B46" s="89"/>
      <c r="C46" s="88"/>
      <c r="D46" s="88"/>
      <c r="E46" s="88"/>
      <c r="F46" s="88"/>
      <c r="G46" s="88"/>
      <c r="H46" s="88"/>
      <c r="I46" s="88"/>
      <c r="J46" s="88"/>
      <c r="K46" s="88"/>
      <c r="L46" s="88"/>
      <c r="M46" s="88"/>
      <c r="N46" s="88"/>
      <c r="O46" s="88"/>
      <c r="P46" s="88"/>
      <c r="Q46" s="88"/>
      <c r="R46" s="88"/>
      <c r="S46" s="88"/>
    </row>
    <row r="47" spans="1:19">
      <c r="A47" s="88"/>
      <c r="B47" s="89"/>
      <c r="C47" s="88"/>
      <c r="D47" s="88"/>
      <c r="E47" s="90"/>
      <c r="F47" s="88"/>
      <c r="G47" s="88"/>
      <c r="H47" s="88"/>
      <c r="I47" s="88"/>
      <c r="J47" s="88"/>
      <c r="K47" s="88"/>
      <c r="L47" s="88"/>
      <c r="M47" s="88"/>
      <c r="N47" s="88"/>
      <c r="O47" s="88"/>
      <c r="P47" s="88"/>
      <c r="Q47" s="88"/>
      <c r="R47" s="88"/>
      <c r="S47" s="88"/>
    </row>
    <row r="48" spans="1:19">
      <c r="A48" s="88"/>
      <c r="B48" s="89"/>
      <c r="C48" s="89"/>
      <c r="D48" s="89"/>
      <c r="E48" s="89"/>
      <c r="F48" s="88"/>
      <c r="G48" s="88"/>
      <c r="H48" s="88"/>
      <c r="I48" s="88"/>
      <c r="J48" s="88"/>
      <c r="K48" s="88"/>
      <c r="L48" s="88"/>
      <c r="M48" s="88"/>
      <c r="N48" s="88"/>
      <c r="O48" s="88"/>
      <c r="P48" s="88"/>
      <c r="Q48" s="88"/>
      <c r="R48" s="88"/>
      <c r="S48" s="88"/>
    </row>
    <row r="49" spans="1:19">
      <c r="A49" s="88"/>
      <c r="B49" s="89"/>
      <c r="C49" s="89"/>
      <c r="D49" s="89"/>
      <c r="E49" s="89"/>
      <c r="F49" s="89"/>
      <c r="G49" s="88"/>
      <c r="H49" s="88"/>
      <c r="I49" s="88"/>
      <c r="J49" s="88"/>
      <c r="K49" s="88"/>
      <c r="L49" s="88"/>
      <c r="M49" s="88"/>
      <c r="N49" s="88"/>
      <c r="O49" s="88"/>
      <c r="P49" s="88"/>
      <c r="Q49" s="88"/>
      <c r="R49" s="88"/>
      <c r="S49" s="88"/>
    </row>
    <row r="50" spans="1:19">
      <c r="A50" s="88"/>
      <c r="B50" s="89"/>
      <c r="C50" s="89"/>
      <c r="D50" s="89"/>
      <c r="E50" s="89"/>
      <c r="F50" s="89"/>
      <c r="G50" s="88"/>
      <c r="H50" s="88"/>
      <c r="I50" s="88"/>
      <c r="J50" s="88"/>
      <c r="K50" s="88"/>
      <c r="L50" s="88"/>
      <c r="M50" s="88"/>
      <c r="N50" s="88"/>
      <c r="O50" s="88"/>
      <c r="P50" s="88"/>
      <c r="Q50" s="88"/>
      <c r="R50" s="88"/>
      <c r="S50" s="88"/>
    </row>
    <row r="51" spans="1:19">
      <c r="A51" s="88"/>
      <c r="B51" s="89"/>
      <c r="C51" s="89"/>
      <c r="D51" s="89"/>
      <c r="E51" s="89"/>
      <c r="F51" s="88"/>
      <c r="G51" s="88"/>
      <c r="H51" s="88"/>
      <c r="I51" s="88"/>
      <c r="J51" s="88"/>
      <c r="K51" s="88"/>
      <c r="L51" s="88"/>
      <c r="M51" s="88"/>
      <c r="N51" s="88"/>
      <c r="O51" s="88"/>
      <c r="P51" s="88"/>
      <c r="Q51" s="88"/>
      <c r="R51" s="88"/>
      <c r="S51" s="88"/>
    </row>
    <row r="52" spans="1:19">
      <c r="A52" s="88"/>
      <c r="B52" s="89"/>
      <c r="C52" s="89"/>
      <c r="D52" s="89"/>
      <c r="E52" s="89"/>
      <c r="F52" s="89"/>
      <c r="G52" s="88"/>
      <c r="H52" s="88"/>
      <c r="I52" s="88"/>
      <c r="J52" s="88"/>
      <c r="K52" s="88"/>
      <c r="L52" s="88"/>
      <c r="M52" s="88"/>
      <c r="N52" s="88"/>
      <c r="O52" s="88"/>
      <c r="P52" s="88"/>
      <c r="Q52" s="88"/>
      <c r="R52" s="88"/>
      <c r="S52" s="88"/>
    </row>
    <row r="53" spans="1:19">
      <c r="A53" s="88"/>
      <c r="B53" s="89"/>
      <c r="C53" s="88"/>
      <c r="D53" s="88"/>
      <c r="E53" s="90"/>
      <c r="F53" s="88"/>
      <c r="G53" s="88"/>
      <c r="H53" s="88"/>
      <c r="I53" s="88"/>
      <c r="J53" s="88"/>
      <c r="K53" s="88"/>
      <c r="L53" s="88"/>
      <c r="M53" s="88"/>
      <c r="N53" s="88"/>
      <c r="O53" s="88"/>
      <c r="P53" s="88"/>
      <c r="Q53" s="88"/>
      <c r="R53" s="88"/>
      <c r="S53" s="88"/>
    </row>
    <row r="54" spans="1:19">
      <c r="A54" s="88"/>
      <c r="B54" s="89"/>
      <c r="C54" s="88"/>
      <c r="D54" s="88"/>
      <c r="E54" s="88"/>
      <c r="F54" s="88"/>
      <c r="G54" s="88"/>
      <c r="H54" s="88"/>
      <c r="I54" s="88"/>
      <c r="J54" s="88"/>
      <c r="K54" s="88"/>
      <c r="L54" s="88"/>
      <c r="M54" s="88"/>
      <c r="N54" s="88"/>
      <c r="O54" s="88"/>
      <c r="P54" s="88"/>
      <c r="Q54" s="88"/>
      <c r="R54" s="88"/>
      <c r="S54" s="88"/>
    </row>
    <row r="55" spans="1:19">
      <c r="A55" s="88"/>
      <c r="B55" s="89"/>
      <c r="C55" s="89"/>
      <c r="D55" s="89"/>
      <c r="E55" s="89"/>
      <c r="F55" s="88"/>
      <c r="G55" s="88"/>
      <c r="H55" s="88"/>
      <c r="I55" s="88"/>
      <c r="J55" s="88"/>
      <c r="K55" s="88"/>
      <c r="L55" s="88"/>
      <c r="M55" s="88"/>
      <c r="N55" s="88"/>
      <c r="O55" s="88"/>
      <c r="P55" s="88"/>
      <c r="Q55" s="88"/>
      <c r="R55" s="88"/>
      <c r="S55" s="88"/>
    </row>
    <row r="56" spans="1:19">
      <c r="A56" s="88"/>
      <c r="B56" s="89"/>
      <c r="C56" s="88"/>
      <c r="D56" s="88"/>
      <c r="E56" s="88"/>
      <c r="F56" s="88"/>
      <c r="G56" s="88"/>
      <c r="H56" s="88"/>
      <c r="I56" s="88"/>
      <c r="J56" s="88"/>
      <c r="K56" s="88"/>
      <c r="L56" s="88"/>
      <c r="M56" s="88"/>
      <c r="N56" s="88"/>
      <c r="O56" s="88"/>
      <c r="P56" s="88"/>
      <c r="Q56" s="88"/>
      <c r="R56" s="88"/>
      <c r="S56" s="88"/>
    </row>
    <row r="57" spans="1:19">
      <c r="A57" s="88"/>
      <c r="B57" s="89"/>
      <c r="C57" s="88"/>
      <c r="D57" s="88"/>
      <c r="E57" s="88"/>
      <c r="F57" s="88"/>
      <c r="G57" s="88"/>
      <c r="H57" s="88"/>
      <c r="I57" s="88"/>
      <c r="J57" s="88"/>
      <c r="K57" s="88"/>
      <c r="L57" s="88"/>
      <c r="M57" s="88"/>
      <c r="N57" s="88"/>
      <c r="O57" s="88"/>
      <c r="P57" s="88"/>
      <c r="Q57" s="88"/>
      <c r="R57" s="88"/>
      <c r="S57" s="88"/>
    </row>
    <row r="58" spans="1:19">
      <c r="A58" s="88"/>
      <c r="B58" s="89"/>
      <c r="C58" s="88"/>
      <c r="D58" s="88"/>
      <c r="E58" s="88"/>
      <c r="F58" s="88"/>
      <c r="G58" s="88"/>
      <c r="H58" s="88"/>
      <c r="I58" s="88"/>
      <c r="J58" s="88"/>
      <c r="K58" s="88"/>
      <c r="L58" s="88"/>
      <c r="M58" s="88"/>
      <c r="N58" s="88"/>
      <c r="O58" s="88"/>
      <c r="P58" s="88"/>
      <c r="Q58" s="88"/>
      <c r="R58" s="88"/>
      <c r="S58" s="88"/>
    </row>
    <row r="59" spans="1:19">
      <c r="A59" s="88"/>
      <c r="B59" s="89"/>
      <c r="C59" s="88"/>
      <c r="D59" s="88"/>
      <c r="E59" s="90"/>
      <c r="F59" s="88"/>
      <c r="G59" s="88"/>
      <c r="H59" s="88"/>
      <c r="I59" s="88"/>
      <c r="J59" s="88"/>
      <c r="K59" s="88"/>
      <c r="L59" s="88"/>
      <c r="M59" s="88"/>
      <c r="N59" s="88"/>
      <c r="O59" s="88"/>
      <c r="P59" s="88"/>
      <c r="Q59" s="88"/>
      <c r="R59" s="88"/>
      <c r="S59" s="88"/>
    </row>
    <row r="60" spans="1:19">
      <c r="A60" s="88"/>
      <c r="B60" s="88"/>
      <c r="C60" s="88"/>
      <c r="D60" s="88"/>
      <c r="E60" s="88"/>
      <c r="F60" s="88"/>
      <c r="G60" s="88"/>
      <c r="H60" s="88"/>
      <c r="I60" s="88"/>
      <c r="J60" s="88"/>
      <c r="K60" s="88"/>
      <c r="L60" s="88"/>
      <c r="M60" s="88"/>
      <c r="N60" s="88"/>
      <c r="O60" s="88"/>
      <c r="P60" s="88"/>
      <c r="Q60" s="88"/>
      <c r="R60" s="88"/>
      <c r="S60" s="88"/>
    </row>
    <row r="61" spans="1:19">
      <c r="A61" s="88"/>
      <c r="B61" s="88"/>
      <c r="C61" s="88"/>
      <c r="D61" s="88"/>
      <c r="E61" s="88"/>
      <c r="F61" s="88"/>
      <c r="G61" s="88"/>
      <c r="H61" s="88"/>
      <c r="I61" s="88"/>
      <c r="J61" s="88"/>
      <c r="K61" s="88"/>
      <c r="L61" s="88"/>
      <c r="M61" s="88"/>
      <c r="N61" s="88"/>
      <c r="O61" s="88"/>
      <c r="P61" s="88"/>
      <c r="Q61" s="88"/>
      <c r="R61" s="88"/>
      <c r="S61" s="88"/>
    </row>
    <row r="62" spans="1:19">
      <c r="A62" s="88"/>
      <c r="B62" s="88"/>
      <c r="C62" s="88"/>
      <c r="D62" s="88"/>
      <c r="E62" s="88"/>
      <c r="F62" s="88"/>
      <c r="G62" s="88"/>
      <c r="H62" s="88"/>
      <c r="I62" s="88"/>
      <c r="J62" s="88"/>
      <c r="K62" s="88"/>
      <c r="L62" s="88"/>
      <c r="M62" s="88"/>
      <c r="N62" s="88"/>
      <c r="O62" s="88"/>
      <c r="P62" s="88"/>
      <c r="Q62" s="88"/>
      <c r="R62" s="88"/>
      <c r="S62" s="88"/>
    </row>
    <row r="63" spans="1:19">
      <c r="A63" s="88"/>
      <c r="B63" s="88"/>
      <c r="C63" s="88"/>
      <c r="D63" s="89"/>
      <c r="E63" s="88"/>
      <c r="F63" s="88"/>
      <c r="G63" s="88"/>
      <c r="H63" s="88"/>
      <c r="I63" s="88"/>
      <c r="J63" s="88"/>
      <c r="K63" s="88"/>
      <c r="L63" s="88"/>
      <c r="M63" s="88"/>
      <c r="N63" s="88"/>
      <c r="O63" s="88"/>
      <c r="P63" s="88"/>
      <c r="Q63" s="88"/>
      <c r="R63" s="88"/>
      <c r="S63" s="88"/>
    </row>
    <row r="64" spans="1:19">
      <c r="A64" s="88"/>
      <c r="B64" s="88"/>
      <c r="C64" s="88"/>
      <c r="D64" s="88"/>
      <c r="E64" s="88"/>
      <c r="F64" s="88"/>
      <c r="G64" s="88"/>
      <c r="H64" s="88"/>
      <c r="I64" s="88"/>
      <c r="J64" s="88"/>
      <c r="K64" s="88"/>
      <c r="L64" s="88"/>
      <c r="M64" s="88"/>
      <c r="N64" s="88"/>
      <c r="O64" s="88"/>
      <c r="P64" s="88"/>
      <c r="Q64" s="88"/>
      <c r="R64" s="88"/>
      <c r="S64" s="88"/>
    </row>
    <row r="65" spans="1:19">
      <c r="A65" s="88"/>
      <c r="B65" s="88"/>
      <c r="C65" s="88"/>
      <c r="D65" s="88"/>
      <c r="E65" s="88"/>
      <c r="F65" s="88"/>
      <c r="G65" s="88"/>
      <c r="H65" s="88"/>
      <c r="I65" s="88"/>
      <c r="J65" s="88"/>
      <c r="K65" s="88"/>
      <c r="L65" s="88"/>
      <c r="M65" s="88"/>
      <c r="N65" s="88"/>
      <c r="O65" s="88"/>
      <c r="P65" s="88"/>
      <c r="Q65" s="88"/>
      <c r="R65" s="88"/>
      <c r="S65" s="88"/>
    </row>
    <row r="66" spans="1:19">
      <c r="A66" s="88"/>
      <c r="B66" s="88"/>
      <c r="C66" s="88"/>
      <c r="D66" s="88"/>
      <c r="E66" s="88"/>
      <c r="F66" s="88"/>
      <c r="G66" s="88"/>
      <c r="H66" s="88"/>
      <c r="I66" s="88"/>
      <c r="J66" s="88"/>
      <c r="K66" s="88"/>
      <c r="L66" s="88"/>
      <c r="M66" s="88"/>
      <c r="N66" s="88"/>
      <c r="O66" s="88"/>
      <c r="P66" s="88"/>
      <c r="Q66" s="88"/>
      <c r="R66" s="88"/>
      <c r="S66" s="88"/>
    </row>
    <row r="67" spans="1:19">
      <c r="A67" s="88"/>
      <c r="B67" s="88"/>
      <c r="C67" s="88"/>
      <c r="D67" s="88"/>
      <c r="E67" s="88"/>
      <c r="F67" s="88"/>
      <c r="G67" s="88"/>
      <c r="H67" s="88"/>
      <c r="I67" s="88"/>
      <c r="J67" s="88"/>
      <c r="K67" s="88"/>
      <c r="L67" s="88"/>
      <c r="M67" s="88"/>
      <c r="N67" s="88"/>
      <c r="O67" s="88"/>
      <c r="P67" s="88"/>
      <c r="Q67" s="88"/>
      <c r="R67" s="88"/>
      <c r="S67" s="88"/>
    </row>
    <row r="68" spans="1:19">
      <c r="A68" s="88"/>
      <c r="B68" s="88"/>
      <c r="C68" s="88"/>
      <c r="D68" s="88"/>
      <c r="E68" s="88"/>
      <c r="F68" s="88"/>
      <c r="G68" s="88"/>
      <c r="H68" s="88"/>
      <c r="I68" s="88"/>
      <c r="J68" s="88"/>
      <c r="K68" s="88"/>
      <c r="L68" s="88"/>
      <c r="M68" s="88"/>
      <c r="N68" s="88"/>
      <c r="O68" s="88"/>
      <c r="P68" s="88"/>
      <c r="Q68" s="88"/>
      <c r="R68" s="88"/>
      <c r="S68" s="88"/>
    </row>
    <row r="69" spans="1:19">
      <c r="A69" s="88"/>
      <c r="B69" s="88"/>
      <c r="C69" s="88"/>
      <c r="D69" s="88"/>
      <c r="E69" s="88"/>
      <c r="F69" s="88"/>
      <c r="G69" s="88"/>
      <c r="H69" s="88"/>
      <c r="I69" s="88"/>
      <c r="J69" s="88"/>
      <c r="K69" s="88"/>
      <c r="L69" s="88"/>
      <c r="M69" s="88"/>
      <c r="N69" s="88"/>
      <c r="O69" s="88"/>
      <c r="P69" s="88"/>
      <c r="Q69" s="88"/>
      <c r="R69" s="88"/>
      <c r="S69" s="88"/>
    </row>
    <row r="70" spans="1:19">
      <c r="A70" s="88"/>
      <c r="B70" s="88"/>
      <c r="C70" s="88"/>
      <c r="D70" s="88"/>
      <c r="E70" s="88"/>
      <c r="F70" s="88"/>
      <c r="G70" s="88"/>
      <c r="H70" s="88"/>
      <c r="I70" s="88"/>
      <c r="J70" s="88"/>
      <c r="K70" s="88"/>
      <c r="L70" s="88"/>
      <c r="M70" s="88"/>
      <c r="N70" s="88"/>
      <c r="O70" s="88"/>
      <c r="P70" s="88"/>
      <c r="Q70" s="88"/>
      <c r="R70" s="88"/>
      <c r="S70" s="88"/>
    </row>
    <row r="71" spans="1:19">
      <c r="A71" s="88"/>
      <c r="B71" s="88"/>
      <c r="C71" s="88"/>
      <c r="D71" s="88"/>
      <c r="E71" s="88"/>
      <c r="F71" s="88"/>
      <c r="G71" s="88"/>
      <c r="H71" s="88"/>
      <c r="I71" s="88"/>
      <c r="J71" s="88"/>
      <c r="K71" s="88"/>
      <c r="L71" s="88"/>
      <c r="M71" s="88"/>
      <c r="N71" s="88"/>
      <c r="O71" s="88"/>
      <c r="P71" s="88"/>
      <c r="Q71" s="88"/>
      <c r="R71" s="88"/>
      <c r="S71" s="88"/>
    </row>
    <row r="72" spans="1:19">
      <c r="A72" s="88"/>
      <c r="B72" s="88"/>
      <c r="C72" s="88"/>
      <c r="D72" s="88"/>
      <c r="E72" s="88"/>
      <c r="F72" s="88"/>
      <c r="G72" s="88"/>
      <c r="H72" s="88"/>
      <c r="I72" s="88"/>
      <c r="J72" s="88"/>
      <c r="K72" s="88"/>
      <c r="L72" s="88"/>
      <c r="M72" s="88"/>
      <c r="N72" s="88"/>
      <c r="O72" s="88"/>
      <c r="P72" s="88"/>
      <c r="Q72" s="88"/>
      <c r="R72" s="88"/>
      <c r="S72" s="88"/>
    </row>
    <row r="73" spans="1:19">
      <c r="A73" s="88"/>
      <c r="B73" s="88"/>
      <c r="C73" s="88"/>
      <c r="D73" s="88"/>
      <c r="E73" s="88"/>
      <c r="F73" s="88"/>
      <c r="G73" s="88"/>
      <c r="H73" s="88"/>
      <c r="I73" s="88"/>
      <c r="J73" s="88"/>
      <c r="K73" s="88"/>
      <c r="L73" s="88"/>
      <c r="M73" s="88"/>
      <c r="N73" s="88"/>
      <c r="O73" s="88"/>
      <c r="P73" s="88"/>
      <c r="Q73" s="88"/>
      <c r="R73" s="88"/>
      <c r="S73" s="88"/>
    </row>
    <row r="74" spans="1:19">
      <c r="A74" s="88"/>
      <c r="B74" s="88"/>
      <c r="C74" s="88"/>
      <c r="D74" s="88"/>
      <c r="E74" s="88"/>
      <c r="F74" s="88"/>
      <c r="G74" s="88"/>
      <c r="H74" s="88"/>
      <c r="I74" s="88"/>
      <c r="J74" s="88"/>
      <c r="K74" s="88"/>
      <c r="L74" s="88"/>
      <c r="M74" s="88"/>
      <c r="N74" s="88"/>
      <c r="O74" s="88"/>
      <c r="P74" s="88"/>
      <c r="Q74" s="88"/>
      <c r="R74" s="88"/>
      <c r="S74" s="88"/>
    </row>
    <row r="75" spans="1:19">
      <c r="A75" s="88"/>
      <c r="B75" s="88"/>
      <c r="C75" s="88"/>
      <c r="D75" s="88"/>
      <c r="E75" s="88"/>
      <c r="F75" s="88"/>
      <c r="G75" s="88"/>
      <c r="H75" s="88"/>
      <c r="I75" s="88"/>
      <c r="J75" s="88"/>
      <c r="K75" s="88"/>
      <c r="L75" s="88"/>
      <c r="M75" s="88"/>
      <c r="N75" s="88"/>
      <c r="O75" s="88"/>
      <c r="P75" s="88"/>
      <c r="Q75" s="88"/>
      <c r="R75" s="88"/>
      <c r="S75" s="88"/>
    </row>
    <row r="76" spans="1:19">
      <c r="A76" s="88"/>
      <c r="B76" s="88"/>
      <c r="C76" s="88"/>
      <c r="D76" s="88"/>
      <c r="E76" s="88"/>
      <c r="F76" s="88"/>
      <c r="G76" s="88"/>
      <c r="H76" s="88"/>
      <c r="I76" s="88"/>
      <c r="J76" s="88"/>
      <c r="K76" s="88"/>
      <c r="L76" s="88"/>
      <c r="M76" s="88"/>
      <c r="N76" s="88"/>
      <c r="O76" s="88"/>
      <c r="P76" s="88"/>
      <c r="Q76" s="88"/>
      <c r="R76" s="88"/>
      <c r="S76" s="88"/>
    </row>
    <row r="77" spans="1:19">
      <c r="A77" s="88"/>
      <c r="B77" s="88"/>
      <c r="C77" s="88"/>
      <c r="D77" s="88"/>
      <c r="E77" s="88"/>
      <c r="F77" s="88"/>
      <c r="G77" s="88"/>
      <c r="H77" s="88"/>
      <c r="I77" s="88"/>
      <c r="J77" s="88"/>
      <c r="K77" s="88"/>
      <c r="L77" s="88"/>
      <c r="M77" s="88"/>
      <c r="N77" s="88"/>
      <c r="O77" s="88"/>
      <c r="P77" s="88"/>
      <c r="Q77" s="88"/>
      <c r="R77" s="88"/>
      <c r="S77" s="88"/>
    </row>
    <row r="78" spans="1:19">
      <c r="A78" s="88"/>
      <c r="B78" s="88"/>
      <c r="C78" s="88"/>
      <c r="D78" s="88"/>
      <c r="E78" s="88"/>
      <c r="F78" s="88"/>
      <c r="G78" s="88"/>
      <c r="H78" s="88"/>
      <c r="I78" s="88"/>
      <c r="J78" s="88"/>
      <c r="K78" s="88"/>
      <c r="L78" s="88"/>
      <c r="M78" s="88"/>
      <c r="N78" s="88"/>
      <c r="O78" s="88"/>
      <c r="P78" s="88"/>
      <c r="Q78" s="88"/>
      <c r="R78" s="88"/>
      <c r="S78" s="88"/>
    </row>
    <row r="79" spans="1:19">
      <c r="A79" s="88"/>
      <c r="B79" s="88"/>
      <c r="C79" s="88"/>
      <c r="D79" s="88"/>
      <c r="E79" s="88"/>
      <c r="F79" s="88"/>
      <c r="G79" s="88"/>
      <c r="H79" s="88"/>
      <c r="I79" s="88"/>
      <c r="J79" s="88"/>
      <c r="K79" s="88"/>
      <c r="L79" s="88"/>
      <c r="M79" s="88"/>
      <c r="N79" s="88"/>
      <c r="O79" s="88"/>
      <c r="P79" s="88"/>
      <c r="Q79" s="88"/>
      <c r="R79" s="88"/>
      <c r="S79" s="88"/>
    </row>
    <row r="80" spans="1:19">
      <c r="A80" s="88"/>
      <c r="B80" s="88"/>
      <c r="C80" s="88"/>
      <c r="D80" s="88"/>
      <c r="E80" s="88"/>
      <c r="F80" s="88"/>
      <c r="G80" s="88"/>
      <c r="H80" s="88"/>
      <c r="I80" s="88"/>
      <c r="J80" s="88"/>
      <c r="K80" s="88"/>
      <c r="L80" s="88"/>
      <c r="M80" s="88"/>
      <c r="N80" s="88"/>
      <c r="O80" s="88"/>
      <c r="P80" s="88"/>
      <c r="Q80" s="88"/>
      <c r="R80" s="88"/>
      <c r="S80" s="88"/>
    </row>
    <row r="81" spans="1:19">
      <c r="A81" s="88"/>
      <c r="B81" s="88"/>
      <c r="C81" s="88"/>
      <c r="D81" s="88"/>
      <c r="E81" s="88"/>
      <c r="F81" s="88"/>
      <c r="G81" s="88"/>
      <c r="H81" s="88"/>
      <c r="I81" s="88"/>
      <c r="J81" s="88"/>
      <c r="K81" s="88"/>
      <c r="L81" s="88"/>
      <c r="M81" s="88"/>
      <c r="N81" s="88"/>
      <c r="O81" s="88"/>
      <c r="P81" s="88"/>
      <c r="Q81" s="88"/>
      <c r="R81" s="88"/>
      <c r="S81" s="88"/>
    </row>
    <row r="82" spans="1:19">
      <c r="A82" s="88"/>
      <c r="B82" s="88"/>
      <c r="C82" s="88"/>
      <c r="D82" s="88"/>
      <c r="E82" s="88"/>
      <c r="F82" s="88"/>
      <c r="G82" s="88"/>
      <c r="H82" s="88"/>
      <c r="I82" s="88"/>
      <c r="J82" s="88"/>
      <c r="K82" s="88"/>
      <c r="L82" s="88"/>
      <c r="M82" s="88"/>
      <c r="N82" s="88"/>
      <c r="O82" s="88"/>
      <c r="P82" s="88"/>
      <c r="Q82" s="88"/>
      <c r="R82" s="88"/>
      <c r="S82" s="88"/>
    </row>
    <row r="83" spans="1:19">
      <c r="A83" s="88"/>
      <c r="B83" s="88"/>
      <c r="C83" s="88"/>
      <c r="D83" s="88"/>
      <c r="E83" s="88"/>
      <c r="F83" s="88"/>
      <c r="G83" s="88"/>
      <c r="H83" s="88"/>
      <c r="I83" s="88"/>
      <c r="J83" s="88"/>
      <c r="K83" s="88"/>
      <c r="L83" s="88"/>
      <c r="M83" s="88"/>
      <c r="N83" s="88"/>
      <c r="O83" s="88"/>
      <c r="P83" s="88"/>
      <c r="Q83" s="88"/>
      <c r="R83" s="88"/>
      <c r="S83" s="88"/>
    </row>
    <row r="84" spans="1:19">
      <c r="A84" s="88"/>
      <c r="B84" s="88"/>
      <c r="C84" s="88"/>
      <c r="D84" s="88"/>
      <c r="E84" s="88"/>
      <c r="F84" s="88"/>
      <c r="G84" s="88"/>
      <c r="H84" s="88"/>
      <c r="I84" s="88"/>
      <c r="J84" s="88"/>
      <c r="K84" s="88"/>
      <c r="L84" s="88"/>
      <c r="M84" s="88"/>
      <c r="N84" s="88"/>
      <c r="O84" s="88"/>
      <c r="P84" s="88"/>
      <c r="Q84" s="88"/>
      <c r="R84" s="88"/>
      <c r="S84" s="88"/>
    </row>
    <row r="85" spans="1:19">
      <c r="A85" s="88"/>
      <c r="B85" s="88"/>
      <c r="C85" s="88"/>
      <c r="D85" s="88"/>
      <c r="E85" s="88"/>
      <c r="F85" s="88"/>
      <c r="G85" s="88"/>
      <c r="H85" s="88"/>
      <c r="I85" s="88"/>
      <c r="J85" s="88"/>
      <c r="K85" s="88"/>
      <c r="L85" s="88"/>
      <c r="M85" s="88"/>
      <c r="N85" s="88"/>
      <c r="O85" s="88"/>
      <c r="P85" s="88"/>
      <c r="Q85" s="88"/>
      <c r="R85" s="88"/>
      <c r="S85" s="88"/>
    </row>
    <row r="86" spans="1:19">
      <c r="A86" s="88"/>
      <c r="B86" s="88"/>
      <c r="C86" s="88"/>
      <c r="D86" s="88"/>
      <c r="E86" s="88"/>
      <c r="F86" s="88"/>
      <c r="G86" s="88"/>
      <c r="H86" s="88"/>
      <c r="I86" s="88"/>
      <c r="J86" s="88"/>
      <c r="K86" s="88"/>
      <c r="L86" s="88"/>
      <c r="M86" s="88"/>
      <c r="N86" s="88"/>
      <c r="O86" s="88"/>
      <c r="P86" s="88"/>
      <c r="Q86" s="88"/>
      <c r="R86" s="88"/>
      <c r="S86" s="88"/>
    </row>
    <row r="87" spans="1:19">
      <c r="A87" s="88"/>
      <c r="B87" s="88"/>
      <c r="C87" s="88"/>
      <c r="D87" s="88"/>
      <c r="E87" s="88"/>
      <c r="F87" s="88"/>
      <c r="G87" s="88"/>
      <c r="H87" s="88"/>
      <c r="I87" s="88"/>
      <c r="J87" s="88"/>
      <c r="K87" s="88"/>
      <c r="L87" s="88"/>
      <c r="M87" s="88"/>
      <c r="N87" s="88"/>
      <c r="O87" s="88"/>
      <c r="P87" s="88"/>
      <c r="Q87" s="88"/>
      <c r="R87" s="88"/>
      <c r="S87" s="88"/>
    </row>
    <row r="88" spans="1:19">
      <c r="A88" s="88"/>
      <c r="B88" s="88"/>
      <c r="C88" s="88"/>
      <c r="D88" s="88"/>
      <c r="E88" s="88"/>
      <c r="F88" s="88"/>
      <c r="G88" s="88"/>
      <c r="H88" s="88"/>
      <c r="I88" s="88"/>
      <c r="J88" s="88"/>
      <c r="K88" s="88"/>
      <c r="L88" s="88"/>
      <c r="M88" s="88"/>
      <c r="N88" s="88"/>
      <c r="O88" s="88"/>
      <c r="P88" s="88"/>
      <c r="Q88" s="88"/>
      <c r="R88" s="88"/>
      <c r="S88" s="88"/>
    </row>
    <row r="89" spans="1:19">
      <c r="A89" s="88"/>
      <c r="B89" s="88"/>
      <c r="C89" s="88"/>
      <c r="D89" s="88"/>
      <c r="E89" s="88"/>
      <c r="F89" s="88"/>
      <c r="G89" s="88"/>
      <c r="H89" s="88"/>
      <c r="I89" s="88"/>
      <c r="J89" s="88"/>
      <c r="K89" s="88"/>
      <c r="L89" s="88"/>
      <c r="M89" s="88"/>
      <c r="N89" s="88"/>
      <c r="O89" s="88"/>
      <c r="P89" s="88"/>
      <c r="Q89" s="88"/>
      <c r="R89" s="88"/>
      <c r="S89" s="88"/>
    </row>
    <row r="90" spans="1:19">
      <c r="A90" s="88"/>
      <c r="B90" s="88"/>
      <c r="C90" s="88"/>
      <c r="D90" s="88"/>
      <c r="E90" s="88"/>
      <c r="F90" s="88"/>
      <c r="G90" s="88"/>
      <c r="H90" s="88"/>
      <c r="I90" s="88"/>
      <c r="J90" s="88"/>
      <c r="K90" s="88"/>
      <c r="L90" s="88"/>
      <c r="M90" s="88"/>
      <c r="N90" s="88"/>
      <c r="O90" s="88"/>
      <c r="P90" s="88"/>
      <c r="Q90" s="88"/>
      <c r="R90" s="88"/>
      <c r="S90" s="88"/>
    </row>
    <row r="91" spans="1:19">
      <c r="A91" s="88"/>
      <c r="B91" s="88"/>
      <c r="C91" s="88"/>
      <c r="D91" s="88"/>
      <c r="E91" s="88"/>
      <c r="F91" s="88"/>
      <c r="G91" s="88"/>
      <c r="H91" s="88"/>
      <c r="I91" s="88"/>
      <c r="J91" s="88"/>
      <c r="K91" s="88"/>
      <c r="L91" s="88"/>
      <c r="M91" s="88"/>
      <c r="N91" s="88"/>
      <c r="O91" s="88"/>
      <c r="P91" s="88"/>
      <c r="Q91" s="88"/>
      <c r="R91" s="88"/>
      <c r="S91" s="88"/>
    </row>
    <row r="92" spans="1:19">
      <c r="A92" s="88"/>
      <c r="B92" s="88"/>
      <c r="C92" s="88"/>
      <c r="D92" s="88"/>
      <c r="E92" s="88"/>
      <c r="F92" s="88"/>
      <c r="G92" s="88"/>
      <c r="H92" s="88"/>
      <c r="I92" s="88"/>
      <c r="J92" s="88"/>
      <c r="K92" s="88"/>
      <c r="L92" s="88"/>
      <c r="M92" s="88"/>
      <c r="N92" s="88"/>
      <c r="O92" s="88"/>
      <c r="P92" s="88"/>
      <c r="Q92" s="88"/>
      <c r="R92" s="88"/>
      <c r="S92" s="88"/>
    </row>
    <row r="93" spans="1:19">
      <c r="A93" s="88"/>
      <c r="B93" s="88"/>
      <c r="C93" s="88"/>
      <c r="D93" s="88"/>
      <c r="E93" s="88"/>
      <c r="F93" s="88"/>
      <c r="G93" s="88"/>
      <c r="H93" s="88"/>
      <c r="I93" s="88"/>
      <c r="J93" s="88"/>
      <c r="K93" s="88"/>
      <c r="L93" s="88"/>
      <c r="M93" s="88"/>
      <c r="N93" s="88"/>
      <c r="O93" s="88"/>
      <c r="P93" s="88"/>
      <c r="Q93" s="88"/>
      <c r="R93" s="88"/>
      <c r="S93" s="88"/>
    </row>
    <row r="94" spans="1:19">
      <c r="A94" s="88"/>
      <c r="B94" s="88"/>
      <c r="C94" s="88"/>
      <c r="D94" s="88"/>
      <c r="E94" s="88"/>
      <c r="F94" s="88"/>
      <c r="G94" s="88"/>
      <c r="H94" s="88"/>
      <c r="I94" s="88"/>
      <c r="J94" s="88"/>
      <c r="K94" s="88"/>
      <c r="L94" s="88"/>
      <c r="M94" s="88"/>
      <c r="N94" s="88"/>
      <c r="O94" s="88"/>
      <c r="P94" s="88"/>
      <c r="Q94" s="88"/>
      <c r="R94" s="88"/>
      <c r="S94" s="88"/>
    </row>
    <row r="95" spans="1:19">
      <c r="A95" s="88"/>
      <c r="B95" s="88"/>
      <c r="C95" s="88"/>
      <c r="D95" s="88"/>
      <c r="E95" s="88"/>
      <c r="F95" s="88"/>
      <c r="G95" s="88"/>
      <c r="H95" s="88"/>
      <c r="I95" s="88"/>
      <c r="J95" s="88"/>
      <c r="K95" s="88"/>
      <c r="L95" s="88"/>
      <c r="M95" s="88"/>
      <c r="N95" s="88"/>
      <c r="O95" s="88"/>
      <c r="P95" s="88"/>
      <c r="Q95" s="88"/>
      <c r="R95" s="88"/>
      <c r="S95" s="88"/>
    </row>
  </sheetData>
  <mergeCells count="3">
    <mergeCell ref="J1:K1"/>
    <mergeCell ref="L1:M1"/>
    <mergeCell ref="F5:H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2C5C4-9A20-45E0-A226-59BC4B51EF7B}">
  <sheetPr>
    <tabColor rgb="FF00B0F0"/>
  </sheetPr>
  <dimension ref="A1:Q22"/>
  <sheetViews>
    <sheetView workbookViewId="0">
      <pane ySplit="1" topLeftCell="A20" activePane="bottomLeft" state="frozen"/>
      <selection pane="bottomLeft" activeCell="R21" sqref="R21"/>
    </sheetView>
  </sheetViews>
  <sheetFormatPr defaultColWidth="11.42578125" defaultRowHeight="15"/>
  <cols>
    <col min="6" max="6" width="19.7109375" customWidth="1"/>
  </cols>
  <sheetData>
    <row r="1" spans="1:17" ht="15.75" customHeight="1">
      <c r="A1" s="70" t="s">
        <v>663</v>
      </c>
      <c r="B1" s="70"/>
      <c r="C1" s="70"/>
      <c r="D1" s="70"/>
      <c r="E1" s="70"/>
      <c r="F1" s="70"/>
      <c r="G1" s="70"/>
      <c r="H1" s="70"/>
      <c r="I1" s="70"/>
      <c r="J1" s="70"/>
      <c r="K1" s="70"/>
      <c r="L1" s="346" t="s">
        <v>93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HU1-Consultar la Información de una Categoría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Administrador</v>
      </c>
      <c r="C5" s="527"/>
      <c r="D5" s="527"/>
      <c r="E5" s="527"/>
      <c r="F5" s="527"/>
      <c r="G5" s="527"/>
      <c r="H5" s="527"/>
      <c r="I5" s="527"/>
      <c r="J5" s="527"/>
      <c r="K5" s="527"/>
      <c r="L5" s="528"/>
    </row>
    <row r="6" spans="1:17">
      <c r="A6" s="5" t="s">
        <v>667</v>
      </c>
      <c r="B6" s="526" t="str">
        <f>VLOOKUP(L1,'Product Backlog HUs(1)'!A1:M56,6,FALSE)</f>
        <v>Consultar la Información de una Categoría Motocicleta</v>
      </c>
      <c r="C6" s="527"/>
      <c r="D6" s="527"/>
      <c r="E6" s="527"/>
      <c r="F6" s="527"/>
      <c r="G6" s="527"/>
      <c r="H6" s="527"/>
      <c r="I6" s="527"/>
      <c r="J6" s="527"/>
      <c r="K6" s="527"/>
      <c r="L6" s="528"/>
    </row>
    <row r="7" spans="1:17" ht="50.25" customHeight="1">
      <c r="A7" s="5" t="s">
        <v>668</v>
      </c>
      <c r="B7" s="526" t="str">
        <f>VLOOKUP(L1,'Product Backlog HUs(1)'!A1:M56,7,FALSE)</f>
        <v>Poder ofrecer información base sobre las caractisticas de las mototcicletas  para la gestion de los servicios ofrecidos por las  sedes y hacer recomendaciones mas personalizadas a los usuarios</v>
      </c>
      <c r="C7" s="527"/>
      <c r="D7" s="527"/>
      <c r="E7" s="527"/>
      <c r="F7" s="527"/>
      <c r="G7" s="527"/>
      <c r="H7" s="527"/>
      <c r="I7" s="527"/>
      <c r="J7" s="527"/>
      <c r="K7" s="527"/>
      <c r="L7" s="528"/>
    </row>
    <row r="8" spans="1:17" ht="54.75" customHeight="1">
      <c r="A8" s="529" t="str">
        <f>VLOOKUP(L1,'Product Backlog HUs(1)'!A1:M56,8,FALSE)</f>
        <v>Como Administrador, necesito Consultar la Información de una Categoría Motocicleta, para Poder ofrecer información base sobre las caractisticas de las mototcicletas  para la gestion de los servicios ofrecidos por las  sedes y hacer recomendaciones mas personalizadas a los usuarios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672</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c r="A17" s="551" t="s">
        <v>675</v>
      </c>
      <c r="B17" s="552"/>
      <c r="C17" s="552"/>
      <c r="D17" s="552"/>
      <c r="E17" s="503" t="s">
        <v>676</v>
      </c>
      <c r="F17" s="503"/>
      <c r="G17" s="503"/>
      <c r="H17" s="503"/>
      <c r="I17" s="503"/>
      <c r="J17" s="503"/>
      <c r="K17" s="503"/>
      <c r="L17" s="505"/>
    </row>
    <row r="18" spans="1:12" ht="21">
      <c r="A18" s="523" t="s">
        <v>677</v>
      </c>
      <c r="B18" s="524"/>
      <c r="C18" s="524"/>
      <c r="D18" s="524"/>
      <c r="E18" s="524"/>
      <c r="F18" s="524"/>
      <c r="G18" s="524"/>
      <c r="H18" s="524"/>
      <c r="I18" s="524"/>
      <c r="J18" s="524"/>
      <c r="K18" s="524"/>
      <c r="L18" s="525"/>
    </row>
    <row r="19" spans="1:12">
      <c r="A19" s="517" t="s">
        <v>678</v>
      </c>
      <c r="B19" s="521" t="s">
        <v>679</v>
      </c>
      <c r="C19" s="521"/>
      <c r="D19" s="521"/>
      <c r="E19" s="521"/>
      <c r="F19" s="521"/>
      <c r="G19" s="521" t="s">
        <v>680</v>
      </c>
      <c r="H19" s="521"/>
      <c r="I19" s="521" t="s">
        <v>681</v>
      </c>
      <c r="J19" s="521"/>
      <c r="K19" s="521"/>
      <c r="L19" s="522"/>
    </row>
    <row r="20" spans="1:12">
      <c r="A20" s="517"/>
      <c r="B20" s="521"/>
      <c r="C20" s="521"/>
      <c r="D20" s="521"/>
      <c r="E20" s="521"/>
      <c r="F20" s="521"/>
      <c r="G20" s="9" t="s">
        <v>682</v>
      </c>
      <c r="H20" s="10" t="s">
        <v>683</v>
      </c>
      <c r="I20" s="521"/>
      <c r="J20" s="521"/>
      <c r="K20" s="521"/>
      <c r="L20" s="522"/>
    </row>
    <row r="21" spans="1:12" ht="201.75" customHeight="1">
      <c r="A21" s="4" t="s">
        <v>684</v>
      </c>
      <c r="B21" s="502" t="s">
        <v>685</v>
      </c>
      <c r="C21" s="503"/>
      <c r="D21" s="503"/>
      <c r="E21" s="503"/>
      <c r="F21" s="503"/>
      <c r="G21" s="2"/>
      <c r="H21" s="3"/>
      <c r="I21" s="553"/>
      <c r="J21" s="554"/>
      <c r="K21" s="554"/>
      <c r="L21" s="555"/>
    </row>
    <row r="22" spans="1:12" ht="228.75" customHeight="1">
      <c r="A22" s="4" t="s">
        <v>686</v>
      </c>
      <c r="B22" s="502" t="s">
        <v>687</v>
      </c>
      <c r="C22" s="503"/>
      <c r="D22" s="503"/>
      <c r="E22" s="503"/>
      <c r="F22" s="503"/>
      <c r="G22" s="2"/>
      <c r="H22" s="3"/>
      <c r="I22" s="556"/>
      <c r="J22" s="557"/>
      <c r="K22" s="557"/>
      <c r="L22" s="558"/>
    </row>
  </sheetData>
  <mergeCells count="31">
    <mergeCell ref="A14:L14"/>
    <mergeCell ref="A15:D15"/>
    <mergeCell ref="A8:L8"/>
    <mergeCell ref="A9:L9"/>
    <mergeCell ref="A10:D10"/>
    <mergeCell ref="E10:L10"/>
    <mergeCell ref="A11:D11"/>
    <mergeCell ref="E11:L11"/>
    <mergeCell ref="A12:D12"/>
    <mergeCell ref="E12:L12"/>
    <mergeCell ref="A13:D13"/>
    <mergeCell ref="E13:L13"/>
    <mergeCell ref="E15:L15"/>
    <mergeCell ref="B22:F22"/>
    <mergeCell ref="A2:L2"/>
    <mergeCell ref="A3:L3"/>
    <mergeCell ref="A19:A20"/>
    <mergeCell ref="I19:L20"/>
    <mergeCell ref="A4:L4"/>
    <mergeCell ref="B5:L5"/>
    <mergeCell ref="B6:L6"/>
    <mergeCell ref="A18:L18"/>
    <mergeCell ref="B19:F20"/>
    <mergeCell ref="G19:H19"/>
    <mergeCell ref="B7:L7"/>
    <mergeCell ref="B21:F21"/>
    <mergeCell ref="A16:D16"/>
    <mergeCell ref="E16:L16"/>
    <mergeCell ref="A17:D17"/>
    <mergeCell ref="E17:L17"/>
    <mergeCell ref="I21:L22"/>
  </mergeCells>
  <hyperlinks>
    <hyperlink ref="A3:L3" location="'Product Backlog HUs'!A2" display="'Product Backlog HUs'!A2" xr:uid="{030C38BF-1886-445E-9309-D73829B1159D}"/>
    <hyperlink ref="A1" location="'Objetos de Dominio'!A1" display="Volver al inicio" xr:uid="{F92E8141-0BAA-4CFF-A2AA-790349ADA214}"/>
    <hyperlink ref="A1:L1" location="'Product Backlog HUs'!A1" display="&lt;-Volver al listado" xr:uid="{1BDBFE36-75F7-438B-9402-519FDB46B253}"/>
    <hyperlink ref="L1" location="'Product Backlog HUs'!A1" display="HU1" xr:uid="{02DD10A5-EB8B-446A-822A-A62E4DF00C92}"/>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B5FD-A70B-48B1-8160-CB88D75CE486}">
  <sheetPr>
    <tabColor rgb="FF00B0F0"/>
  </sheetPr>
  <dimension ref="A1:Q30"/>
  <sheetViews>
    <sheetView workbookViewId="0">
      <pane ySplit="1" topLeftCell="A21" activePane="bottomLeft" state="frozen"/>
      <selection pane="bottomLeft" activeCell="I24" sqref="I24:L30"/>
    </sheetView>
  </sheetViews>
  <sheetFormatPr defaultColWidth="11.42578125" defaultRowHeight="15"/>
  <cols>
    <col min="12" max="12" width="18.140625" customWidth="1"/>
  </cols>
  <sheetData>
    <row r="1" spans="1:17" ht="15.75" customHeight="1">
      <c r="A1" s="70" t="s">
        <v>663</v>
      </c>
      <c r="B1" s="70"/>
      <c r="C1" s="70"/>
      <c r="D1" s="70"/>
      <c r="E1" s="70"/>
      <c r="F1" s="70"/>
      <c r="G1" s="70"/>
      <c r="H1" s="70"/>
      <c r="I1" s="70"/>
      <c r="J1" s="70"/>
      <c r="K1" s="70"/>
      <c r="L1" s="70" t="s">
        <v>132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HU2-Registrar Información de la Calificación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ht="15" customHeight="1">
      <c r="A6" s="5" t="s">
        <v>667</v>
      </c>
      <c r="B6" s="526" t="str">
        <f>VLOOKUP(L1,'Product Backlog HUs(1)'!A1:M56,6,FALSE)</f>
        <v>Registrar Información de la Calificación</v>
      </c>
      <c r="C6" s="527"/>
      <c r="D6" s="527"/>
      <c r="E6" s="527"/>
      <c r="F6" s="527"/>
      <c r="G6" s="527"/>
      <c r="H6" s="527"/>
      <c r="I6" s="527"/>
      <c r="J6" s="527"/>
      <c r="K6" s="527"/>
      <c r="L6" s="528"/>
    </row>
    <row r="7" spans="1:17" ht="54" customHeight="1">
      <c r="A7" s="5" t="s">
        <v>668</v>
      </c>
      <c r="B7" s="526" t="str">
        <f>VLOOKUP(L1,'Product Backlog HUs(1)'!A1:M56,7,FALSE)</f>
        <v>Poder calificar los servicios realizados  a los vehiculos registrados, con el fin de que pueda contribuir a la estadistica y visualizacion de otros usuarios que quieran hacer uso de los mismos</v>
      </c>
      <c r="C7" s="527"/>
      <c r="D7" s="527"/>
      <c r="E7" s="527"/>
      <c r="F7" s="527"/>
      <c r="G7" s="527"/>
      <c r="H7" s="527"/>
      <c r="I7" s="527"/>
      <c r="J7" s="527"/>
      <c r="K7" s="527"/>
      <c r="L7" s="528"/>
    </row>
    <row r="8" spans="1:17" ht="33.75" customHeight="1">
      <c r="A8" s="529" t="str">
        <f>VLOOKUP(L1,'Product Backlog HUs(1)'!A1:M56,8,FALSE)</f>
        <v>Como Usuario, necesito Registrar Información de la Calificación, para Poder calificar los servicios realizados  a los vehiculos registrados, con el fin de que pueda contribuir a la estadistica y visualizacion de otros usuarios que quieran hacer uso de los mismos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30" customHeight="1">
      <c r="A17" s="551" t="s">
        <v>675</v>
      </c>
      <c r="B17" s="552"/>
      <c r="C17" s="552"/>
      <c r="D17" s="552"/>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8" customHeight="1">
      <c r="A24" s="4" t="s">
        <v>684</v>
      </c>
      <c r="B24" s="502" t="s">
        <v>693</v>
      </c>
      <c r="C24" s="503"/>
      <c r="D24" s="503"/>
      <c r="E24" s="503"/>
      <c r="F24" s="503"/>
      <c r="G24" s="2"/>
      <c r="H24" s="3"/>
      <c r="I24" s="553"/>
      <c r="J24" s="554"/>
      <c r="K24" s="554"/>
      <c r="L24" s="555"/>
    </row>
    <row r="25" spans="1:12" ht="135.75" customHeight="1">
      <c r="A25" s="4" t="s">
        <v>686</v>
      </c>
      <c r="B25" s="502" t="s">
        <v>694</v>
      </c>
      <c r="C25" s="503"/>
      <c r="D25" s="503"/>
      <c r="E25" s="503"/>
      <c r="F25" s="503"/>
      <c r="G25" s="2"/>
      <c r="H25" s="3"/>
      <c r="I25" s="559"/>
      <c r="J25" s="560"/>
      <c r="K25" s="560"/>
      <c r="L25" s="561"/>
    </row>
    <row r="26" spans="1:12" ht="111.75" customHeight="1">
      <c r="A26" s="4" t="s">
        <v>695</v>
      </c>
      <c r="B26" s="502" t="s">
        <v>696</v>
      </c>
      <c r="C26" s="503"/>
      <c r="D26" s="503"/>
      <c r="E26" s="503"/>
      <c r="F26" s="503"/>
      <c r="G26" s="2"/>
      <c r="H26" s="3"/>
      <c r="I26" s="559"/>
      <c r="J26" s="560"/>
      <c r="K26" s="560"/>
      <c r="L26" s="561"/>
    </row>
    <row r="27" spans="1:12" ht="96" customHeight="1">
      <c r="A27" s="4" t="s">
        <v>697</v>
      </c>
      <c r="B27" s="502" t="s">
        <v>698</v>
      </c>
      <c r="C27" s="503"/>
      <c r="D27" s="503"/>
      <c r="E27" s="503"/>
      <c r="F27" s="503"/>
      <c r="G27" s="2"/>
      <c r="H27" s="3"/>
      <c r="I27" s="559"/>
      <c r="J27" s="560"/>
      <c r="K27" s="560"/>
      <c r="L27" s="561"/>
    </row>
    <row r="28" spans="1:12" ht="117" customHeight="1">
      <c r="A28" s="4" t="s">
        <v>699</v>
      </c>
      <c r="B28" s="502" t="s">
        <v>700</v>
      </c>
      <c r="C28" s="503"/>
      <c r="D28" s="503"/>
      <c r="E28" s="503"/>
      <c r="F28" s="503"/>
      <c r="G28" s="2"/>
      <c r="H28" s="3"/>
      <c r="I28" s="559"/>
      <c r="J28" s="560"/>
      <c r="K28" s="560"/>
      <c r="L28" s="561"/>
    </row>
    <row r="29" spans="1:12" ht="128.25" customHeight="1">
      <c r="A29" s="4" t="s">
        <v>701</v>
      </c>
      <c r="B29" s="502" t="s">
        <v>702</v>
      </c>
      <c r="C29" s="503"/>
      <c r="D29" s="503"/>
      <c r="E29" s="503"/>
      <c r="F29" s="503"/>
      <c r="G29" s="2"/>
      <c r="H29" s="3"/>
      <c r="I29" s="559"/>
      <c r="J29" s="560"/>
      <c r="K29" s="560"/>
      <c r="L29" s="561"/>
    </row>
    <row r="30" spans="1:12" ht="168.75" customHeight="1">
      <c r="A30" s="4" t="s">
        <v>703</v>
      </c>
      <c r="B30" s="502" t="s">
        <v>704</v>
      </c>
      <c r="C30" s="503"/>
      <c r="D30" s="503"/>
      <c r="E30" s="503"/>
      <c r="F30" s="503"/>
      <c r="G30" s="2"/>
      <c r="H30" s="3"/>
      <c r="I30" s="556"/>
      <c r="J30" s="557"/>
      <c r="K30" s="557"/>
      <c r="L30" s="558"/>
    </row>
  </sheetData>
  <mergeCells count="40">
    <mergeCell ref="B27:F27"/>
    <mergeCell ref="B24:F24"/>
    <mergeCell ref="B25:F25"/>
    <mergeCell ref="B26:F26"/>
    <mergeCell ref="I24:L30"/>
    <mergeCell ref="A20:D20"/>
    <mergeCell ref="E20:L20"/>
    <mergeCell ref="A21:L21"/>
    <mergeCell ref="A22:A23"/>
    <mergeCell ref="B22:F23"/>
    <mergeCell ref="G22:H22"/>
    <mergeCell ref="I22:L23"/>
    <mergeCell ref="A19:L19"/>
    <mergeCell ref="A16:D16"/>
    <mergeCell ref="E16:L16"/>
    <mergeCell ref="A18:L18"/>
    <mergeCell ref="A17:D17"/>
    <mergeCell ref="E17:L17"/>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 ref="B28:F28"/>
    <mergeCell ref="B29:F29"/>
    <mergeCell ref="B30:F30"/>
  </mergeCells>
  <hyperlinks>
    <hyperlink ref="A1" location="'Objetos de Dominio'!A1" display="Volver al inicio" xr:uid="{AB2FE9F8-DA0F-44D5-B9BC-9E4A763E31B7}"/>
    <hyperlink ref="A1:L1" location="'Product Backlog HUs'!A1" display="&lt;-Volver al listado" xr:uid="{F8D2EA52-482E-4BA9-AD6A-054EF889188D}"/>
    <hyperlink ref="A3:L3" location="'Product Backlog HUs'!A2" display="'Product Backlog HUs'!A2" xr:uid="{C2533703-1092-4ED5-8A89-6ED310C02DA2}"/>
  </hyperlinks>
  <pageMargins left="0.7" right="0.7" top="0.75" bottom="0.75" header="0.3" footer="0.3"/>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84733-3256-4D1A-9B2C-641F9411F6A1}">
  <sheetPr>
    <tabColor rgb="FF00B0F0"/>
  </sheetPr>
  <dimension ref="A1:Q26"/>
  <sheetViews>
    <sheetView workbookViewId="0">
      <pane ySplit="1" topLeftCell="C20"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134</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HU3-Consultar Información de la Calificación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Usuario/Representante Sede</v>
      </c>
      <c r="C5" s="527"/>
      <c r="D5" s="527"/>
      <c r="E5" s="527"/>
      <c r="F5" s="527"/>
      <c r="G5" s="527"/>
      <c r="H5" s="527"/>
      <c r="I5" s="527"/>
      <c r="J5" s="527"/>
      <c r="K5" s="527"/>
      <c r="L5" s="528"/>
    </row>
    <row r="6" spans="1:17">
      <c r="A6" s="5" t="s">
        <v>667</v>
      </c>
      <c r="B6" s="526" t="str">
        <f>VLOOKUP(L1,'Product Backlog HUs(1)'!A1:M56,6,FALSE)</f>
        <v>Consultar Información de la Calificación</v>
      </c>
      <c r="C6" s="527"/>
      <c r="D6" s="527"/>
      <c r="E6" s="527"/>
      <c r="F6" s="527"/>
      <c r="G6" s="527"/>
      <c r="H6" s="527"/>
      <c r="I6" s="527"/>
      <c r="J6" s="527"/>
      <c r="K6" s="527"/>
      <c r="L6" s="528"/>
    </row>
    <row r="7" spans="1:17">
      <c r="A7" s="5" t="s">
        <v>668</v>
      </c>
      <c r="B7" s="526" t="str">
        <f>VLOOKUP(L1,'Product Backlog HUs(1)'!A1:M56,7,FALSE)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49.5" customHeight="1">
      <c r="A8" s="529" t="str">
        <f>VLOOKUP(L1,'Product Backlog HUs(1)'!A1:M56,8,FALSE)</f>
        <v>Como Usuario/Representante Sede, necesito Consultar Información de la Calificación,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f>VLOOKUP(L1,'Product Backlog HUs(1)'!A1:M56,11,FALSE)</f>
        <v>0</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59.75" customHeight="1">
      <c r="A24" s="4" t="s">
        <v>684</v>
      </c>
      <c r="B24" s="502" t="s">
        <v>705</v>
      </c>
      <c r="C24" s="503"/>
      <c r="D24" s="503"/>
      <c r="E24" s="503"/>
      <c r="F24" s="503"/>
      <c r="G24" s="2"/>
      <c r="H24" s="3"/>
      <c r="I24" s="553"/>
      <c r="J24" s="554"/>
      <c r="K24" s="554"/>
      <c r="L24" s="555"/>
    </row>
    <row r="25" spans="1:12" ht="128.25" customHeight="1">
      <c r="A25" s="4" t="s">
        <v>686</v>
      </c>
      <c r="B25" s="502" t="s">
        <v>706</v>
      </c>
      <c r="C25" s="503"/>
      <c r="D25" s="503"/>
      <c r="E25" s="503"/>
      <c r="F25" s="503"/>
      <c r="G25" s="2"/>
      <c r="H25" s="3"/>
      <c r="I25" s="559"/>
      <c r="J25" s="560"/>
      <c r="K25" s="560"/>
      <c r="L25" s="561"/>
    </row>
    <row r="26" spans="1:12" ht="133.5" customHeight="1">
      <c r="A26" s="4" t="s">
        <v>695</v>
      </c>
      <c r="B26" s="502" t="s">
        <v>707</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15379EE0-76AD-4277-93DF-0BE8B19CD32F}"/>
    <hyperlink ref="A1:L1" location="'Product Backlog HUs'!A1" display="&lt;-Volver al listado" xr:uid="{56F2C6A3-358C-4062-B150-5B24428EDC54}"/>
    <hyperlink ref="A3:L3" location="'Product Backlog HUs'!A2" display="'Product Backlog HUs'!A2" xr:uid="{53F52991-FBC1-4EAC-8085-C0191BEE10C4}"/>
  </hyperlinks>
  <pageMargins left="0.7" right="0.7" top="0.75" bottom="0.75" header="0.3" footer="0.3"/>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107C-5233-4258-A5F4-F520AC23DD7E}">
  <sheetPr>
    <tabColor rgb="FF00B0F0"/>
  </sheetPr>
  <dimension ref="A1:Q26"/>
  <sheetViews>
    <sheetView workbookViewId="0">
      <pane ySplit="1" topLeftCell="A22"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110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HU4-Consultar Información de la Ciudad</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de la Ciudad</v>
      </c>
      <c r="C6" s="527"/>
      <c r="D6" s="527"/>
      <c r="E6" s="527"/>
      <c r="F6" s="527"/>
      <c r="G6" s="527"/>
      <c r="H6" s="527"/>
      <c r="I6" s="527"/>
      <c r="J6" s="527"/>
      <c r="K6" s="527"/>
      <c r="L6" s="528"/>
    </row>
    <row r="7" spans="1:17" ht="46.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33.75" customHeight="1">
      <c r="A8" s="529" t="str">
        <f>VLOOKUP(L1,'Product Backlog HUs(1)'!A1:M56,8,FALSE)</f>
        <v>Como Representante Sede, necesito Consultar Información de la Ciudad,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708</v>
      </c>
      <c r="C24" s="503"/>
      <c r="D24" s="503"/>
      <c r="E24" s="503"/>
      <c r="F24" s="503"/>
      <c r="G24" s="2"/>
      <c r="H24" s="3"/>
      <c r="I24" s="553"/>
      <c r="J24" s="554"/>
      <c r="K24" s="554"/>
      <c r="L24" s="555"/>
    </row>
    <row r="25" spans="1:12" ht="129" customHeight="1">
      <c r="A25" s="4" t="s">
        <v>686</v>
      </c>
      <c r="B25" s="502" t="s">
        <v>709</v>
      </c>
      <c r="C25" s="503"/>
      <c r="D25" s="503"/>
      <c r="E25" s="503"/>
      <c r="F25" s="503"/>
      <c r="G25" s="2"/>
      <c r="H25" s="3"/>
      <c r="I25" s="559"/>
      <c r="J25" s="560"/>
      <c r="K25" s="560"/>
      <c r="L25" s="561"/>
    </row>
    <row r="26" spans="1:12" ht="133.5" customHeight="1">
      <c r="A26" s="4" t="s">
        <v>695</v>
      </c>
      <c r="B26" s="502" t="s">
        <v>710</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conditionalFormatting sqref="B24:F24">
    <cfRule type="containsText" dxfId="0" priority="1" operator="containsText" text="Dado">
      <formula>NOT(ISERROR(SEARCH("Dado",B24)))</formula>
    </cfRule>
  </conditionalFormatting>
  <hyperlinks>
    <hyperlink ref="A1" location="'Objetos de Dominio'!A1" display="Volver al inicio" xr:uid="{DECBFB89-376C-4A0B-BBEE-65F9D7D0A0E9}"/>
    <hyperlink ref="A1:L1" location="'Product Backlog HUs'!A1" display="&lt;-Volver al listado" xr:uid="{EC93A18E-3168-451E-A5FA-73C19798E561}"/>
    <hyperlink ref="A3:L3" location="'Product Backlog HUs'!A2" display="'Product Backlog HUs'!A2" xr:uid="{A6E82045-5181-4BFB-ACB9-49D5DFDFBBC1}"/>
  </hyperlinks>
  <pageMargins left="0.7" right="0.7" top="0.75" bottom="0.75"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264D9-9F99-4442-961B-E1181A8CA401}">
  <sheetPr>
    <tabColor rgb="FF00B0F0"/>
  </sheetPr>
  <dimension ref="A1:Q25"/>
  <sheetViews>
    <sheetView workbookViewId="0">
      <pane ySplit="1" topLeftCell="A24"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111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HU5-Consultar Información del Departamento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del Departamento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Consultar Información del Departamento,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79.25" customHeight="1">
      <c r="A24" s="4" t="s">
        <v>684</v>
      </c>
      <c r="B24" s="502" t="s">
        <v>711</v>
      </c>
      <c r="C24" s="503"/>
      <c r="D24" s="503"/>
      <c r="E24" s="503"/>
      <c r="F24" s="503"/>
      <c r="G24" s="2"/>
      <c r="H24" s="3"/>
      <c r="I24" s="553"/>
      <c r="J24" s="554"/>
      <c r="K24" s="554"/>
      <c r="L24" s="555"/>
    </row>
    <row r="25" spans="1:12" ht="204.75" customHeight="1">
      <c r="A25" s="4" t="s">
        <v>686</v>
      </c>
      <c r="B25" s="502" t="s">
        <v>712</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DEBBF6F6-853A-4660-8280-68DF4AF688E3}"/>
    <hyperlink ref="A1:L1" location="'Product Backlog HUs'!A1" display="&lt;-Volver al listado" xr:uid="{14106BF1-41FC-4FE1-A7F3-D0188CC3FCF0}"/>
    <hyperlink ref="A3:L3" location="'Product Backlog HUs'!A2" display="'Product Backlog HUs'!A2" xr:uid="{E28D6092-DD45-4A96-AA9D-F5A906C4FC60}"/>
  </hyperlinks>
  <pageMargins left="0.7" right="0.7" top="0.75" bottom="0.75" header="0.3" footer="0.3"/>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B5B2-4851-4841-B71D-E4F70F0B7B88}">
  <sheetPr>
    <tabColor rgb="FF00B0F0"/>
  </sheetPr>
  <dimension ref="A1:Q33"/>
  <sheetViews>
    <sheetView workbookViewId="0">
      <pane ySplit="1" topLeftCell="A26" activePane="bottomLeft" state="frozen"/>
      <selection pane="bottomLeft" activeCell="I24" sqref="I24:L33"/>
    </sheetView>
  </sheetViews>
  <sheetFormatPr defaultColWidth="11.42578125" defaultRowHeight="15"/>
  <sheetData>
    <row r="1" spans="1:17" ht="15.75" customHeight="1">
      <c r="A1" s="70" t="s">
        <v>663</v>
      </c>
      <c r="B1" s="70"/>
      <c r="C1" s="70"/>
      <c r="D1" s="70"/>
      <c r="E1" s="70"/>
      <c r="F1" s="70"/>
      <c r="G1" s="70"/>
      <c r="H1" s="70"/>
      <c r="I1" s="70"/>
      <c r="J1" s="70"/>
      <c r="K1" s="70"/>
      <c r="L1" s="70" t="s">
        <v>162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HU6-Registrar Información del Detalle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Registrar Información del Detalle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Registrar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4" ht="15.75" customHeight="1">
      <c r="A17" s="504" t="s">
        <v>675</v>
      </c>
      <c r="B17" s="503"/>
      <c r="C17" s="503"/>
      <c r="D17" s="503"/>
      <c r="E17" s="503" t="s">
        <v>676</v>
      </c>
      <c r="F17" s="503"/>
      <c r="G17" s="503"/>
      <c r="H17" s="503"/>
      <c r="I17" s="503"/>
      <c r="J17" s="503"/>
      <c r="K17" s="503"/>
      <c r="L17" s="505"/>
    </row>
    <row r="18" spans="1:14" ht="30" customHeight="1">
      <c r="A18" s="514" t="s">
        <v>689</v>
      </c>
      <c r="B18" s="515"/>
      <c r="C18" s="515"/>
      <c r="D18" s="515"/>
      <c r="E18" s="515"/>
      <c r="F18" s="515"/>
      <c r="G18" s="515"/>
      <c r="H18" s="515"/>
      <c r="I18" s="515"/>
      <c r="J18" s="515"/>
      <c r="K18" s="515"/>
      <c r="L18" s="516"/>
    </row>
    <row r="19" spans="1:14" ht="18.75">
      <c r="A19" s="518" t="s">
        <v>690</v>
      </c>
      <c r="B19" s="519"/>
      <c r="C19" s="519"/>
      <c r="D19" s="519"/>
      <c r="E19" s="519"/>
      <c r="F19" s="519"/>
      <c r="G19" s="519"/>
      <c r="H19" s="519"/>
      <c r="I19" s="519"/>
      <c r="J19" s="519"/>
      <c r="K19" s="519"/>
      <c r="L19" s="520"/>
    </row>
    <row r="20" spans="1:14" ht="15.75" customHeight="1">
      <c r="A20" s="504" t="s">
        <v>691</v>
      </c>
      <c r="B20" s="503"/>
      <c r="C20" s="503"/>
      <c r="D20" s="503"/>
      <c r="E20" s="503" t="s">
        <v>692</v>
      </c>
      <c r="F20" s="503"/>
      <c r="G20" s="503"/>
      <c r="H20" s="503"/>
      <c r="I20" s="503"/>
      <c r="J20" s="503"/>
      <c r="K20" s="503"/>
      <c r="L20" s="505"/>
    </row>
    <row r="21" spans="1:14" ht="21">
      <c r="A21" s="523" t="s">
        <v>677</v>
      </c>
      <c r="B21" s="524"/>
      <c r="C21" s="524"/>
      <c r="D21" s="524"/>
      <c r="E21" s="524"/>
      <c r="F21" s="524"/>
      <c r="G21" s="524"/>
      <c r="H21" s="524"/>
      <c r="I21" s="524"/>
      <c r="J21" s="524"/>
      <c r="K21" s="524"/>
      <c r="L21" s="525"/>
    </row>
    <row r="22" spans="1:14">
      <c r="A22" s="517" t="s">
        <v>678</v>
      </c>
      <c r="B22" s="521" t="s">
        <v>679</v>
      </c>
      <c r="C22" s="521"/>
      <c r="D22" s="521"/>
      <c r="E22" s="521"/>
      <c r="F22" s="521"/>
      <c r="G22" s="521" t="s">
        <v>680</v>
      </c>
      <c r="H22" s="521"/>
      <c r="I22" s="521" t="s">
        <v>681</v>
      </c>
      <c r="J22" s="521"/>
      <c r="K22" s="521"/>
      <c r="L22" s="522"/>
    </row>
    <row r="23" spans="1:14">
      <c r="A23" s="517"/>
      <c r="B23" s="521"/>
      <c r="C23" s="521"/>
      <c r="D23" s="521"/>
      <c r="E23" s="521"/>
      <c r="F23" s="521"/>
      <c r="G23" s="9" t="s">
        <v>682</v>
      </c>
      <c r="H23" s="10" t="s">
        <v>683</v>
      </c>
      <c r="I23" s="521"/>
      <c r="J23" s="521"/>
      <c r="K23" s="521"/>
      <c r="L23" s="522"/>
    </row>
    <row r="24" spans="1:14" ht="139.5" customHeight="1">
      <c r="A24" s="4" t="s">
        <v>684</v>
      </c>
      <c r="B24" s="502" t="s">
        <v>713</v>
      </c>
      <c r="C24" s="503"/>
      <c r="D24" s="503"/>
      <c r="E24" s="503"/>
      <c r="F24" s="503"/>
      <c r="G24" s="2"/>
      <c r="H24" s="3"/>
      <c r="I24" s="553"/>
      <c r="J24" s="554"/>
      <c r="K24" s="554"/>
      <c r="L24" s="555"/>
    </row>
    <row r="25" spans="1:14" ht="150" customHeight="1">
      <c r="A25" s="4" t="s">
        <v>686</v>
      </c>
      <c r="B25" s="502" t="s">
        <v>714</v>
      </c>
      <c r="C25" s="503"/>
      <c r="D25" s="503"/>
      <c r="E25" s="503"/>
      <c r="F25" s="503"/>
      <c r="G25" s="2"/>
      <c r="H25" s="3"/>
      <c r="I25" s="559"/>
      <c r="J25" s="560"/>
      <c r="K25" s="560"/>
      <c r="L25" s="561"/>
      <c r="N25" s="349"/>
    </row>
    <row r="26" spans="1:14" ht="133.5" customHeight="1">
      <c r="A26" s="4" t="s">
        <v>695</v>
      </c>
      <c r="B26" s="502" t="s">
        <v>715</v>
      </c>
      <c r="C26" s="503"/>
      <c r="D26" s="503"/>
      <c r="E26" s="503"/>
      <c r="F26" s="503"/>
      <c r="G26" s="2"/>
      <c r="H26" s="3"/>
      <c r="I26" s="559"/>
      <c r="J26" s="560"/>
      <c r="K26" s="560"/>
      <c r="L26" s="561"/>
    </row>
    <row r="27" spans="1:14" ht="133.5" customHeight="1">
      <c r="A27" s="4" t="s">
        <v>697</v>
      </c>
      <c r="B27" s="502" t="s">
        <v>716</v>
      </c>
      <c r="C27" s="503"/>
      <c r="D27" s="503"/>
      <c r="E27" s="503"/>
      <c r="F27" s="503"/>
      <c r="G27" s="2"/>
      <c r="H27" s="3"/>
      <c r="I27" s="559"/>
      <c r="J27" s="560"/>
      <c r="K27" s="560"/>
      <c r="L27" s="561"/>
    </row>
    <row r="28" spans="1:14" ht="130.5" customHeight="1">
      <c r="A28" s="4" t="s">
        <v>699</v>
      </c>
      <c r="B28" s="502" t="s">
        <v>717</v>
      </c>
      <c r="C28" s="503"/>
      <c r="D28" s="503"/>
      <c r="E28" s="503"/>
      <c r="F28" s="503"/>
      <c r="G28" s="2"/>
      <c r="H28" s="3"/>
      <c r="I28" s="559"/>
      <c r="J28" s="560"/>
      <c r="K28" s="560"/>
      <c r="L28" s="561"/>
    </row>
    <row r="29" spans="1:14" ht="119.25" customHeight="1">
      <c r="A29" s="4" t="s">
        <v>701</v>
      </c>
      <c r="B29" s="502" t="s">
        <v>718</v>
      </c>
      <c r="C29" s="503"/>
      <c r="D29" s="503"/>
      <c r="E29" s="503"/>
      <c r="F29" s="503"/>
      <c r="G29" s="2"/>
      <c r="H29" s="3"/>
      <c r="I29" s="559"/>
      <c r="J29" s="560"/>
      <c r="K29" s="560"/>
      <c r="L29" s="561"/>
    </row>
    <row r="30" spans="1:14" ht="108" customHeight="1">
      <c r="A30" s="4" t="s">
        <v>703</v>
      </c>
      <c r="B30" s="502" t="s">
        <v>719</v>
      </c>
      <c r="C30" s="503"/>
      <c r="D30" s="503"/>
      <c r="E30" s="503"/>
      <c r="F30" s="503"/>
      <c r="G30" s="2"/>
      <c r="H30" s="3"/>
      <c r="I30" s="559"/>
      <c r="J30" s="560"/>
      <c r="K30" s="560"/>
      <c r="L30" s="561"/>
    </row>
    <row r="31" spans="1:14" ht="126.75" customHeight="1">
      <c r="A31" s="4" t="s">
        <v>720</v>
      </c>
      <c r="B31" s="502" t="s">
        <v>721</v>
      </c>
      <c r="C31" s="503"/>
      <c r="D31" s="503"/>
      <c r="E31" s="503"/>
      <c r="F31" s="503"/>
      <c r="G31" s="2"/>
      <c r="H31" s="3"/>
      <c r="I31" s="559"/>
      <c r="J31" s="560"/>
      <c r="K31" s="560"/>
      <c r="L31" s="561"/>
    </row>
    <row r="32" spans="1:14" ht="135" customHeight="1">
      <c r="A32" s="4" t="s">
        <v>722</v>
      </c>
      <c r="B32" s="502" t="s">
        <v>723</v>
      </c>
      <c r="C32" s="503"/>
      <c r="D32" s="503"/>
      <c r="E32" s="503"/>
      <c r="F32" s="503"/>
      <c r="G32" s="2"/>
      <c r="H32" s="3"/>
      <c r="I32" s="559"/>
      <c r="J32" s="560"/>
      <c r="K32" s="560"/>
      <c r="L32" s="561"/>
    </row>
    <row r="33" spans="1:12" ht="123" customHeight="1">
      <c r="A33" s="4" t="s">
        <v>724</v>
      </c>
      <c r="B33" s="502" t="s">
        <v>725</v>
      </c>
      <c r="C33" s="503"/>
      <c r="D33" s="503"/>
      <c r="E33" s="503"/>
      <c r="F33" s="503"/>
      <c r="G33" s="2"/>
      <c r="H33" s="3"/>
      <c r="I33" s="556"/>
      <c r="J33" s="557"/>
      <c r="K33" s="557"/>
      <c r="L33" s="558"/>
    </row>
  </sheetData>
  <mergeCells count="43">
    <mergeCell ref="B31:F31"/>
    <mergeCell ref="B32:F32"/>
    <mergeCell ref="B33:F33"/>
    <mergeCell ref="I24:L33"/>
    <mergeCell ref="B28:F28"/>
    <mergeCell ref="B29:F29"/>
    <mergeCell ref="B30:F30"/>
    <mergeCell ref="B27:F27"/>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4768F038-BA94-4C2E-A120-C0A0966EB534}"/>
    <hyperlink ref="A1:L1" location="'Product Backlog HUs'!A1" display="&lt;-Volver al listado" xr:uid="{658E5320-2E7E-4986-9AFF-43958283666F}"/>
    <hyperlink ref="A3:L3" location="'Product Backlog HUs'!A2" display="'Product Backlog HUs'!A2" xr:uid="{3D49D8F6-BD08-4F33-95C3-172022996505}"/>
  </hyperlinks>
  <pageMargins left="0.7" right="0.7" top="0.75" bottom="0.75" header="0.3" footer="0.3"/>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27FF3-D6EF-4955-B9DE-4AA91513FB18}">
  <sheetPr>
    <tabColor rgb="FF00B0F0"/>
  </sheetPr>
  <dimension ref="A1:Q30"/>
  <sheetViews>
    <sheetView workbookViewId="0">
      <pane ySplit="1" topLeftCell="A24" activePane="bottomLeft" state="frozen"/>
      <selection pane="bottomLeft" activeCell="I24" sqref="I24:L30"/>
    </sheetView>
  </sheetViews>
  <sheetFormatPr defaultColWidth="11.42578125" defaultRowHeight="15"/>
  <sheetData>
    <row r="1" spans="1:17" ht="15.75" customHeight="1">
      <c r="A1" s="70" t="s">
        <v>663</v>
      </c>
      <c r="B1" s="70"/>
      <c r="C1" s="70"/>
      <c r="D1" s="70"/>
      <c r="E1" s="70"/>
      <c r="F1" s="70"/>
      <c r="G1" s="70"/>
      <c r="H1" s="70"/>
      <c r="I1" s="70"/>
      <c r="J1" s="70"/>
      <c r="K1" s="70"/>
      <c r="L1" s="70" t="s">
        <v>169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HU7-Modificar Información del Detalle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Modificar Información del Detalle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Modificar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86.75" customHeight="1">
      <c r="A24" s="4" t="s">
        <v>684</v>
      </c>
      <c r="B24" s="502" t="s">
        <v>726</v>
      </c>
      <c r="C24" s="503"/>
      <c r="D24" s="503"/>
      <c r="E24" s="503"/>
      <c r="F24" s="503"/>
      <c r="G24" s="2"/>
      <c r="H24" s="3"/>
      <c r="I24" s="553"/>
      <c r="J24" s="554"/>
      <c r="K24" s="554"/>
      <c r="L24" s="555"/>
    </row>
    <row r="25" spans="1:12" ht="150" customHeight="1">
      <c r="A25" s="4" t="s">
        <v>686</v>
      </c>
      <c r="B25" s="502" t="s">
        <v>727</v>
      </c>
      <c r="C25" s="503"/>
      <c r="D25" s="503"/>
      <c r="E25" s="503"/>
      <c r="F25" s="503"/>
      <c r="G25" s="2"/>
      <c r="H25" s="3"/>
      <c r="I25" s="559"/>
      <c r="J25" s="560"/>
      <c r="K25" s="560"/>
      <c r="L25" s="561"/>
    </row>
    <row r="26" spans="1:12" ht="133.5" customHeight="1">
      <c r="A26" s="4" t="s">
        <v>695</v>
      </c>
      <c r="B26" s="502" t="s">
        <v>728</v>
      </c>
      <c r="C26" s="503"/>
      <c r="D26" s="503"/>
      <c r="E26" s="503"/>
      <c r="F26" s="503"/>
      <c r="G26" s="2"/>
      <c r="H26" s="3"/>
      <c r="I26" s="559"/>
      <c r="J26" s="560"/>
      <c r="K26" s="560"/>
      <c r="L26" s="561"/>
    </row>
    <row r="27" spans="1:12" ht="133.5" customHeight="1">
      <c r="A27" s="4" t="s">
        <v>697</v>
      </c>
      <c r="B27" s="502" t="s">
        <v>729</v>
      </c>
      <c r="C27" s="503"/>
      <c r="D27" s="503"/>
      <c r="E27" s="503"/>
      <c r="F27" s="503"/>
      <c r="G27" s="2"/>
      <c r="H27" s="3"/>
      <c r="I27" s="559"/>
      <c r="J27" s="560"/>
      <c r="K27" s="560"/>
      <c r="L27" s="561"/>
    </row>
    <row r="28" spans="1:12" ht="119.25" customHeight="1">
      <c r="A28" s="4" t="s">
        <v>699</v>
      </c>
      <c r="B28" s="502" t="s">
        <v>730</v>
      </c>
      <c r="C28" s="503"/>
      <c r="D28" s="503"/>
      <c r="E28" s="503"/>
      <c r="F28" s="503"/>
      <c r="G28" s="2"/>
      <c r="H28" s="3"/>
      <c r="I28" s="559"/>
      <c r="J28" s="560"/>
      <c r="K28" s="560"/>
      <c r="L28" s="561"/>
    </row>
    <row r="29" spans="1:12" ht="132" customHeight="1">
      <c r="A29" s="4" t="s">
        <v>701</v>
      </c>
      <c r="B29" s="502" t="s">
        <v>731</v>
      </c>
      <c r="C29" s="503"/>
      <c r="D29" s="503"/>
      <c r="E29" s="503"/>
      <c r="F29" s="503"/>
      <c r="G29" s="2"/>
      <c r="H29" s="3"/>
      <c r="I29" s="559"/>
      <c r="J29" s="560"/>
      <c r="K29" s="560"/>
      <c r="L29" s="561"/>
    </row>
    <row r="30" spans="1:12" ht="134.25" customHeight="1">
      <c r="A30" s="4" t="s">
        <v>703</v>
      </c>
      <c r="B30" s="502" t="s">
        <v>732</v>
      </c>
      <c r="C30" s="503"/>
      <c r="D30" s="503"/>
      <c r="E30" s="503"/>
      <c r="F30" s="503"/>
      <c r="G30" s="2"/>
      <c r="H30" s="3"/>
      <c r="I30" s="556"/>
      <c r="J30" s="557"/>
      <c r="K30" s="557"/>
      <c r="L30" s="558"/>
    </row>
  </sheetData>
  <mergeCells count="40">
    <mergeCell ref="B28:F28"/>
    <mergeCell ref="B29:F29"/>
    <mergeCell ref="B30:F30"/>
    <mergeCell ref="I24:L30"/>
    <mergeCell ref="B27:F27"/>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C5133E8B-9651-4BCB-814D-8731D475BF78}"/>
    <hyperlink ref="A1:L1" location="'Product Backlog HUs'!A1" display="&lt;-Volver al listado" xr:uid="{EE7329D4-4181-4D6C-A7B7-ED8FAE58BE68}"/>
    <hyperlink ref="A3:L3" location="'Product Backlog HUs'!A2" display="'Product Backlog HUs'!A2" xr:uid="{A27F8600-CBE0-47DD-9D0A-78EBB382277F}"/>
  </hyperlinks>
  <pageMargins left="0.7" right="0.7" top="0.75" bottom="0.75" header="0.3" footer="0.3"/>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B9096-878A-4EF9-BBBD-810703C2F828}">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192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HU8-Eliminar Información del Detalle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Eliminar Información del Detalle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
        <v>733</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49.25" customHeight="1">
      <c r="A24" s="4" t="s">
        <v>684</v>
      </c>
      <c r="B24" s="502" t="s">
        <v>734</v>
      </c>
      <c r="C24" s="503"/>
      <c r="D24" s="503"/>
      <c r="E24" s="503"/>
      <c r="F24" s="503"/>
      <c r="G24" s="2"/>
      <c r="H24" s="3"/>
      <c r="I24" s="553"/>
      <c r="J24" s="554"/>
      <c r="K24" s="554"/>
      <c r="L24" s="555"/>
    </row>
    <row r="25" spans="1:12" ht="138" customHeight="1">
      <c r="A25" s="4" t="s">
        <v>686</v>
      </c>
      <c r="B25" s="502" t="s">
        <v>735</v>
      </c>
      <c r="C25" s="503"/>
      <c r="D25" s="503"/>
      <c r="E25" s="503"/>
      <c r="F25" s="503"/>
      <c r="G25" s="2"/>
      <c r="H25" s="3"/>
      <c r="I25" s="559"/>
      <c r="J25" s="560"/>
      <c r="K25" s="560"/>
      <c r="L25" s="561"/>
    </row>
    <row r="26" spans="1:12" ht="97.5" customHeight="1">
      <c r="A26" s="4" t="s">
        <v>695</v>
      </c>
      <c r="B26" s="502" t="s">
        <v>736</v>
      </c>
      <c r="C26" s="503"/>
      <c r="D26" s="503"/>
      <c r="E26" s="503"/>
      <c r="F26" s="503"/>
      <c r="G26" s="2"/>
      <c r="H26" s="3"/>
      <c r="I26" s="559"/>
      <c r="J26" s="560"/>
      <c r="K26" s="560"/>
      <c r="L26" s="561"/>
    </row>
    <row r="27" spans="1:12" ht="99.75" customHeight="1">
      <c r="A27" s="4" t="s">
        <v>697</v>
      </c>
      <c r="B27" s="502" t="s">
        <v>737</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8D80090-9CBF-4986-AE0E-C5CDE939EFDF}"/>
    <hyperlink ref="A1:L1" location="'Product Backlog HUs'!A1" display="&lt;-Volver al listado" xr:uid="{6F66A5D4-0421-4B43-A0CC-60C2838DE658}"/>
    <hyperlink ref="A3:L3" location="'Product Backlog HUs'!A2" display="'Product Backlog HUs'!A2" xr:uid="{C743F2C6-6601-48C9-8DDC-27B997DDE72D}"/>
  </hyperlinks>
  <pageMargins left="0.7" right="0.7" top="0.75" bottom="0.75" header="0.3" footer="0.3"/>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8837F-8C10-45CC-B700-DC38A3FC2835}">
  <sheetPr>
    <tabColor rgb="FF00B0F0"/>
  </sheetPr>
  <dimension ref="A1:Q28"/>
  <sheetViews>
    <sheetView workbookViewId="0">
      <pane ySplit="1" topLeftCell="A25" activePane="bottomLeft" state="frozen"/>
      <selection pane="bottomLeft" activeCell="P25" sqref="O25:P25"/>
    </sheetView>
  </sheetViews>
  <sheetFormatPr defaultColWidth="11.42578125" defaultRowHeight="15"/>
  <sheetData>
    <row r="1" spans="1:17" ht="15.75" customHeight="1">
      <c r="A1" s="70" t="s">
        <v>663</v>
      </c>
      <c r="B1" s="70"/>
      <c r="C1" s="70"/>
      <c r="D1" s="70"/>
      <c r="E1" s="70"/>
      <c r="F1" s="70"/>
      <c r="G1" s="70"/>
      <c r="H1" s="70"/>
      <c r="I1" s="70"/>
      <c r="J1" s="70"/>
      <c r="K1" s="70"/>
      <c r="L1" s="70" t="s">
        <v>164</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HU9-Consultar Información del Detalle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Usuario/Representante Sede</v>
      </c>
      <c r="C5" s="527"/>
      <c r="D5" s="527"/>
      <c r="E5" s="527"/>
      <c r="F5" s="527"/>
      <c r="G5" s="527"/>
      <c r="H5" s="527"/>
      <c r="I5" s="527"/>
      <c r="J5" s="527"/>
      <c r="K5" s="527"/>
      <c r="L5" s="528"/>
    </row>
    <row r="6" spans="1:17">
      <c r="A6" s="5" t="s">
        <v>667</v>
      </c>
      <c r="B6" s="526" t="str">
        <f>VLOOKUP(L1,'Product Backlog HUs(1)'!A1:M56,6,FALSE)</f>
        <v>Consultar Información del Detalle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Usuario/Representante Sede, necesito Consultar Información del Detalle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15.5" customHeight="1">
      <c r="A24" s="4" t="s">
        <v>684</v>
      </c>
      <c r="B24" s="502" t="s">
        <v>738</v>
      </c>
      <c r="C24" s="503"/>
      <c r="D24" s="503"/>
      <c r="E24" s="503"/>
      <c r="F24" s="503"/>
      <c r="G24" s="2"/>
      <c r="H24" s="3"/>
      <c r="I24" s="553"/>
      <c r="J24" s="554"/>
      <c r="K24" s="554"/>
      <c r="L24" s="555"/>
    </row>
    <row r="25" spans="1:12" ht="106.5" customHeight="1">
      <c r="A25" s="4" t="s">
        <v>686</v>
      </c>
      <c r="B25" s="502" t="s">
        <v>739</v>
      </c>
      <c r="C25" s="503"/>
      <c r="D25" s="503"/>
      <c r="E25" s="503"/>
      <c r="F25" s="503"/>
      <c r="G25" s="2"/>
      <c r="H25" s="3"/>
      <c r="I25" s="559"/>
      <c r="J25" s="560"/>
      <c r="K25" s="560"/>
      <c r="L25" s="561"/>
    </row>
    <row r="26" spans="1:12" ht="114.75" customHeight="1">
      <c r="A26" s="4" t="s">
        <v>695</v>
      </c>
      <c r="B26" s="502" t="s">
        <v>740</v>
      </c>
      <c r="C26" s="503"/>
      <c r="D26" s="503"/>
      <c r="E26" s="503"/>
      <c r="F26" s="503"/>
      <c r="G26" s="2"/>
      <c r="H26" s="3"/>
      <c r="I26" s="559"/>
      <c r="J26" s="560"/>
      <c r="K26" s="560"/>
      <c r="L26" s="561"/>
    </row>
    <row r="27" spans="1:12" ht="133.5" customHeight="1">
      <c r="A27" s="4" t="s">
        <v>697</v>
      </c>
      <c r="B27" s="502" t="s">
        <v>741</v>
      </c>
      <c r="C27" s="503"/>
      <c r="D27" s="503"/>
      <c r="E27" s="503"/>
      <c r="F27" s="503"/>
      <c r="G27" s="2"/>
      <c r="H27" s="3"/>
      <c r="I27" s="559"/>
      <c r="J27" s="560"/>
      <c r="K27" s="560"/>
      <c r="L27" s="561"/>
    </row>
    <row r="28" spans="1:12" ht="113.25" customHeight="1">
      <c r="A28" s="4" t="s">
        <v>699</v>
      </c>
      <c r="B28" s="502" t="s">
        <v>742</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0DBAAD60-19C1-4358-82AF-E3BACA0426D3}"/>
    <hyperlink ref="A1:L1" location="'Product Backlog HUs'!A1" display="&lt;-Volver al listado" xr:uid="{F2E03F2C-E7E9-4CB6-A770-26A68775ABAC}"/>
    <hyperlink ref="A3:L3" location="'Product Backlog HUs'!A2" display="'Product Backlog HUs'!A2" xr:uid="{A86C7AF7-63B4-4BFE-A7FD-CE4F8A2CA74A}"/>
  </hyperlinks>
  <pageMargins left="0.7" right="0.7" top="0.75" bottom="0.75" header="0.3" footer="0.3"/>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20790-2372-48E1-A83C-72F4FA346BEB}">
  <sheetPr>
    <tabColor rgb="FF00B0F0"/>
  </sheetPr>
  <dimension ref="A1:Q25"/>
  <sheetViews>
    <sheetView workbookViewId="0">
      <pane ySplit="1" topLeftCell="A24" activePane="bottomLeft" state="frozen"/>
      <selection pane="bottomLeft" activeCell="O24" sqref="O24"/>
    </sheetView>
  </sheetViews>
  <sheetFormatPr defaultColWidth="11.42578125" defaultRowHeight="15"/>
  <sheetData>
    <row r="1" spans="1:17" ht="15.75" customHeight="1">
      <c r="A1" s="70" t="s">
        <v>663</v>
      </c>
      <c r="B1" s="70"/>
      <c r="C1" s="70"/>
      <c r="D1" s="70"/>
      <c r="E1" s="70"/>
      <c r="F1" s="70"/>
      <c r="G1" s="70"/>
      <c r="H1" s="70"/>
      <c r="I1" s="70"/>
      <c r="J1" s="70"/>
      <c r="K1" s="70"/>
      <c r="L1" s="70" t="s">
        <v>112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HU10-Consultar Información del  Día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Usuario/Representante Sede</v>
      </c>
      <c r="C5" s="527"/>
      <c r="D5" s="527"/>
      <c r="E5" s="527"/>
      <c r="F5" s="527"/>
      <c r="G5" s="527"/>
      <c r="H5" s="527"/>
      <c r="I5" s="527"/>
      <c r="J5" s="527"/>
      <c r="K5" s="527"/>
      <c r="L5" s="528"/>
    </row>
    <row r="6" spans="1:17">
      <c r="A6" s="5" t="s">
        <v>667</v>
      </c>
      <c r="B6" s="526" t="str">
        <f>VLOOKUP(L1,'Product Backlog HUs(1)'!A1:M56,6,FALSE)</f>
        <v>Consultar Información del  Día</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Usuario/Representante Sede, necesito Consultar Información del  Día,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743</v>
      </c>
      <c r="C24" s="503"/>
      <c r="D24" s="503"/>
      <c r="E24" s="503"/>
      <c r="F24" s="503"/>
      <c r="G24" s="2"/>
      <c r="H24" s="3"/>
      <c r="I24" s="553"/>
      <c r="J24" s="554"/>
      <c r="K24" s="554"/>
      <c r="L24" s="555"/>
    </row>
    <row r="25" spans="1:12" ht="212.25" customHeight="1">
      <c r="A25" s="4" t="s">
        <v>686</v>
      </c>
      <c r="B25" s="502" t="s">
        <v>744</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5FD00DA-4D33-4688-BB12-1D34086E9329}"/>
    <hyperlink ref="A1:L1" location="'Product Backlog HUs'!A1" display="&lt;-Volver al listado" xr:uid="{15B91C68-BF2B-43C0-AB0F-A25E7BEC48E4}"/>
    <hyperlink ref="A3:L3" location="'Product Backlog HUs'!A2" display="'Product Backlog HUs'!A2" xr:uid="{0115D9E4-9D48-481D-ADFC-7520D384191E}"/>
  </hyperlinks>
  <pageMargins left="0.7" right="0.7" top="0.75" bottom="0.75" header="0.3" footer="0.3"/>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50BC-A0FA-4379-8C86-AD933D72EA0A}">
  <sheetPr>
    <tabColor rgb="FF00B0F0"/>
  </sheetPr>
  <dimension ref="A1:Q29"/>
  <sheetViews>
    <sheetView workbookViewId="0">
      <pane ySplit="1" topLeftCell="A24" activePane="bottomLeft" state="frozen"/>
      <selection pane="bottomLeft" activeCell="I24" sqref="I24:L29"/>
    </sheetView>
  </sheetViews>
  <sheetFormatPr defaultColWidth="11.42578125" defaultRowHeight="15"/>
  <sheetData>
    <row r="1" spans="1:17" ht="15.75" customHeight="1">
      <c r="A1" s="70" t="s">
        <v>663</v>
      </c>
      <c r="B1" s="70"/>
      <c r="C1" s="70"/>
      <c r="D1" s="70"/>
      <c r="E1" s="70"/>
      <c r="F1" s="70"/>
      <c r="G1" s="70"/>
      <c r="H1" s="70"/>
      <c r="I1" s="70"/>
      <c r="J1" s="70"/>
      <c r="K1" s="70"/>
      <c r="L1" s="70" t="s">
        <v>130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HU11-Registrar Información  del Diagnóstico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Registrar Información  del Diagnóstico</v>
      </c>
      <c r="C6" s="527"/>
      <c r="D6" s="527"/>
      <c r="E6" s="527"/>
      <c r="F6" s="527"/>
      <c r="G6" s="527"/>
      <c r="H6" s="527"/>
      <c r="I6" s="527"/>
      <c r="J6" s="527"/>
      <c r="K6" s="527"/>
      <c r="L6" s="528"/>
    </row>
    <row r="7" spans="1:17" ht="37.5" customHeight="1">
      <c r="A7" s="5" t="s">
        <v>668</v>
      </c>
      <c r="B7" s="526" t="str">
        <f>VLOOKUP(L1,'Product Backlog HUs(1)'!A1:M56,7,FALSE)</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C7" s="527"/>
      <c r="D7" s="527"/>
      <c r="E7" s="527"/>
      <c r="F7" s="527"/>
      <c r="G7" s="527"/>
      <c r="H7" s="527"/>
      <c r="I7" s="527"/>
      <c r="J7" s="527"/>
      <c r="K7" s="527"/>
      <c r="L7" s="528"/>
    </row>
    <row r="8" spans="1:17" ht="58.5" customHeight="1">
      <c r="A8" s="529" t="str">
        <f>VLOOKUP(L1,'Product Backlog HUs(1)'!A1:M56,8,FALSE)</f>
        <v xml:space="preserve">Como Usuario, necesito Registrar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745</v>
      </c>
      <c r="C24" s="503"/>
      <c r="D24" s="503"/>
      <c r="E24" s="503"/>
      <c r="F24" s="503"/>
      <c r="G24" s="2"/>
      <c r="H24" s="3"/>
      <c r="I24" s="553"/>
      <c r="J24" s="554"/>
      <c r="K24" s="554"/>
      <c r="L24" s="555"/>
    </row>
    <row r="25" spans="1:12" ht="128.25" customHeight="1">
      <c r="A25" s="4" t="s">
        <v>686</v>
      </c>
      <c r="B25" s="502" t="s">
        <v>746</v>
      </c>
      <c r="C25" s="503"/>
      <c r="D25" s="503"/>
      <c r="E25" s="503"/>
      <c r="F25" s="503"/>
      <c r="G25" s="2"/>
      <c r="H25" s="3"/>
      <c r="I25" s="559"/>
      <c r="J25" s="560"/>
      <c r="K25" s="560"/>
      <c r="L25" s="561"/>
    </row>
    <row r="26" spans="1:12" ht="133.5" customHeight="1">
      <c r="A26" s="4" t="s">
        <v>695</v>
      </c>
      <c r="B26" s="502" t="s">
        <v>747</v>
      </c>
      <c r="C26" s="503"/>
      <c r="D26" s="503"/>
      <c r="E26" s="503"/>
      <c r="F26" s="503"/>
      <c r="G26" s="2"/>
      <c r="H26" s="3"/>
      <c r="I26" s="559"/>
      <c r="J26" s="560"/>
      <c r="K26" s="560"/>
      <c r="L26" s="561"/>
    </row>
    <row r="27" spans="1:12" ht="133.5" customHeight="1">
      <c r="A27" s="4" t="s">
        <v>697</v>
      </c>
      <c r="B27" s="502" t="s">
        <v>748</v>
      </c>
      <c r="C27" s="503"/>
      <c r="D27" s="503"/>
      <c r="E27" s="503"/>
      <c r="F27" s="503"/>
      <c r="G27" s="2"/>
      <c r="H27" s="3"/>
      <c r="I27" s="559"/>
      <c r="J27" s="560"/>
      <c r="K27" s="560"/>
      <c r="L27" s="561"/>
    </row>
    <row r="28" spans="1:12" ht="112.5" customHeight="1">
      <c r="A28" s="4" t="s">
        <v>699</v>
      </c>
      <c r="B28" s="502" t="s">
        <v>749</v>
      </c>
      <c r="C28" s="503"/>
      <c r="D28" s="503"/>
      <c r="E28" s="503"/>
      <c r="F28" s="503"/>
      <c r="G28" s="2"/>
      <c r="H28" s="3"/>
      <c r="I28" s="559"/>
      <c r="J28" s="560"/>
      <c r="K28" s="560"/>
      <c r="L28" s="561"/>
    </row>
    <row r="29" spans="1:12" ht="109.5" customHeight="1">
      <c r="A29" s="4" t="s">
        <v>701</v>
      </c>
      <c r="B29" s="502" t="s">
        <v>750</v>
      </c>
      <c r="C29" s="503"/>
      <c r="D29" s="503"/>
      <c r="E29" s="503"/>
      <c r="F29" s="503"/>
      <c r="G29" s="2"/>
      <c r="H29" s="3"/>
      <c r="I29" s="556"/>
      <c r="J29" s="557"/>
      <c r="K29" s="557"/>
      <c r="L29" s="558"/>
    </row>
  </sheetData>
  <mergeCells count="39">
    <mergeCell ref="B28:F28"/>
    <mergeCell ref="B29:F29"/>
    <mergeCell ref="B27:F27"/>
    <mergeCell ref="I24:L29"/>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EDF27D9-2EF9-4FDF-A92F-F813EEA033B9}"/>
    <hyperlink ref="A1:L1" location="'Product Backlog HUs'!A1" display="&lt;-Volver al listado" xr:uid="{A9CB8E9E-BD1E-4254-A7F1-70B78B92CB80}"/>
    <hyperlink ref="A3:L3" location="'Product Backlog HUs'!A2" display="'Product Backlog HUs'!A2" xr:uid="{B5159625-3D5D-4C1B-BC7B-96198B9A06CE}"/>
  </hyperlinks>
  <pageMargins left="0.7" right="0.7" top="0.75" bottom="0.75" header="0.3" footer="0.3"/>
  <pageSetup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29B4A-F179-4F56-AE8C-9EDA2F56374B}">
  <sheetPr>
    <tabColor rgb="FF00B0F0"/>
  </sheetPr>
  <dimension ref="A1:Q28"/>
  <sheetViews>
    <sheetView workbookViewId="0">
      <pane ySplit="1" topLeftCell="A15" activePane="bottomLeft" state="frozen"/>
      <selection pane="bottomLeft" activeCell="N26" sqref="N26"/>
    </sheetView>
  </sheetViews>
  <sheetFormatPr defaultColWidth="11.42578125" defaultRowHeight="15"/>
  <sheetData>
    <row r="1" spans="1:17" ht="15.75" customHeight="1">
      <c r="A1" s="70" t="s">
        <v>663</v>
      </c>
      <c r="B1" s="70"/>
      <c r="C1" s="70"/>
      <c r="D1" s="70"/>
      <c r="E1" s="70"/>
      <c r="F1" s="70"/>
      <c r="G1" s="70"/>
      <c r="H1" s="70"/>
      <c r="I1" s="70"/>
      <c r="J1" s="70"/>
      <c r="K1" s="70"/>
      <c r="L1" s="70" t="s">
        <v>148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HU12-Modificar Información del Diagnóstico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Modificar Información del Diagnóstico</v>
      </c>
      <c r="C6" s="527"/>
      <c r="D6" s="527"/>
      <c r="E6" s="527"/>
      <c r="F6" s="527"/>
      <c r="G6" s="527"/>
      <c r="H6" s="527"/>
      <c r="I6" s="527"/>
      <c r="J6" s="527"/>
      <c r="K6" s="527"/>
      <c r="L6" s="528"/>
    </row>
    <row r="7" spans="1:17" ht="37.5" customHeight="1">
      <c r="A7" s="5" t="s">
        <v>668</v>
      </c>
      <c r="B7" s="526" t="str">
        <f>VLOOKUP(L1,'Product Backlog HUs(1)'!A1:M56,7,FALSE)</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C7" s="527"/>
      <c r="D7" s="527"/>
      <c r="E7" s="527"/>
      <c r="F7" s="527"/>
      <c r="G7" s="527"/>
      <c r="H7" s="527"/>
      <c r="I7" s="527"/>
      <c r="J7" s="527"/>
      <c r="K7" s="527"/>
      <c r="L7" s="528"/>
    </row>
    <row r="8" spans="1:17" ht="58.5" customHeight="1">
      <c r="A8" s="529" t="str">
        <f>VLOOKUP(L1,'Product Backlog HUs(1)'!A1:M56,8,FALSE)</f>
        <v xml:space="preserve">Como Usuario, necesito Modificar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24.5" customHeight="1">
      <c r="A24" s="4" t="s">
        <v>684</v>
      </c>
      <c r="B24" s="502" t="s">
        <v>751</v>
      </c>
      <c r="C24" s="503"/>
      <c r="D24" s="503"/>
      <c r="E24" s="503"/>
      <c r="F24" s="503"/>
      <c r="G24" s="2"/>
      <c r="H24" s="3"/>
      <c r="I24" s="553"/>
      <c r="J24" s="554"/>
      <c r="K24" s="554"/>
      <c r="L24" s="555"/>
    </row>
    <row r="25" spans="1:12" ht="114.75" customHeight="1">
      <c r="A25" s="4" t="s">
        <v>686</v>
      </c>
      <c r="B25" s="533" t="s">
        <v>752</v>
      </c>
      <c r="C25" s="534"/>
      <c r="D25" s="534"/>
      <c r="E25" s="534"/>
      <c r="F25" s="535"/>
      <c r="G25" s="2"/>
      <c r="H25" s="3"/>
      <c r="I25" s="559"/>
      <c r="J25" s="560"/>
      <c r="K25" s="560"/>
      <c r="L25" s="561"/>
    </row>
    <row r="26" spans="1:12" ht="133.5" customHeight="1">
      <c r="A26" s="4" t="s">
        <v>695</v>
      </c>
      <c r="B26" s="502" t="s">
        <v>753</v>
      </c>
      <c r="C26" s="503"/>
      <c r="D26" s="503"/>
      <c r="E26" s="503"/>
      <c r="F26" s="503"/>
      <c r="G26" s="2"/>
      <c r="H26" s="3"/>
      <c r="I26" s="559"/>
      <c r="J26" s="560"/>
      <c r="K26" s="560"/>
      <c r="L26" s="561"/>
    </row>
    <row r="27" spans="1:12" ht="133.5" customHeight="1">
      <c r="A27" s="4" t="s">
        <v>697</v>
      </c>
      <c r="B27" s="502" t="s">
        <v>754</v>
      </c>
      <c r="C27" s="503"/>
      <c r="D27" s="503"/>
      <c r="E27" s="503"/>
      <c r="F27" s="503"/>
      <c r="G27" s="2"/>
      <c r="H27" s="3"/>
      <c r="I27" s="559"/>
      <c r="J27" s="560"/>
      <c r="K27" s="560"/>
      <c r="L27" s="561"/>
    </row>
    <row r="28" spans="1:12" ht="143.25" customHeight="1">
      <c r="A28" s="4" t="s">
        <v>699</v>
      </c>
      <c r="B28" s="502" t="s">
        <v>755</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D2F6DAD7-13A7-4197-834B-60CE5BEC127E}"/>
    <hyperlink ref="A1:L1" location="'Product Backlog HUs'!A1" display="&lt;-Volver al listado" xr:uid="{98C3BFFD-D0C1-4D8B-9E12-10B7D95B7CF4}"/>
    <hyperlink ref="A3:L3" location="'Product Backlog HUs'!A2" display="'Product Backlog HUs'!A2" xr:uid="{0433DEDD-C0C3-4990-89E1-71CE01CCDA9E}"/>
  </hyperlink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37924-FF18-4B06-A793-5904796B3258}">
  <sheetPr>
    <tabColor rgb="FF00B0F0"/>
  </sheetPr>
  <dimension ref="A1:Q27"/>
  <sheetViews>
    <sheetView workbookViewId="0">
      <pane ySplit="1" topLeftCell="A9"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190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HU13-Eliminar Información del Diagnóstico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Eliminar Información del Diagnóstico</v>
      </c>
      <c r="C6" s="527"/>
      <c r="D6" s="527"/>
      <c r="E6" s="527"/>
      <c r="F6" s="527"/>
      <c r="G6" s="527"/>
      <c r="H6" s="527"/>
      <c r="I6" s="527"/>
      <c r="J6" s="527"/>
      <c r="K6" s="527"/>
      <c r="L6" s="528"/>
    </row>
    <row r="7" spans="1:17" ht="37.5" customHeight="1">
      <c r="A7" s="5" t="s">
        <v>668</v>
      </c>
      <c r="B7" s="526" t="str">
        <f>VLOOKUP(L1,'Product Backlog HUs(1)'!A1:M56,7,FALSE)</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C7" s="527"/>
      <c r="D7" s="527"/>
      <c r="E7" s="527"/>
      <c r="F7" s="527"/>
      <c r="G7" s="527"/>
      <c r="H7" s="527"/>
      <c r="I7" s="527"/>
      <c r="J7" s="527"/>
      <c r="K7" s="527"/>
      <c r="L7" s="528"/>
    </row>
    <row r="8" spans="1:17" ht="58.5" customHeight="1">
      <c r="A8" s="529" t="str">
        <f>VLOOKUP(L1,'Product Backlog HUs(1)'!A1:M56,8,FALSE)</f>
        <v xml:space="preserve">Como Usuario, necesito Eliminar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756</v>
      </c>
      <c r="C24" s="503"/>
      <c r="D24" s="503"/>
      <c r="E24" s="503"/>
      <c r="F24" s="503"/>
      <c r="G24" s="2"/>
      <c r="H24" s="3"/>
      <c r="I24" s="553"/>
      <c r="J24" s="554"/>
      <c r="K24" s="554"/>
      <c r="L24" s="555"/>
    </row>
    <row r="25" spans="1:12" ht="119.25" customHeight="1">
      <c r="A25" s="4" t="s">
        <v>686</v>
      </c>
      <c r="B25" s="502" t="s">
        <v>757</v>
      </c>
      <c r="C25" s="503"/>
      <c r="D25" s="503"/>
      <c r="E25" s="503"/>
      <c r="F25" s="503"/>
      <c r="G25" s="2"/>
      <c r="H25" s="3"/>
      <c r="I25" s="559"/>
      <c r="J25" s="560"/>
      <c r="K25" s="560"/>
      <c r="L25" s="561"/>
    </row>
    <row r="26" spans="1:12" ht="133.5" customHeight="1">
      <c r="A26" s="4" t="s">
        <v>695</v>
      </c>
      <c r="B26" s="502" t="s">
        <v>758</v>
      </c>
      <c r="C26" s="503"/>
      <c r="D26" s="503"/>
      <c r="E26" s="503"/>
      <c r="F26" s="503"/>
      <c r="G26" s="2"/>
      <c r="H26" s="3"/>
      <c r="I26" s="559"/>
      <c r="J26" s="560"/>
      <c r="K26" s="560"/>
      <c r="L26" s="561"/>
    </row>
    <row r="27" spans="1:12" ht="133.5" customHeight="1">
      <c r="A27" s="4" t="s">
        <v>697</v>
      </c>
      <c r="B27" s="502" t="s">
        <v>759</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1B90425B-A7CD-43B7-9789-EAF3E0F109DF}"/>
    <hyperlink ref="A1:L1" location="'Product Backlog HUs'!A1" display="&lt;-Volver al listado" xr:uid="{627A2E89-7D12-4BFB-84C3-4B9593830497}"/>
    <hyperlink ref="A3:L3" location="'Product Backlog HUs'!A2" display="'Product Backlog HUs'!A2" xr:uid="{C03F1443-AADE-4CB0-8A6B-949986C5032E}"/>
  </hyperlinks>
  <pageMargins left="0.7" right="0.7" top="0.75" bottom="0.75" header="0.3" footer="0.3"/>
  <pageSetup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E46B4-D7BF-4438-8432-A4F10B4F7224}">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131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HU14-Consultar Información del Diagnóstico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del Diagnóstico</v>
      </c>
      <c r="C6" s="527"/>
      <c r="D6" s="527"/>
      <c r="E6" s="527"/>
      <c r="F6" s="527"/>
      <c r="G6" s="527"/>
      <c r="H6" s="527"/>
      <c r="I6" s="527"/>
      <c r="J6" s="527"/>
      <c r="K6" s="527"/>
      <c r="L6" s="528"/>
    </row>
    <row r="7" spans="1:17" ht="37.5" customHeight="1">
      <c r="A7" s="5" t="s">
        <v>668</v>
      </c>
      <c r="B7" s="526" t="str">
        <f>VLOOKUP(L1,'Product Backlog HUs(1)'!A1:M56,7,FALSE)</f>
        <v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C7" s="527"/>
      <c r="D7" s="527"/>
      <c r="E7" s="527"/>
      <c r="F7" s="527"/>
      <c r="G7" s="527"/>
      <c r="H7" s="527"/>
      <c r="I7" s="527"/>
      <c r="J7" s="527"/>
      <c r="K7" s="527"/>
      <c r="L7" s="528"/>
    </row>
    <row r="8" spans="1:17" ht="58.5" customHeight="1">
      <c r="A8" s="529" t="str">
        <f>VLOOKUP(L1,'Product Backlog HUs(1)'!A1:M56,8,FALSE)</f>
        <v xml:space="preserve">Como Representante sede, necesito Consultar Información del Diagnóstico, para 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3.5" customHeight="1">
      <c r="A24" s="4" t="s">
        <v>684</v>
      </c>
      <c r="B24" s="502" t="s">
        <v>760</v>
      </c>
      <c r="C24" s="503"/>
      <c r="D24" s="503"/>
      <c r="E24" s="503"/>
      <c r="F24" s="503"/>
      <c r="G24" s="2"/>
      <c r="H24" s="3"/>
      <c r="I24" s="553"/>
      <c r="J24" s="554"/>
      <c r="K24" s="554"/>
      <c r="L24" s="555"/>
    </row>
    <row r="25" spans="1:12" ht="101.25" customHeight="1">
      <c r="A25" s="4" t="s">
        <v>686</v>
      </c>
      <c r="B25" s="502" t="s">
        <v>761</v>
      </c>
      <c r="C25" s="503"/>
      <c r="D25" s="503"/>
      <c r="E25" s="503"/>
      <c r="F25" s="503"/>
      <c r="G25" s="2"/>
      <c r="H25" s="3"/>
      <c r="I25" s="559"/>
      <c r="J25" s="560"/>
      <c r="K25" s="560"/>
      <c r="L25" s="561"/>
    </row>
    <row r="26" spans="1:12" ht="105.75" customHeight="1">
      <c r="A26" s="4" t="s">
        <v>695</v>
      </c>
      <c r="B26" s="502" t="s">
        <v>762</v>
      </c>
      <c r="C26" s="503"/>
      <c r="D26" s="503"/>
      <c r="E26" s="503"/>
      <c r="F26" s="503"/>
      <c r="G26" s="2"/>
      <c r="H26" s="3"/>
      <c r="I26" s="559"/>
      <c r="J26" s="560"/>
      <c r="K26" s="560"/>
      <c r="L26" s="561"/>
    </row>
    <row r="27" spans="1:12" ht="100.5" customHeight="1">
      <c r="A27" s="4" t="s">
        <v>697</v>
      </c>
      <c r="B27" s="502" t="s">
        <v>763</v>
      </c>
      <c r="C27" s="503"/>
      <c r="D27" s="503"/>
      <c r="E27" s="503"/>
      <c r="F27" s="503"/>
      <c r="G27" s="2"/>
      <c r="H27" s="3"/>
      <c r="I27" s="559"/>
      <c r="J27" s="560"/>
      <c r="K27" s="560"/>
      <c r="L27" s="561"/>
    </row>
    <row r="28" spans="1:12" ht="112.5" customHeight="1">
      <c r="A28" s="4" t="s">
        <v>699</v>
      </c>
      <c r="B28" s="502" t="s">
        <v>764</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F18248F-ABC9-4EE5-A635-FA5BA5279FE9}"/>
    <hyperlink ref="A1:L1" location="'Product Backlog HUs'!A1" display="&lt;-Volver al listado" xr:uid="{72309A70-13D6-4C3C-B208-0DDEC4A81902}"/>
    <hyperlink ref="A3:L3" location="'Product Backlog HUs'!A2" display="'Product Backlog HUs'!A2" xr:uid="{95E0A0F5-92A2-4895-A661-B8BB4A10529F}"/>
  </hyperlinks>
  <pageMargins left="0.7" right="0.7" top="0.75" bottom="0.75" header="0.3" footer="0.3"/>
  <pageSetup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546F4-A4E3-4B6E-9D90-BA7A9E48B4A6}">
  <sheetPr>
    <tabColor rgb="FF00B0F0"/>
  </sheetPr>
  <dimension ref="A1:Q24"/>
  <sheetViews>
    <sheetView workbookViewId="0">
      <pane ySplit="1" topLeftCell="A15" activePane="bottomLeft" state="frozen"/>
      <selection pane="bottomLeft" activeCell="A19" activeCellId="1" sqref="A16:XFD16 A19:XFD21"/>
    </sheetView>
  </sheetViews>
  <sheetFormatPr defaultColWidth="11.42578125" defaultRowHeight="15"/>
  <sheetData>
    <row r="1" spans="1:17" ht="15.75" customHeight="1">
      <c r="A1" s="70" t="s">
        <v>663</v>
      </c>
      <c r="B1" s="70"/>
      <c r="C1" s="70"/>
      <c r="D1" s="70"/>
      <c r="E1" s="70"/>
      <c r="F1" s="70"/>
      <c r="G1" s="70"/>
      <c r="H1" s="70"/>
      <c r="I1" s="70"/>
      <c r="J1" s="70"/>
      <c r="K1" s="70"/>
      <c r="L1" s="70" t="s">
        <v>115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HU15-Consultar Información del  Estado del Servicio Realizado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del  Estado del Servicio Realizado</v>
      </c>
      <c r="C6" s="527"/>
      <c r="D6" s="527"/>
      <c r="E6" s="527"/>
      <c r="F6" s="527"/>
      <c r="G6" s="527"/>
      <c r="H6" s="527"/>
      <c r="I6" s="527"/>
      <c r="J6" s="527"/>
      <c r="K6" s="527"/>
      <c r="L6" s="528"/>
    </row>
    <row r="7" spans="1:17" ht="37.5" customHeight="1">
      <c r="A7" s="5" t="s">
        <v>668</v>
      </c>
      <c r="B7" s="526" t="str">
        <f>VLOOKUP(L1,'Product Backlog HUs(1)'!A1:M56,7,FALSE)</f>
        <v>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C7" s="527"/>
      <c r="D7" s="527"/>
      <c r="E7" s="527"/>
      <c r="F7" s="527"/>
      <c r="G7" s="527"/>
      <c r="H7" s="527"/>
      <c r="I7" s="527"/>
      <c r="J7" s="527"/>
      <c r="K7" s="527"/>
      <c r="L7" s="528"/>
    </row>
    <row r="8" spans="1:17" ht="58.5" customHeight="1">
      <c r="A8" s="529" t="str">
        <f>VLOOKUP(L1,'Product Backlog HUs(1)'!A1:M56,8,FALSE)</f>
        <v>Como Representante Sede, necesito Consultar Información del  Estado del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765</v>
      </c>
      <c r="C24" s="503"/>
      <c r="D24" s="503"/>
      <c r="E24" s="503"/>
      <c r="F24" s="503"/>
      <c r="G24" s="2"/>
      <c r="H24" s="3"/>
      <c r="I24" s="506"/>
      <c r="J24" s="506"/>
      <c r="K24" s="506"/>
      <c r="L24" s="507"/>
    </row>
  </sheetData>
  <mergeCells count="34">
    <mergeCell ref="B24:F24"/>
    <mergeCell ref="I24:L24"/>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69E06DD9-2C1F-4875-B5C3-39D8F2268D8F}"/>
    <hyperlink ref="A1:L1" location="'Product Backlog HUs'!A1" display="&lt;-Volver al listado" xr:uid="{E9216F1C-2222-43B6-A363-CD504D1167F1}"/>
    <hyperlink ref="A3:L3" location="'Product Backlog HUs'!A2" display="'Product Backlog HUs'!A2" xr:uid="{630E61DA-C7AB-4004-B129-6B3D2DD5F7EF}"/>
  </hyperlinks>
  <pageMargins left="0.7" right="0.7" top="0.75" bottom="0.75" header="0.3" footer="0.3"/>
  <pageSetup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D178-45CD-417A-8865-25A717EE4650}">
  <sheetPr>
    <tabColor rgb="FF00B0F0"/>
  </sheetPr>
  <dimension ref="A1:Q28"/>
  <sheetViews>
    <sheetView workbookViewId="0">
      <pane ySplit="1" topLeftCell="A25" activePane="bottomLeft" state="frozen"/>
      <selection pane="bottomLeft" activeCell="O27" sqref="O27"/>
    </sheetView>
  </sheetViews>
  <sheetFormatPr defaultColWidth="11.42578125" defaultRowHeight="15"/>
  <sheetData>
    <row r="1" spans="1:17" ht="15.75" customHeight="1">
      <c r="A1" s="70" t="s">
        <v>663</v>
      </c>
      <c r="B1" s="70"/>
      <c r="C1" s="70"/>
      <c r="D1" s="70"/>
      <c r="E1" s="70"/>
      <c r="F1" s="70"/>
      <c r="G1" s="70"/>
      <c r="H1" s="70"/>
      <c r="I1" s="70"/>
      <c r="J1" s="70"/>
      <c r="K1" s="70"/>
      <c r="L1" s="70" t="s">
        <v>128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HU16-Cargar Evidencia Fotográfica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Cargar Evidencia Fotográfica de la Motocicleta</v>
      </c>
      <c r="C6" s="527"/>
      <c r="D6" s="527"/>
      <c r="E6" s="527"/>
      <c r="F6" s="527"/>
      <c r="G6" s="527"/>
      <c r="H6" s="527"/>
      <c r="I6" s="527"/>
      <c r="J6" s="527"/>
      <c r="K6" s="527"/>
      <c r="L6" s="528"/>
    </row>
    <row r="7" spans="1:17" ht="3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Cargar Evidencia Fotográfica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766</v>
      </c>
      <c r="C24" s="503"/>
      <c r="D24" s="503"/>
      <c r="E24" s="503"/>
      <c r="F24" s="503"/>
      <c r="G24" s="2"/>
      <c r="H24" s="3"/>
      <c r="I24" s="553"/>
      <c r="J24" s="554"/>
      <c r="K24" s="554"/>
      <c r="L24" s="555"/>
    </row>
    <row r="25" spans="1:12" ht="94.5" customHeight="1">
      <c r="A25" s="4" t="s">
        <v>686</v>
      </c>
      <c r="B25" s="502" t="s">
        <v>767</v>
      </c>
      <c r="C25" s="503"/>
      <c r="D25" s="503"/>
      <c r="E25" s="503"/>
      <c r="F25" s="503"/>
      <c r="G25" s="2"/>
      <c r="H25" s="3"/>
      <c r="I25" s="559"/>
      <c r="J25" s="560"/>
      <c r="K25" s="560"/>
      <c r="L25" s="561"/>
    </row>
    <row r="26" spans="1:12" ht="133.5" customHeight="1">
      <c r="A26" s="4" t="s">
        <v>695</v>
      </c>
      <c r="B26" s="502" t="s">
        <v>768</v>
      </c>
      <c r="C26" s="503"/>
      <c r="D26" s="503"/>
      <c r="E26" s="503"/>
      <c r="F26" s="503"/>
      <c r="G26" s="2"/>
      <c r="H26" s="3"/>
      <c r="I26" s="559"/>
      <c r="J26" s="560"/>
      <c r="K26" s="560"/>
      <c r="L26" s="561"/>
    </row>
    <row r="27" spans="1:12" ht="133.5" customHeight="1">
      <c r="A27" s="4" t="s">
        <v>697</v>
      </c>
      <c r="B27" s="502" t="s">
        <v>769</v>
      </c>
      <c r="C27" s="503"/>
      <c r="D27" s="503"/>
      <c r="E27" s="503"/>
      <c r="F27" s="503"/>
      <c r="G27" s="2"/>
      <c r="H27" s="3"/>
      <c r="I27" s="559"/>
      <c r="J27" s="560"/>
      <c r="K27" s="560"/>
      <c r="L27" s="561"/>
    </row>
    <row r="28" spans="1:12" ht="96" customHeight="1">
      <c r="A28" s="4"/>
      <c r="B28" s="502" t="s">
        <v>770</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76D444CB-A3E7-4389-A2DE-C6D5A37BF68D}"/>
    <hyperlink ref="A1:L1" location="'Product Backlog HUs'!A1" display="&lt;-Volver al listado" xr:uid="{7B53602F-A5E9-4D39-91F9-889858AE8604}"/>
    <hyperlink ref="A3:L3" location="'Product Backlog HUs'!A2" display="'Product Backlog HUs'!A2" xr:uid="{67DD6AAD-A631-4C23-8DC1-34764701FF37}"/>
  </hyperlinks>
  <pageMargins left="0.7" right="0.7" top="0.75" bottom="0.75" header="0.3" footer="0.3"/>
  <pageSetup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9228E-5865-4A40-BED5-C3DEDBCC9434}">
  <sheetPr>
    <tabColor rgb="FF00B0F0"/>
  </sheetPr>
  <dimension ref="A1:Q29"/>
  <sheetViews>
    <sheetView workbookViewId="0">
      <pane ySplit="1" topLeftCell="A25" activePane="bottomLeft" state="frozen"/>
      <selection pane="bottomLeft" activeCell="I24" sqref="I24:L29"/>
    </sheetView>
  </sheetViews>
  <sheetFormatPr defaultColWidth="11.42578125" defaultRowHeight="15"/>
  <sheetData>
    <row r="1" spans="1:17" ht="15.75" customHeight="1">
      <c r="A1" s="70" t="s">
        <v>663</v>
      </c>
      <c r="B1" s="70"/>
      <c r="C1" s="70"/>
      <c r="D1" s="70"/>
      <c r="E1" s="70"/>
      <c r="F1" s="70"/>
      <c r="G1" s="70"/>
      <c r="H1" s="70"/>
      <c r="I1" s="70"/>
      <c r="J1" s="70"/>
      <c r="K1" s="70"/>
      <c r="L1" s="70" t="s">
        <v>146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HU17-Actualizar Evidencia Fotográfica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Actualizar Evidencia Fotográfica de la Motocicleta</v>
      </c>
      <c r="C6" s="527"/>
      <c r="D6" s="527"/>
      <c r="E6" s="527"/>
      <c r="F6" s="527"/>
      <c r="G6" s="527"/>
      <c r="H6" s="527"/>
      <c r="I6" s="527"/>
      <c r="J6" s="527"/>
      <c r="K6" s="527"/>
      <c r="L6" s="528"/>
    </row>
    <row r="7" spans="1:17" ht="3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Actualizar Evidencia Fotográfica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771</v>
      </c>
      <c r="C24" s="503"/>
      <c r="D24" s="503"/>
      <c r="E24" s="503"/>
      <c r="F24" s="503"/>
      <c r="G24" s="2"/>
      <c r="H24" s="3"/>
      <c r="I24" s="553"/>
      <c r="J24" s="554"/>
      <c r="K24" s="554"/>
      <c r="L24" s="555"/>
    </row>
    <row r="25" spans="1:12" ht="228.75" customHeight="1">
      <c r="A25" s="4" t="s">
        <v>686</v>
      </c>
      <c r="B25" s="502" t="s">
        <v>772</v>
      </c>
      <c r="C25" s="503"/>
      <c r="D25" s="503"/>
      <c r="E25" s="503"/>
      <c r="F25" s="503"/>
      <c r="G25" s="2"/>
      <c r="H25" s="3"/>
      <c r="I25" s="559"/>
      <c r="J25" s="560"/>
      <c r="K25" s="560"/>
      <c r="L25" s="561"/>
    </row>
    <row r="26" spans="1:12" ht="133.5" customHeight="1">
      <c r="A26" s="4" t="s">
        <v>695</v>
      </c>
      <c r="B26" s="502" t="s">
        <v>773</v>
      </c>
      <c r="C26" s="503"/>
      <c r="D26" s="503"/>
      <c r="E26" s="503"/>
      <c r="F26" s="503"/>
      <c r="G26" s="2"/>
      <c r="H26" s="3"/>
      <c r="I26" s="559"/>
      <c r="J26" s="560"/>
      <c r="K26" s="560"/>
      <c r="L26" s="561"/>
    </row>
    <row r="27" spans="1:12" ht="133.5" customHeight="1">
      <c r="A27" s="4" t="s">
        <v>697</v>
      </c>
      <c r="B27" s="502" t="s">
        <v>774</v>
      </c>
      <c r="C27" s="503"/>
      <c r="D27" s="503"/>
      <c r="E27" s="503"/>
      <c r="F27" s="503"/>
      <c r="G27" s="2"/>
      <c r="H27" s="3"/>
      <c r="I27" s="559"/>
      <c r="J27" s="560"/>
      <c r="K27" s="560"/>
      <c r="L27" s="561"/>
    </row>
    <row r="28" spans="1:12" ht="108.75" customHeight="1">
      <c r="A28" s="4" t="s">
        <v>699</v>
      </c>
      <c r="B28" s="502" t="s">
        <v>775</v>
      </c>
      <c r="C28" s="503"/>
      <c r="D28" s="503"/>
      <c r="E28" s="503"/>
      <c r="F28" s="503"/>
      <c r="G28" s="2"/>
      <c r="H28" s="3"/>
      <c r="I28" s="559"/>
      <c r="J28" s="560"/>
      <c r="K28" s="560"/>
      <c r="L28" s="561"/>
    </row>
    <row r="29" spans="1:12" ht="111" customHeight="1">
      <c r="A29" s="4" t="s">
        <v>701</v>
      </c>
      <c r="B29" s="502" t="s">
        <v>776</v>
      </c>
      <c r="C29" s="503"/>
      <c r="D29" s="503"/>
      <c r="E29" s="503"/>
      <c r="F29" s="503"/>
      <c r="G29" s="2"/>
      <c r="H29" s="3"/>
      <c r="I29" s="556"/>
      <c r="J29" s="557"/>
      <c r="K29" s="557"/>
      <c r="L29" s="558"/>
    </row>
  </sheetData>
  <mergeCells count="39">
    <mergeCell ref="B28:F28"/>
    <mergeCell ref="B29:F29"/>
    <mergeCell ref="B27:F27"/>
    <mergeCell ref="I24:L29"/>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D1F8CA1-C2AE-46DC-9BD3-D6A05EA694D9}"/>
    <hyperlink ref="A1:L1" location="'Product Backlog HUs'!A1" display="&lt;-Volver al listado" xr:uid="{D8CE0AA7-7181-46B1-8EAF-562B857040DE}"/>
    <hyperlink ref="A3:L3" location="'Product Backlog HUs'!A2" display="'Product Backlog HUs'!A2" xr:uid="{13C510B2-BF87-45FB-9C3B-AF3066744699}"/>
  </hyperlinks>
  <pageMargins left="0.7" right="0.7" top="0.75" bottom="0.75" header="0.3" footer="0.3"/>
  <pageSetup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42AE-C7CE-4FB8-8A57-7C1A8C1D33B0}">
  <sheetPr>
    <tabColor rgb="FF00B0F0"/>
  </sheetPr>
  <dimension ref="A1:Q27"/>
  <sheetViews>
    <sheetView workbookViewId="0">
      <pane ySplit="1" topLeftCell="A1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129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HU18-Consultar Evidencia Fotográfica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Usuario/Representante Sede</v>
      </c>
      <c r="C5" s="527"/>
      <c r="D5" s="527"/>
      <c r="E5" s="527"/>
      <c r="F5" s="527"/>
      <c r="G5" s="527"/>
      <c r="H5" s="527"/>
      <c r="I5" s="527"/>
      <c r="J5" s="527"/>
      <c r="K5" s="527"/>
      <c r="L5" s="528"/>
    </row>
    <row r="6" spans="1:17">
      <c r="A6" s="5" t="s">
        <v>667</v>
      </c>
      <c r="B6" s="526" t="str">
        <f>VLOOKUP(L1,'Product Backlog HUs(1)'!A1:M56,6,FALSE)</f>
        <v>Consultar Evidencia Fotográfica de la Motocicleta</v>
      </c>
      <c r="C6" s="527"/>
      <c r="D6" s="527"/>
      <c r="E6" s="527"/>
      <c r="F6" s="527"/>
      <c r="G6" s="527"/>
      <c r="H6" s="527"/>
      <c r="I6" s="527"/>
      <c r="J6" s="527"/>
      <c r="K6" s="527"/>
      <c r="L6" s="528"/>
    </row>
    <row r="7" spans="1:17" ht="37.5" customHeight="1">
      <c r="A7" s="5" t="s">
        <v>668</v>
      </c>
      <c r="B7" s="526" t="str">
        <f>VLOOKUP(L1,'Product Backlog HUs(1)'!A1:M56,7,FALSE)</f>
        <v>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C7" s="527"/>
      <c r="D7" s="527"/>
      <c r="E7" s="527"/>
      <c r="F7" s="527"/>
      <c r="G7" s="527"/>
      <c r="H7" s="527"/>
      <c r="I7" s="527"/>
      <c r="J7" s="527"/>
      <c r="K7" s="527"/>
      <c r="L7" s="528"/>
    </row>
    <row r="8" spans="1:17" ht="58.5" customHeight="1">
      <c r="A8" s="529" t="str">
        <f>VLOOKUP(L1,'Product Backlog HUs(1)'!A1:M56,8,FALSE)</f>
        <v>Como Usuario/Representante Sede, necesito Consultar Evidencia Fotográfica de la Motocicleta,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777</v>
      </c>
      <c r="C24" s="503"/>
      <c r="D24" s="503"/>
      <c r="E24" s="503"/>
      <c r="F24" s="503"/>
      <c r="G24" s="2"/>
      <c r="H24" s="3"/>
      <c r="I24" s="553"/>
      <c r="J24" s="554"/>
      <c r="K24" s="554"/>
      <c r="L24" s="555"/>
    </row>
    <row r="25" spans="1:12" ht="129" customHeight="1">
      <c r="A25" s="4" t="s">
        <v>686</v>
      </c>
      <c r="B25" s="502" t="s">
        <v>778</v>
      </c>
      <c r="C25" s="503"/>
      <c r="D25" s="503"/>
      <c r="E25" s="503"/>
      <c r="F25" s="503"/>
      <c r="G25" s="2"/>
      <c r="H25" s="3"/>
      <c r="I25" s="559"/>
      <c r="J25" s="560"/>
      <c r="K25" s="560"/>
      <c r="L25" s="561"/>
    </row>
    <row r="26" spans="1:12" ht="133.5" customHeight="1">
      <c r="A26" s="4" t="s">
        <v>695</v>
      </c>
      <c r="B26" s="502" t="s">
        <v>779</v>
      </c>
      <c r="C26" s="503"/>
      <c r="D26" s="503"/>
      <c r="E26" s="503"/>
      <c r="F26" s="503"/>
      <c r="G26" s="2"/>
      <c r="H26" s="3"/>
      <c r="I26" s="559"/>
      <c r="J26" s="560"/>
      <c r="K26" s="560"/>
      <c r="L26" s="561"/>
    </row>
    <row r="27" spans="1:12" ht="133.5" customHeight="1">
      <c r="A27" s="4" t="s">
        <v>697</v>
      </c>
      <c r="B27" s="502" t="s">
        <v>780</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DB28E441-FE56-4D1F-AF29-96745AD830B1}"/>
    <hyperlink ref="A1:L1" location="'Product Backlog HUs'!A1" display="&lt;-Volver al listado" xr:uid="{E29294FF-1D0B-4516-94A2-64A3DC98A239}"/>
    <hyperlink ref="A3:L3" location="'Product Backlog HUs'!A2" display="'Product Backlog HUs'!A2" xr:uid="{BBF9CAF9-4B51-49C0-83C0-CFA63AC34552}"/>
  </hyperlinks>
  <pageMargins left="0.7" right="0.7" top="0.75" bottom="0.75" header="0.3" footer="0.3"/>
  <pageSetup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5920-0F60-495B-B3ED-153D00E7A82D}">
  <sheetPr>
    <tabColor rgb="FF00B0F0"/>
  </sheetPr>
  <dimension ref="A1:Q28"/>
  <sheetViews>
    <sheetView workbookViewId="0">
      <pane ySplit="1" topLeftCell="A23"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189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HU19-Eliminar Evidencia Fotográfica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Eliminar Evidencia Fotográfica de la Motocicleta</v>
      </c>
      <c r="C6" s="527"/>
      <c r="D6" s="527"/>
      <c r="E6" s="527"/>
      <c r="F6" s="527"/>
      <c r="G6" s="527"/>
      <c r="H6" s="527"/>
      <c r="I6" s="527"/>
      <c r="J6" s="527"/>
      <c r="K6" s="527"/>
      <c r="L6" s="528"/>
    </row>
    <row r="7" spans="1:17" ht="3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Eliminar Evidencia Fotográfica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4.25" customHeight="1">
      <c r="A24" s="4" t="s">
        <v>684</v>
      </c>
      <c r="B24" s="502" t="s">
        <v>781</v>
      </c>
      <c r="C24" s="503"/>
      <c r="D24" s="503"/>
      <c r="E24" s="503"/>
      <c r="F24" s="503"/>
      <c r="G24" s="2"/>
      <c r="H24" s="3"/>
      <c r="I24" s="553"/>
      <c r="J24" s="554"/>
      <c r="K24" s="554"/>
      <c r="L24" s="555"/>
    </row>
    <row r="25" spans="1:12" ht="120" customHeight="1">
      <c r="A25" s="4" t="s">
        <v>686</v>
      </c>
      <c r="B25" s="502" t="s">
        <v>782</v>
      </c>
      <c r="C25" s="503"/>
      <c r="D25" s="503"/>
      <c r="E25" s="503"/>
      <c r="F25" s="503"/>
      <c r="G25" s="2"/>
      <c r="H25" s="3"/>
      <c r="I25" s="559"/>
      <c r="J25" s="560"/>
      <c r="K25" s="560"/>
      <c r="L25" s="561"/>
    </row>
    <row r="26" spans="1:12" ht="111" customHeight="1">
      <c r="A26" s="4" t="s">
        <v>695</v>
      </c>
      <c r="B26" s="502" t="s">
        <v>783</v>
      </c>
      <c r="C26" s="503"/>
      <c r="D26" s="503"/>
      <c r="E26" s="503"/>
      <c r="F26" s="503"/>
      <c r="G26" s="2"/>
      <c r="H26" s="3"/>
      <c r="I26" s="559"/>
      <c r="J26" s="560"/>
      <c r="K26" s="560"/>
      <c r="L26" s="561"/>
    </row>
    <row r="27" spans="1:12" ht="133.5" customHeight="1">
      <c r="A27" s="4" t="s">
        <v>697</v>
      </c>
      <c r="B27" s="502" t="s">
        <v>784</v>
      </c>
      <c r="C27" s="503"/>
      <c r="D27" s="503"/>
      <c r="E27" s="503"/>
      <c r="F27" s="503"/>
      <c r="G27" s="2"/>
      <c r="H27" s="3"/>
      <c r="I27" s="559"/>
      <c r="J27" s="560"/>
      <c r="K27" s="560"/>
      <c r="L27" s="561"/>
    </row>
    <row r="28" spans="1:12" ht="112.5" customHeight="1">
      <c r="A28" s="4" t="s">
        <v>699</v>
      </c>
      <c r="B28" s="502" t="s">
        <v>785</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6C40100C-AAD0-4A1B-B088-94C3085CCF29}"/>
    <hyperlink ref="A1:L1" location="'Product Backlog HUs'!A1" display="&lt;-Volver al listado" xr:uid="{B79BCA87-0420-492A-A875-5061C10E8DC6}"/>
    <hyperlink ref="A3:L3" location="'Product Backlog HUs'!A2" display="'Product Backlog HUs'!A2" xr:uid="{47D0CF72-6A32-4536-9699-9196322E46CA}"/>
  </hyperlinks>
  <pageMargins left="0.7" right="0.7" top="0.75" bottom="0.75" header="0.3" footer="0.3"/>
  <pageSetup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7F589-1FDE-474D-B002-B0ADAF1BF383}">
  <sheetPr>
    <tabColor rgb="FF00B0F0"/>
  </sheetPr>
  <dimension ref="A1:Q33"/>
  <sheetViews>
    <sheetView workbookViewId="0">
      <pane ySplit="1" topLeftCell="A19" activePane="bottomLeft" state="frozen"/>
      <selection pane="bottomLeft" activeCell="I24" sqref="I24:L33"/>
    </sheetView>
  </sheetViews>
  <sheetFormatPr defaultColWidth="11.42578125" defaultRowHeight="15"/>
  <sheetData>
    <row r="1" spans="1:17" ht="15.75" customHeight="1">
      <c r="A1" s="70" t="s">
        <v>663</v>
      </c>
      <c r="B1" s="70"/>
      <c r="C1" s="70"/>
      <c r="D1" s="70"/>
      <c r="E1" s="70"/>
      <c r="F1" s="70"/>
      <c r="G1" s="70"/>
      <c r="H1" s="70"/>
      <c r="I1" s="70"/>
      <c r="J1" s="70"/>
      <c r="K1" s="70"/>
      <c r="L1" s="70" t="s">
        <v>166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HU20-Registrar Información de la Excepción de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Registrar Información de la Excepción de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Registrar Información de la Excepción de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44" customHeight="1">
      <c r="A24" s="4" t="s">
        <v>684</v>
      </c>
      <c r="B24" s="502" t="s">
        <v>786</v>
      </c>
      <c r="C24" s="503"/>
      <c r="D24" s="503"/>
      <c r="E24" s="503"/>
      <c r="F24" s="503"/>
      <c r="G24" s="2"/>
      <c r="H24" s="3"/>
      <c r="I24" s="553"/>
      <c r="J24" s="554"/>
      <c r="K24" s="554"/>
      <c r="L24" s="555"/>
    </row>
    <row r="25" spans="1:12" ht="113.25" customHeight="1">
      <c r="A25" s="4" t="s">
        <v>686</v>
      </c>
      <c r="B25" s="502" t="s">
        <v>787</v>
      </c>
      <c r="C25" s="503"/>
      <c r="D25" s="503"/>
      <c r="E25" s="503"/>
      <c r="F25" s="503"/>
      <c r="G25" s="2"/>
      <c r="H25" s="3"/>
      <c r="I25" s="559"/>
      <c r="J25" s="560"/>
      <c r="K25" s="560"/>
      <c r="L25" s="561"/>
    </row>
    <row r="26" spans="1:12" ht="133.5" customHeight="1">
      <c r="A26" s="4" t="s">
        <v>695</v>
      </c>
      <c r="B26" s="502" t="s">
        <v>788</v>
      </c>
      <c r="C26" s="503"/>
      <c r="D26" s="503"/>
      <c r="E26" s="503"/>
      <c r="F26" s="503"/>
      <c r="G26" s="2"/>
      <c r="H26" s="3"/>
      <c r="I26" s="559"/>
      <c r="J26" s="560"/>
      <c r="K26" s="560"/>
      <c r="L26" s="561"/>
    </row>
    <row r="27" spans="1:12" ht="114.75" customHeight="1">
      <c r="A27" s="4" t="s">
        <v>697</v>
      </c>
      <c r="B27" s="502" t="s">
        <v>789</v>
      </c>
      <c r="C27" s="503"/>
      <c r="D27" s="503"/>
      <c r="E27" s="503"/>
      <c r="F27" s="503"/>
      <c r="G27" s="2"/>
      <c r="H27" s="3"/>
      <c r="I27" s="559"/>
      <c r="J27" s="560"/>
      <c r="K27" s="560"/>
      <c r="L27" s="561"/>
    </row>
    <row r="28" spans="1:12" ht="102" customHeight="1">
      <c r="A28" s="4" t="s">
        <v>699</v>
      </c>
      <c r="B28" s="502" t="s">
        <v>790</v>
      </c>
      <c r="C28" s="503"/>
      <c r="D28" s="503"/>
      <c r="E28" s="503"/>
      <c r="F28" s="503"/>
      <c r="G28" s="2"/>
      <c r="H28" s="3"/>
      <c r="I28" s="559"/>
      <c r="J28" s="560"/>
      <c r="K28" s="560"/>
      <c r="L28" s="561"/>
    </row>
    <row r="29" spans="1:12" ht="121.5" customHeight="1">
      <c r="A29" s="4" t="s">
        <v>701</v>
      </c>
      <c r="B29" s="502" t="s">
        <v>791</v>
      </c>
      <c r="C29" s="503"/>
      <c r="D29" s="503"/>
      <c r="E29" s="503"/>
      <c r="F29" s="503"/>
      <c r="G29" s="2"/>
      <c r="H29" s="3"/>
      <c r="I29" s="559"/>
      <c r="J29" s="560"/>
      <c r="K29" s="560"/>
      <c r="L29" s="561"/>
    </row>
    <row r="30" spans="1:12" ht="113.25" customHeight="1">
      <c r="A30" s="4" t="s">
        <v>703</v>
      </c>
      <c r="B30" s="502" t="s">
        <v>792</v>
      </c>
      <c r="C30" s="503"/>
      <c r="D30" s="503"/>
      <c r="E30" s="503"/>
      <c r="F30" s="503"/>
      <c r="G30" s="2"/>
      <c r="H30" s="3"/>
      <c r="I30" s="559"/>
      <c r="J30" s="560"/>
      <c r="K30" s="560"/>
      <c r="L30" s="561"/>
    </row>
    <row r="31" spans="1:12" ht="127.5" customHeight="1">
      <c r="A31" s="4" t="s">
        <v>720</v>
      </c>
      <c r="B31" s="533" t="s">
        <v>793</v>
      </c>
      <c r="C31" s="534"/>
      <c r="D31" s="534"/>
      <c r="E31" s="534"/>
      <c r="F31" s="535"/>
      <c r="G31" s="2"/>
      <c r="H31" s="3"/>
      <c r="I31" s="559"/>
      <c r="J31" s="560"/>
      <c r="K31" s="560"/>
      <c r="L31" s="561"/>
    </row>
    <row r="32" spans="1:12" ht="96.75" customHeight="1">
      <c r="A32" s="4" t="s">
        <v>722</v>
      </c>
      <c r="B32" s="533" t="s">
        <v>794</v>
      </c>
      <c r="C32" s="534"/>
      <c r="D32" s="534"/>
      <c r="E32" s="534"/>
      <c r="F32" s="535"/>
      <c r="G32" s="2"/>
      <c r="H32" s="3"/>
      <c r="I32" s="559"/>
      <c r="J32" s="560"/>
      <c r="K32" s="560"/>
      <c r="L32" s="561"/>
    </row>
    <row r="33" spans="1:12" ht="98.25" customHeight="1">
      <c r="A33" s="4" t="s">
        <v>724</v>
      </c>
      <c r="B33" s="533" t="s">
        <v>795</v>
      </c>
      <c r="C33" s="534"/>
      <c r="D33" s="534"/>
      <c r="E33" s="534"/>
      <c r="F33" s="535"/>
      <c r="G33" s="2"/>
      <c r="H33" s="3"/>
      <c r="I33" s="556"/>
      <c r="J33" s="557"/>
      <c r="K33" s="557"/>
      <c r="L33" s="558"/>
    </row>
  </sheetData>
  <mergeCells count="43">
    <mergeCell ref="B31:F31"/>
    <mergeCell ref="B32:F32"/>
    <mergeCell ref="B33:F33"/>
    <mergeCell ref="I24:L33"/>
    <mergeCell ref="B28:F28"/>
    <mergeCell ref="B29:F29"/>
    <mergeCell ref="B30:F30"/>
    <mergeCell ref="B27:F27"/>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D7B4CB8F-32B2-4C4A-B735-23D2CC26D2FB}"/>
    <hyperlink ref="A1:L1" location="'Product Backlog HUs'!A1" display="&lt;-Volver al listado" xr:uid="{040728B3-2D29-4601-8130-27F15FD88CA9}"/>
    <hyperlink ref="A3:L3" location="'Product Backlog HUs'!A2" display="'Product Backlog HUs'!A2" xr:uid="{49F86BAF-9D43-4EE8-A23A-047289C9FA66}"/>
  </hyperlinks>
  <pageMargins left="0.7" right="0.7" top="0.75" bottom="0.75" header="0.3" footer="0.3"/>
  <pageSetup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C0DEC-77E3-47C3-BF1F-6333BF1B56F4}">
  <sheetPr>
    <tabColor rgb="FF00B0F0"/>
  </sheetPr>
  <dimension ref="A1:Q29"/>
  <sheetViews>
    <sheetView workbookViewId="0">
      <pane ySplit="1" topLeftCell="A24" activePane="bottomLeft" state="frozen"/>
      <selection pane="bottomLeft" activeCell="I24" sqref="I24:L29"/>
    </sheetView>
  </sheetViews>
  <sheetFormatPr defaultColWidth="11.42578125" defaultRowHeight="15"/>
  <sheetData>
    <row r="1" spans="1:17" ht="15.75" customHeight="1">
      <c r="A1" s="70" t="s">
        <v>663</v>
      </c>
      <c r="B1" s="70"/>
      <c r="C1" s="70"/>
      <c r="D1" s="70"/>
      <c r="E1" s="70"/>
      <c r="F1" s="70"/>
      <c r="G1" s="70"/>
      <c r="H1" s="70"/>
      <c r="I1" s="70"/>
      <c r="J1" s="70"/>
      <c r="K1" s="70"/>
      <c r="L1" s="70" t="s">
        <v>170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HU21-Modificar Información de la Excepción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Modificar Información de la Excepción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Modificar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2" customHeight="1">
      <c r="A24" s="4" t="s">
        <v>684</v>
      </c>
      <c r="B24" s="502" t="s">
        <v>796</v>
      </c>
      <c r="C24" s="503"/>
      <c r="D24" s="503"/>
      <c r="E24" s="503"/>
      <c r="F24" s="503"/>
      <c r="G24" s="2"/>
      <c r="H24" s="3"/>
      <c r="I24" s="553"/>
      <c r="J24" s="554"/>
      <c r="K24" s="554"/>
      <c r="L24" s="555"/>
    </row>
    <row r="25" spans="1:12" ht="123" customHeight="1">
      <c r="A25" s="4" t="s">
        <v>686</v>
      </c>
      <c r="B25" s="502" t="s">
        <v>797</v>
      </c>
      <c r="C25" s="503"/>
      <c r="D25" s="503"/>
      <c r="E25" s="503"/>
      <c r="F25" s="503"/>
      <c r="G25" s="2"/>
      <c r="H25" s="3"/>
      <c r="I25" s="559"/>
      <c r="J25" s="560"/>
      <c r="K25" s="560"/>
      <c r="L25" s="561"/>
    </row>
    <row r="26" spans="1:12" ht="133.5" customHeight="1">
      <c r="A26" s="4" t="s">
        <v>695</v>
      </c>
      <c r="B26" s="502" t="s">
        <v>798</v>
      </c>
      <c r="C26" s="503"/>
      <c r="D26" s="503"/>
      <c r="E26" s="503"/>
      <c r="F26" s="503"/>
      <c r="G26" s="2"/>
      <c r="H26" s="3"/>
      <c r="I26" s="559"/>
      <c r="J26" s="560"/>
      <c r="K26" s="560"/>
      <c r="L26" s="561"/>
    </row>
    <row r="27" spans="1:12" ht="133.5" customHeight="1">
      <c r="A27" s="4" t="s">
        <v>697</v>
      </c>
      <c r="B27" s="502" t="s">
        <v>799</v>
      </c>
      <c r="C27" s="503"/>
      <c r="D27" s="503"/>
      <c r="E27" s="503"/>
      <c r="F27" s="503"/>
      <c r="G27" s="2"/>
      <c r="H27" s="3"/>
      <c r="I27" s="559"/>
      <c r="J27" s="560"/>
      <c r="K27" s="560"/>
      <c r="L27" s="561"/>
    </row>
    <row r="28" spans="1:12" ht="126" customHeight="1">
      <c r="A28" s="4" t="s">
        <v>699</v>
      </c>
      <c r="B28" s="502" t="s">
        <v>800</v>
      </c>
      <c r="C28" s="503"/>
      <c r="D28" s="503"/>
      <c r="E28" s="503"/>
      <c r="F28" s="503"/>
      <c r="G28" s="2"/>
      <c r="H28" s="3"/>
      <c r="I28" s="559"/>
      <c r="J28" s="560"/>
      <c r="K28" s="560"/>
      <c r="L28" s="561"/>
    </row>
    <row r="29" spans="1:12" ht="111" customHeight="1">
      <c r="A29" s="4" t="s">
        <v>701</v>
      </c>
      <c r="B29" s="502" t="s">
        <v>794</v>
      </c>
      <c r="C29" s="503"/>
      <c r="D29" s="503"/>
      <c r="E29" s="503"/>
      <c r="F29" s="503"/>
      <c r="G29" s="2"/>
      <c r="H29" s="3"/>
      <c r="I29" s="556"/>
      <c r="J29" s="557"/>
      <c r="K29" s="557"/>
      <c r="L29" s="558"/>
    </row>
  </sheetData>
  <mergeCells count="39">
    <mergeCell ref="B28:F28"/>
    <mergeCell ref="B29:F29"/>
    <mergeCell ref="B27:F27"/>
    <mergeCell ref="I24:L29"/>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076C28C-059C-4174-B978-7EDA2FB8216C}"/>
    <hyperlink ref="A1:L1" location="'Product Backlog HUs'!A1" display="&lt;-Volver al listado" xr:uid="{78937A57-E50E-440E-B6AD-2FB8B3B4FD31}"/>
    <hyperlink ref="A3:L3" location="'Product Backlog HUs'!A2" display="'Product Backlog HUs'!A2" xr:uid="{F2D98E6F-AC95-4EE9-8F80-BDE6C4D81326}"/>
  </hyperlink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867ED-75BA-4733-95C6-3F4F6B8447C9}">
  <sheetPr>
    <tabColor rgb="FF00B0F0"/>
  </sheetPr>
  <dimension ref="A1:Q26"/>
  <sheetViews>
    <sheetView workbookViewId="0">
      <pane ySplit="1" topLeftCell="A21"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193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HU22-Eliminar Información de la Excepción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Eliminar Información de la Excepción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Eliminar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0.5" customHeight="1">
      <c r="A24" s="4" t="s">
        <v>684</v>
      </c>
      <c r="B24" s="502" t="s">
        <v>801</v>
      </c>
      <c r="C24" s="503"/>
      <c r="D24" s="503"/>
      <c r="E24" s="503"/>
      <c r="F24" s="503"/>
      <c r="G24" s="2"/>
      <c r="H24" s="3"/>
      <c r="I24" s="553"/>
      <c r="J24" s="554"/>
      <c r="K24" s="554"/>
      <c r="L24" s="555"/>
    </row>
    <row r="25" spans="1:12" ht="128.25" customHeight="1">
      <c r="A25" s="4" t="s">
        <v>686</v>
      </c>
      <c r="B25" s="502" t="s">
        <v>802</v>
      </c>
      <c r="C25" s="503"/>
      <c r="D25" s="503"/>
      <c r="E25" s="503"/>
      <c r="F25" s="503"/>
      <c r="G25" s="2"/>
      <c r="H25" s="3"/>
      <c r="I25" s="559"/>
      <c r="J25" s="560"/>
      <c r="K25" s="560"/>
      <c r="L25" s="561"/>
    </row>
    <row r="26" spans="1:12" ht="133.5" customHeight="1">
      <c r="A26" s="4" t="s">
        <v>695</v>
      </c>
      <c r="B26" s="502" t="s">
        <v>803</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E46F4DB-344F-41E6-9894-BC76C87F0247}"/>
    <hyperlink ref="A1:L1" location="'Product Backlog HUs'!A1" display="&lt;-Volver al listado" xr:uid="{3356E582-6F9F-447E-BEA4-D35684601424}"/>
    <hyperlink ref="A3:L3" location="'Product Backlog HUs'!A2" display="'Product Backlog HUs'!A2" xr:uid="{E0F2B1FE-6BD3-4775-BED6-4338EEE33A37}"/>
  </hyperlinks>
  <pageMargins left="0.7" right="0.7" top="0.75" bottom="0.75" header="0.3" footer="0.3"/>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6BD17-3A55-4450-B084-6281EBBD9F0F}">
  <sheetPr>
    <tabColor rgb="FF00B0F0"/>
  </sheetPr>
  <dimension ref="A1:Q28"/>
  <sheetViews>
    <sheetView workbookViewId="0">
      <pane ySplit="1" topLeftCell="A24"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167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HU23-Consultar Información  de la Excepción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Usuario/Representante Sede</v>
      </c>
      <c r="C5" s="527"/>
      <c r="D5" s="527"/>
      <c r="E5" s="527"/>
      <c r="F5" s="527"/>
      <c r="G5" s="527"/>
      <c r="H5" s="527"/>
      <c r="I5" s="527"/>
      <c r="J5" s="527"/>
      <c r="K5" s="527"/>
      <c r="L5" s="528"/>
    </row>
    <row r="6" spans="1:17">
      <c r="A6" s="5" t="s">
        <v>667</v>
      </c>
      <c r="B6" s="526" t="str">
        <f>VLOOKUP(L1,'Product Backlog HUs(1)'!A1:M56,6,FALSE)</f>
        <v>Consultar Información  de la Excepción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Usuario/Representante Sede, necesito Consultar Información  de la Excepción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28.25" customHeight="1">
      <c r="A24" s="4" t="s">
        <v>684</v>
      </c>
      <c r="B24" s="502" t="s">
        <v>804</v>
      </c>
      <c r="C24" s="503"/>
      <c r="D24" s="503"/>
      <c r="E24" s="503"/>
      <c r="F24" s="503"/>
      <c r="G24" s="2"/>
      <c r="H24" s="3"/>
      <c r="I24" s="553"/>
      <c r="J24" s="554"/>
      <c r="K24" s="554"/>
      <c r="L24" s="555"/>
    </row>
    <row r="25" spans="1:12" ht="99" customHeight="1">
      <c r="A25" s="4" t="s">
        <v>686</v>
      </c>
      <c r="B25" s="502" t="s">
        <v>805</v>
      </c>
      <c r="C25" s="536"/>
      <c r="D25" s="536"/>
      <c r="E25" s="536"/>
      <c r="F25" s="536"/>
      <c r="G25" s="2"/>
      <c r="H25" s="3"/>
      <c r="I25" s="559"/>
      <c r="J25" s="560"/>
      <c r="K25" s="560"/>
      <c r="L25" s="561"/>
    </row>
    <row r="26" spans="1:12" ht="99" customHeight="1">
      <c r="A26" s="4" t="s">
        <v>695</v>
      </c>
      <c r="B26" s="502" t="s">
        <v>806</v>
      </c>
      <c r="C26" s="503"/>
      <c r="D26" s="503"/>
      <c r="E26" s="503"/>
      <c r="F26" s="503"/>
      <c r="G26" s="2"/>
      <c r="H26" s="3"/>
      <c r="I26" s="559"/>
      <c r="J26" s="560"/>
      <c r="K26" s="560"/>
      <c r="L26" s="561"/>
    </row>
    <row r="27" spans="1:12" ht="133.5" customHeight="1">
      <c r="A27" s="4" t="s">
        <v>697</v>
      </c>
      <c r="B27" s="502" t="s">
        <v>807</v>
      </c>
      <c r="C27" s="503"/>
      <c r="D27" s="503"/>
      <c r="E27" s="503"/>
      <c r="F27" s="503"/>
      <c r="G27" s="2"/>
      <c r="H27" s="3"/>
      <c r="I27" s="559"/>
      <c r="J27" s="560"/>
      <c r="K27" s="560"/>
      <c r="L27" s="561"/>
    </row>
    <row r="28" spans="1:12" ht="115.5" customHeight="1">
      <c r="A28" s="4" t="s">
        <v>699</v>
      </c>
      <c r="B28" s="502" t="s">
        <v>808</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1514D0A5-5CEE-4FCE-A075-8847C2F472D1}"/>
    <hyperlink ref="A1:L1" location="'Product Backlog HUs'!A1" display="&lt;-Volver al listado" xr:uid="{41F40511-F1DC-4BE9-BE1B-A6C2F7D69350}"/>
    <hyperlink ref="A3:L3" location="'Product Backlog HUs'!A2" display="'Product Backlog HUs'!A2" xr:uid="{014C8E97-E09E-4F43-8254-DB7DBAF14C50}"/>
  </hyperlink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6E5D-8AFD-413E-B7DB-898691719C9C}">
  <sheetPr>
    <tabColor rgb="FF00B0F0"/>
  </sheetPr>
  <dimension ref="A1:Q27"/>
  <sheetViews>
    <sheetView workbookViewId="0">
      <pane ySplit="1" topLeftCell="A20"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160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HU24-Activar la Excepción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Activar la Excepción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Activar la Excepción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809</v>
      </c>
      <c r="C24" s="503"/>
      <c r="D24" s="503"/>
      <c r="E24" s="503"/>
      <c r="F24" s="503"/>
      <c r="G24" s="2"/>
      <c r="H24" s="3"/>
      <c r="I24" s="553"/>
      <c r="J24" s="554"/>
      <c r="K24" s="554"/>
      <c r="L24" s="555"/>
    </row>
    <row r="25" spans="1:12" ht="118.5" customHeight="1">
      <c r="A25" s="4" t="s">
        <v>686</v>
      </c>
      <c r="B25" s="502" t="s">
        <v>810</v>
      </c>
      <c r="C25" s="503"/>
      <c r="D25" s="503"/>
      <c r="E25" s="503"/>
      <c r="F25" s="503"/>
      <c r="G25" s="2"/>
      <c r="H25" s="3"/>
      <c r="I25" s="559"/>
      <c r="J25" s="560"/>
      <c r="K25" s="560"/>
      <c r="L25" s="561"/>
    </row>
    <row r="26" spans="1:12" ht="133.5" customHeight="1">
      <c r="A26" s="4" t="s">
        <v>695</v>
      </c>
      <c r="B26" s="502" t="s">
        <v>811</v>
      </c>
      <c r="C26" s="503"/>
      <c r="D26" s="503"/>
      <c r="E26" s="503"/>
      <c r="F26" s="503"/>
      <c r="G26" s="2"/>
      <c r="H26" s="3"/>
      <c r="I26" s="556"/>
      <c r="J26" s="557"/>
      <c r="K26" s="557"/>
      <c r="L26" s="558"/>
    </row>
    <row r="27" spans="1:12">
      <c r="A27" t="s">
        <v>812</v>
      </c>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69BC891F-2ED4-496C-8440-D3C16F6A98D0}"/>
    <hyperlink ref="A1:L1" location="'Product Backlog HUs'!A1" display="&lt;-Volver al listado" xr:uid="{27C57FC5-5D02-461A-8C34-A84AC515EE6A}"/>
    <hyperlink ref="A3:L3" location="'Product Backlog HUs'!A2" display="'Product Backlog HUs'!A2" xr:uid="{D61CBEE3-61E0-4284-A169-7F5ABEE5FCA9}"/>
  </hyperlinks>
  <pageMargins left="0.7" right="0.7" top="0.75" bottom="0.75" header="0.3" footer="0.3"/>
  <pageSetup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D45CA-1D77-46CC-BF26-AD37F890EA3D}">
  <sheetPr>
    <tabColor rgb="FF00B0F0"/>
  </sheetPr>
  <dimension ref="A1:Q26"/>
  <sheetViews>
    <sheetView workbookViewId="0">
      <pane ySplit="1" topLeftCell="A21"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161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HU25-Desactivar la Excepción Horario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Desactivar la Excepción Horario</v>
      </c>
      <c r="C6" s="527"/>
      <c r="D6" s="527"/>
      <c r="E6" s="527"/>
      <c r="F6" s="527"/>
      <c r="G6" s="527"/>
      <c r="H6" s="527"/>
      <c r="I6" s="527"/>
      <c r="J6" s="527"/>
      <c r="K6" s="527"/>
      <c r="L6" s="528"/>
    </row>
    <row r="7" spans="1:17" ht="3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Desactivar la Excepción Horario,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56.75" customHeight="1">
      <c r="A24" s="4" t="s">
        <v>684</v>
      </c>
      <c r="B24" s="502" t="s">
        <v>813</v>
      </c>
      <c r="C24" s="503"/>
      <c r="D24" s="503"/>
      <c r="E24" s="503"/>
      <c r="F24" s="503"/>
      <c r="G24" s="2"/>
      <c r="H24" s="3"/>
      <c r="I24" s="553"/>
      <c r="J24" s="554"/>
      <c r="K24" s="554"/>
      <c r="L24" s="555"/>
    </row>
    <row r="25" spans="1:12" ht="131.25" customHeight="1">
      <c r="A25" s="4" t="s">
        <v>686</v>
      </c>
      <c r="B25" s="502" t="s">
        <v>814</v>
      </c>
      <c r="C25" s="503"/>
      <c r="D25" s="503"/>
      <c r="E25" s="503"/>
      <c r="F25" s="503"/>
      <c r="G25" s="2"/>
      <c r="H25" s="3"/>
      <c r="I25" s="559"/>
      <c r="J25" s="560"/>
      <c r="K25" s="560"/>
      <c r="L25" s="561"/>
    </row>
    <row r="26" spans="1:12" ht="163.5" customHeight="1">
      <c r="A26" s="4" t="s">
        <v>695</v>
      </c>
      <c r="B26" s="502" t="s">
        <v>815</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6334F9D1-6448-4A7E-AF9A-32CDF81526DF}"/>
    <hyperlink ref="A1:L1" location="'Product Backlog HUs'!A1" display="&lt;-Volver al listado" xr:uid="{EAD82671-30F8-4898-BA3A-6B88BE36C9FB}"/>
    <hyperlink ref="A3:L3" location="'Product Backlog HUs'!A2" display="'Product Backlog HUs'!A2" xr:uid="{E0217A4B-07A6-4B2F-A8F4-FC03B433E58B}"/>
  </hyperlinks>
  <pageMargins left="0.7" right="0.7" top="0.75" bottom="0.75" header="0.3" footer="0.3"/>
  <pageSetup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ACCF9-65E5-421C-A781-2E5C188B452E}">
  <sheetPr>
    <tabColor rgb="FF00B0F0"/>
  </sheetPr>
  <dimension ref="A1:Q29"/>
  <sheetViews>
    <sheetView workbookViewId="0">
      <pane ySplit="1" topLeftCell="A18" activePane="bottomLeft" state="frozen"/>
      <selection pane="bottomLeft" activeCell="I24" sqref="I24:L29"/>
    </sheetView>
  </sheetViews>
  <sheetFormatPr defaultColWidth="11.42578125" defaultRowHeight="15"/>
  <sheetData>
    <row r="1" spans="1:17" ht="15.75" customHeight="1">
      <c r="A1" s="70" t="s">
        <v>663</v>
      </c>
      <c r="B1" s="70"/>
      <c r="C1" s="70"/>
      <c r="D1" s="70"/>
      <c r="E1" s="70"/>
      <c r="F1" s="70"/>
      <c r="G1" s="70"/>
      <c r="H1" s="70"/>
      <c r="I1" s="70"/>
      <c r="J1" s="70"/>
      <c r="K1" s="70"/>
      <c r="L1" s="70" t="s">
        <v>91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HU26-Registrar Información de la Franquicia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Registrar Información de la Franquicia</v>
      </c>
      <c r="C6" s="527"/>
      <c r="D6" s="527"/>
      <c r="E6" s="527"/>
      <c r="F6" s="527"/>
      <c r="G6" s="527"/>
      <c r="H6" s="527"/>
      <c r="I6" s="527"/>
      <c r="J6" s="527"/>
      <c r="K6" s="527"/>
      <c r="L6" s="528"/>
    </row>
    <row r="7" spans="1:17" ht="60" customHeight="1">
      <c r="A7" s="5" t="s">
        <v>668</v>
      </c>
      <c r="B7" s="526" t="str">
        <f>VLOOKUP(L1,'Product Backlog HUs(1)'!A1:M56,7,FALSE)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HUs(1)'!A1:M56,8,FALSE)</f>
        <v>Como Representante Sede, necesito Registrar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816</v>
      </c>
      <c r="C24" s="503"/>
      <c r="D24" s="503"/>
      <c r="E24" s="503"/>
      <c r="F24" s="503"/>
      <c r="G24" s="2"/>
      <c r="H24" s="3"/>
      <c r="I24" s="553"/>
      <c r="J24" s="554"/>
      <c r="K24" s="554"/>
      <c r="L24" s="555"/>
    </row>
    <row r="25" spans="1:12" ht="139.5" customHeight="1">
      <c r="A25" s="4" t="s">
        <v>686</v>
      </c>
      <c r="B25" s="502" t="s">
        <v>817</v>
      </c>
      <c r="C25" s="503"/>
      <c r="D25" s="503"/>
      <c r="E25" s="503"/>
      <c r="F25" s="503"/>
      <c r="G25" s="2"/>
      <c r="H25" s="3"/>
      <c r="I25" s="559"/>
      <c r="J25" s="560"/>
      <c r="K25" s="560"/>
      <c r="L25" s="561"/>
    </row>
    <row r="26" spans="1:12" ht="97.5" customHeight="1">
      <c r="A26" s="4" t="s">
        <v>695</v>
      </c>
      <c r="B26" s="502" t="s">
        <v>818</v>
      </c>
      <c r="C26" s="503"/>
      <c r="D26" s="503"/>
      <c r="E26" s="503"/>
      <c r="F26" s="503"/>
      <c r="G26" s="2"/>
      <c r="H26" s="3"/>
      <c r="I26" s="559"/>
      <c r="J26" s="560"/>
      <c r="K26" s="560"/>
      <c r="L26" s="561"/>
    </row>
    <row r="27" spans="1:12" ht="121.5" customHeight="1">
      <c r="A27" s="4" t="s">
        <v>697</v>
      </c>
      <c r="B27" s="502" t="s">
        <v>819</v>
      </c>
      <c r="C27" s="503"/>
      <c r="D27" s="503"/>
      <c r="E27" s="503"/>
      <c r="F27" s="503"/>
      <c r="G27" s="2"/>
      <c r="H27" s="3"/>
      <c r="I27" s="559"/>
      <c r="J27" s="560"/>
      <c r="K27" s="560"/>
      <c r="L27" s="561"/>
    </row>
    <row r="28" spans="1:12" ht="84.75" customHeight="1">
      <c r="A28" s="4" t="s">
        <v>699</v>
      </c>
      <c r="B28" s="502" t="s">
        <v>820</v>
      </c>
      <c r="C28" s="503"/>
      <c r="D28" s="503"/>
      <c r="E28" s="503"/>
      <c r="F28" s="503"/>
      <c r="G28" s="2"/>
      <c r="H28" s="3"/>
      <c r="I28" s="559"/>
      <c r="J28" s="560"/>
      <c r="K28" s="560"/>
      <c r="L28" s="561"/>
    </row>
    <row r="29" spans="1:12" ht="81.75" customHeight="1">
      <c r="A29" s="4" t="s">
        <v>701</v>
      </c>
      <c r="B29" s="502" t="s">
        <v>821</v>
      </c>
      <c r="C29" s="503"/>
      <c r="D29" s="503"/>
      <c r="E29" s="503"/>
      <c r="F29" s="503"/>
      <c r="G29" s="2"/>
      <c r="H29" s="3"/>
      <c r="I29" s="556"/>
      <c r="J29" s="557"/>
      <c r="K29" s="557"/>
      <c r="L29" s="558"/>
    </row>
  </sheetData>
  <mergeCells count="39">
    <mergeCell ref="B29:F29"/>
    <mergeCell ref="B28:F28"/>
    <mergeCell ref="B27:F27"/>
    <mergeCell ref="I24:L29"/>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4B5BF0C-5218-4144-B34F-963B4530939C}"/>
    <hyperlink ref="A1:L1" location="'Product Backlog HUs'!A1" display="&lt;-Volver al listado" xr:uid="{40C8BBE1-6B53-4151-B3F1-AD0D2B2DDDA9}"/>
    <hyperlink ref="A3:L3" location="'Product Backlog HUs'!A2" display="'Product Backlog HUs'!A2" xr:uid="{8D9C7244-D33B-44C5-A32C-350301F27CC0}"/>
  </hyperlinks>
  <pageMargins left="0.7" right="0.7" top="0.75" bottom="0.75" header="0.3" footer="0.3"/>
  <pageSetup orientation="portrait"/>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BFA6D-D0BD-4930-A758-75FD9AFE1718}">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142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HU27-Modificar Información de la Franquicia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Modificar Información de la Franquicia</v>
      </c>
      <c r="C6" s="527"/>
      <c r="D6" s="527"/>
      <c r="E6" s="527"/>
      <c r="F6" s="527"/>
      <c r="G6" s="527"/>
      <c r="H6" s="527"/>
      <c r="I6" s="527"/>
      <c r="J6" s="527"/>
      <c r="K6" s="527"/>
      <c r="L6" s="528"/>
    </row>
    <row r="7" spans="1:17" ht="50.25" customHeight="1">
      <c r="A7" s="5" t="s">
        <v>668</v>
      </c>
      <c r="B7" s="526" t="str">
        <f>VLOOKUP(L1,'Product Backlog HUs(1)'!A1:M56,7,FALSE)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HUs(1)'!A1:M56,8,FALSE)</f>
        <v>Como Representante Sede, necesito Modificar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822</v>
      </c>
      <c r="C24" s="503"/>
      <c r="D24" s="503"/>
      <c r="E24" s="503"/>
      <c r="F24" s="503"/>
      <c r="G24" s="2"/>
      <c r="H24" s="3"/>
      <c r="I24" s="553"/>
      <c r="J24" s="554"/>
      <c r="K24" s="554"/>
      <c r="L24" s="555"/>
    </row>
    <row r="25" spans="1:12" ht="151.5" customHeight="1">
      <c r="A25" s="4" t="s">
        <v>686</v>
      </c>
      <c r="B25" s="502" t="s">
        <v>823</v>
      </c>
      <c r="C25" s="503"/>
      <c r="D25" s="503"/>
      <c r="E25" s="503"/>
      <c r="F25" s="503"/>
      <c r="G25" s="2"/>
      <c r="H25" s="3"/>
      <c r="I25" s="559"/>
      <c r="J25" s="560"/>
      <c r="K25" s="560"/>
      <c r="L25" s="561"/>
    </row>
    <row r="26" spans="1:12" ht="133.5" customHeight="1">
      <c r="A26" s="4" t="s">
        <v>695</v>
      </c>
      <c r="B26" s="502" t="s">
        <v>824</v>
      </c>
      <c r="C26" s="503"/>
      <c r="D26" s="503"/>
      <c r="E26" s="503"/>
      <c r="F26" s="503"/>
      <c r="G26" s="2"/>
      <c r="H26" s="3"/>
      <c r="I26" s="559"/>
      <c r="J26" s="560"/>
      <c r="K26" s="560"/>
      <c r="L26" s="561"/>
    </row>
    <row r="27" spans="1:12" ht="133.5" customHeight="1">
      <c r="A27" s="4" t="s">
        <v>697</v>
      </c>
      <c r="B27" s="502" t="s">
        <v>825</v>
      </c>
      <c r="C27" s="503"/>
      <c r="D27" s="503"/>
      <c r="E27" s="503"/>
      <c r="F27" s="503"/>
      <c r="G27" s="2"/>
      <c r="H27" s="3"/>
      <c r="I27" s="559"/>
      <c r="J27" s="560"/>
      <c r="K27" s="560"/>
      <c r="L27" s="561"/>
    </row>
    <row r="28" spans="1:12" ht="129" customHeight="1">
      <c r="A28" s="4" t="s">
        <v>699</v>
      </c>
      <c r="B28" s="502" t="s">
        <v>826</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810F6BE5-D7B2-4213-841A-466AD4E95513}"/>
    <hyperlink ref="A1:L1" location="'Product Backlog HUs'!A1" display="&lt;-Volver al listado" xr:uid="{75C5D2F3-5C4D-4B74-A37C-C218E8405ACF}"/>
    <hyperlink ref="A3:L3" location="'Product Backlog HUs'!A2" display="'Product Backlog HUs'!A2" xr:uid="{8F169E02-428C-48FF-A4DA-C26AB6C1B870}"/>
  </hyperlinks>
  <pageMargins left="0.7" right="0.7" top="0.75" bottom="0.75" header="0.3" footer="0.3"/>
  <pageSetup orientation="portrait"/>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67EEF-5668-4C41-BB98-6876740B8E31}">
  <sheetPr>
    <tabColor rgb="FF00B0F0"/>
  </sheetPr>
  <dimension ref="A1:Q26"/>
  <sheetViews>
    <sheetView workbookViewId="0">
      <pane ySplit="1" topLeftCell="A19"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185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HU28-Eliminar Información de la Franquicia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Eliminar Información de la Franquicia</v>
      </c>
      <c r="C6" s="527"/>
      <c r="D6" s="527"/>
      <c r="E6" s="527"/>
      <c r="F6" s="527"/>
      <c r="G6" s="527"/>
      <c r="H6" s="527"/>
      <c r="I6" s="527"/>
      <c r="J6" s="527"/>
      <c r="K6" s="527"/>
      <c r="L6" s="528"/>
    </row>
    <row r="7" spans="1:17" ht="51.75" customHeight="1">
      <c r="A7" s="5" t="s">
        <v>668</v>
      </c>
      <c r="B7" s="526" t="str">
        <f>VLOOKUP(L1,'Product Backlog HUs(1)'!A1:M56,7,FALSE)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HUs(1)'!A1:M56,8,FALSE)</f>
        <v>Como Representante Sede, necesito Eliminar Información de la Franquicia,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54.5" customHeight="1">
      <c r="A24" s="4" t="s">
        <v>684</v>
      </c>
      <c r="B24" s="502" t="s">
        <v>827</v>
      </c>
      <c r="C24" s="503"/>
      <c r="D24" s="503"/>
      <c r="E24" s="503"/>
      <c r="F24" s="503"/>
      <c r="G24" s="2"/>
      <c r="H24" s="3"/>
      <c r="I24" s="553"/>
      <c r="J24" s="554"/>
      <c r="K24" s="554"/>
      <c r="L24" s="555"/>
    </row>
    <row r="25" spans="1:12" ht="117" customHeight="1">
      <c r="A25" s="4" t="s">
        <v>686</v>
      </c>
      <c r="B25" s="502" t="s">
        <v>828</v>
      </c>
      <c r="C25" s="503"/>
      <c r="D25" s="503"/>
      <c r="E25" s="503"/>
      <c r="F25" s="503"/>
      <c r="G25" s="2"/>
      <c r="H25" s="3"/>
      <c r="I25" s="559"/>
      <c r="J25" s="560"/>
      <c r="K25" s="560"/>
      <c r="L25" s="561"/>
    </row>
    <row r="26" spans="1:12" ht="133.5" customHeight="1">
      <c r="A26" s="4" t="s">
        <v>695</v>
      </c>
      <c r="B26" s="502" t="s">
        <v>829</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3D74C84-AFE7-459D-9D40-23BD299732E8}"/>
    <hyperlink ref="A1:L1" location="'Product Backlog HUs'!A1" display="&lt;-Volver al listado" xr:uid="{5FCB1109-730B-4F5F-9AE0-24181D893DB3}"/>
    <hyperlink ref="A3:L3" location="'Product Backlog HUs'!A2" display="'Product Backlog HUs'!A2" xr:uid="{2F060B56-EF86-43FF-A117-A464AAFEF082}"/>
  </hyperlinks>
  <pageMargins left="0.7" right="0.7" top="0.75" bottom="0.75" header="0.3" footer="0.3"/>
  <pageSetup orientation="portrait"/>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D298-76DD-4860-A58B-46D4316B2892}">
  <sheetPr>
    <tabColor rgb="FF00B0F0"/>
  </sheetPr>
  <dimension ref="A1:Q27"/>
  <sheetViews>
    <sheetView workbookViewId="0">
      <pane ySplit="1" topLeftCell="A13"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122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HU29-Consultar Información de la Franquicia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de la Franquicia</v>
      </c>
      <c r="C6" s="527"/>
      <c r="D6" s="527"/>
      <c r="E6" s="527"/>
      <c r="F6" s="527"/>
      <c r="G6" s="527"/>
      <c r="H6" s="527"/>
      <c r="I6" s="527"/>
      <c r="J6" s="527"/>
      <c r="K6" s="527"/>
      <c r="L6" s="528"/>
    </row>
    <row r="7" spans="1:17" ht="51.75" customHeight="1">
      <c r="A7" s="5" t="s">
        <v>668</v>
      </c>
      <c r="B7" s="526" t="str">
        <f>VLOOKUP(L1,'Product Backlog HUs(1)'!A1:M56,7,FALSE)</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C7" s="527"/>
      <c r="D7" s="527"/>
      <c r="E7" s="527"/>
      <c r="F7" s="527"/>
      <c r="G7" s="527"/>
      <c r="H7" s="527"/>
      <c r="I7" s="527"/>
      <c r="J7" s="527"/>
      <c r="K7" s="527"/>
      <c r="L7" s="528"/>
    </row>
    <row r="8" spans="1:17" ht="58.5" customHeight="1">
      <c r="A8" s="529" t="str">
        <f>VLOOKUP(L1,'Product Backlog HUs(1)'!A1:M56,8,FALSE)</f>
        <v>Como Representante Sede, necesito Consultar Información de la Franquicia,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47.75" customHeight="1">
      <c r="A24" s="4" t="s">
        <v>684</v>
      </c>
      <c r="B24" s="502" t="s">
        <v>830</v>
      </c>
      <c r="C24" s="503"/>
      <c r="D24" s="503"/>
      <c r="E24" s="503"/>
      <c r="F24" s="503"/>
      <c r="G24" s="2"/>
      <c r="H24" s="3"/>
      <c r="I24" s="553"/>
      <c r="J24" s="554"/>
      <c r="K24" s="554"/>
      <c r="L24" s="555"/>
    </row>
    <row r="25" spans="1:12" ht="118.5" customHeight="1">
      <c r="A25" s="4" t="s">
        <v>686</v>
      </c>
      <c r="B25" s="502" t="s">
        <v>831</v>
      </c>
      <c r="C25" s="503"/>
      <c r="D25" s="503"/>
      <c r="E25" s="503"/>
      <c r="F25" s="503"/>
      <c r="G25" s="2"/>
      <c r="H25" s="3"/>
      <c r="I25" s="559"/>
      <c r="J25" s="560"/>
      <c r="K25" s="560"/>
      <c r="L25" s="561"/>
    </row>
    <row r="26" spans="1:12" ht="123" customHeight="1">
      <c r="A26" s="4" t="s">
        <v>695</v>
      </c>
      <c r="B26" s="502" t="s">
        <v>832</v>
      </c>
      <c r="C26" s="503"/>
      <c r="D26" s="503"/>
      <c r="E26" s="503"/>
      <c r="F26" s="503"/>
      <c r="G26" s="2"/>
      <c r="H26" s="3"/>
      <c r="I26" s="559"/>
      <c r="J26" s="560"/>
      <c r="K26" s="560"/>
      <c r="L26" s="561"/>
    </row>
    <row r="27" spans="1:12" ht="133.5" customHeight="1">
      <c r="A27" s="4" t="s">
        <v>697</v>
      </c>
      <c r="B27" s="502" t="s">
        <v>833</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C2420D02-5A2C-4429-8F2F-B8D805C30EB6}"/>
    <hyperlink ref="A1:L1" location="'Product Backlog HUs'!A1" display="&lt;-Volver al listado" xr:uid="{8446F8B3-1AF0-4290-97B3-E73262A785C4}"/>
    <hyperlink ref="A3:L3" location="'Product Backlog HUs'!A2" display="'Product Backlog HUs'!A2" xr:uid="{49A497A4-EE74-4EFE-B7D8-8F11049502DE}"/>
  </hyperlinks>
  <pageMargins left="0.7" right="0.7" top="0.75" bottom="0.75" header="0.3" footer="0.3"/>
  <pageSetup orientation="portrait"/>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8275C-1664-495D-96CD-B8C6D185F173}">
  <sheetPr>
    <tabColor rgb="FF00B0F0"/>
  </sheetPr>
  <dimension ref="A1:Q29"/>
  <sheetViews>
    <sheetView workbookViewId="0">
      <pane ySplit="1" topLeftCell="A25" activePane="bottomLeft" state="frozen"/>
      <selection pane="bottomLeft" activeCell="I24" sqref="I24:L29"/>
    </sheetView>
  </sheetViews>
  <sheetFormatPr defaultColWidth="11.42578125" defaultRowHeight="15"/>
  <sheetData>
    <row r="1" spans="1:17" ht="15.75" customHeight="1">
      <c r="A1" s="70" t="s">
        <v>663</v>
      </c>
      <c r="B1" s="70"/>
      <c r="C1" s="70"/>
      <c r="D1" s="70"/>
      <c r="E1" s="70"/>
      <c r="F1" s="70"/>
      <c r="G1" s="70"/>
      <c r="H1" s="70"/>
      <c r="I1" s="70"/>
      <c r="J1" s="70"/>
      <c r="K1" s="70"/>
      <c r="L1" s="70" t="s">
        <v>108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HU30-Registrar Información  del Horario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Registrar Información  del Horario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Registrar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834</v>
      </c>
      <c r="C24" s="503"/>
      <c r="D24" s="503"/>
      <c r="E24" s="503"/>
      <c r="F24" s="503"/>
      <c r="G24" s="2"/>
      <c r="H24" s="3"/>
      <c r="I24" s="553"/>
      <c r="J24" s="554"/>
      <c r="K24" s="554"/>
      <c r="L24" s="555"/>
    </row>
    <row r="25" spans="1:12" ht="164.25" customHeight="1">
      <c r="A25" s="4" t="s">
        <v>686</v>
      </c>
      <c r="B25" s="502" t="s">
        <v>835</v>
      </c>
      <c r="C25" s="503"/>
      <c r="D25" s="503"/>
      <c r="E25" s="503"/>
      <c r="F25" s="503"/>
      <c r="G25" s="2"/>
      <c r="H25" s="3"/>
      <c r="I25" s="559"/>
      <c r="J25" s="560"/>
      <c r="K25" s="560"/>
      <c r="L25" s="561"/>
    </row>
    <row r="26" spans="1:12" ht="133.5" customHeight="1">
      <c r="A26" s="4" t="s">
        <v>695</v>
      </c>
      <c r="B26" s="502" t="s">
        <v>836</v>
      </c>
      <c r="C26" s="503"/>
      <c r="D26" s="503"/>
      <c r="E26" s="503"/>
      <c r="F26" s="503"/>
      <c r="G26" s="2"/>
      <c r="H26" s="3"/>
      <c r="I26" s="559"/>
      <c r="J26" s="560"/>
      <c r="K26" s="560"/>
      <c r="L26" s="561"/>
    </row>
    <row r="27" spans="1:12" ht="133.5" customHeight="1">
      <c r="A27" s="4" t="s">
        <v>697</v>
      </c>
      <c r="B27" s="502" t="s">
        <v>837</v>
      </c>
      <c r="C27" s="503"/>
      <c r="D27" s="503"/>
      <c r="E27" s="503"/>
      <c r="F27" s="503"/>
      <c r="G27" s="2"/>
      <c r="H27" s="3"/>
      <c r="I27" s="559"/>
      <c r="J27" s="560"/>
      <c r="K27" s="560"/>
      <c r="L27" s="561"/>
    </row>
    <row r="28" spans="1:12" ht="124.5" customHeight="1">
      <c r="A28" s="4" t="s">
        <v>699</v>
      </c>
      <c r="B28" s="502" t="s">
        <v>838</v>
      </c>
      <c r="C28" s="503"/>
      <c r="D28" s="503"/>
      <c r="E28" s="503"/>
      <c r="F28" s="503"/>
      <c r="G28" s="2"/>
      <c r="H28" s="3"/>
      <c r="I28" s="559"/>
      <c r="J28" s="560"/>
      <c r="K28" s="560"/>
      <c r="L28" s="561"/>
    </row>
    <row r="29" spans="1:12" ht="142.5" customHeight="1">
      <c r="A29" s="4" t="s">
        <v>701</v>
      </c>
      <c r="B29" s="502" t="s">
        <v>839</v>
      </c>
      <c r="C29" s="503"/>
      <c r="D29" s="503"/>
      <c r="E29" s="503"/>
      <c r="F29" s="503"/>
      <c r="G29" s="2"/>
      <c r="H29" s="3"/>
      <c r="I29" s="556"/>
      <c r="J29" s="557"/>
      <c r="K29" s="557"/>
      <c r="L29" s="558"/>
    </row>
  </sheetData>
  <mergeCells count="39">
    <mergeCell ref="B28:F28"/>
    <mergeCell ref="B29:F29"/>
    <mergeCell ref="B27:F27"/>
    <mergeCell ref="I24:L29"/>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ED4F898-01F6-4B65-9994-D8C4A00CC6F4}"/>
    <hyperlink ref="A1:L1" location="'Product Backlog HUs'!A1" display="&lt;-Volver al listado" xr:uid="{55BEF19C-8313-4406-9ED3-796BA334B8FD}"/>
    <hyperlink ref="A3:L3" location="'Product Backlog HUs'!A2" display="'Product Backlog HUs'!A2" xr:uid="{A7A0C422-33BE-4038-9C71-1B5E41228D62}"/>
  </hyperlinks>
  <pageMargins left="0.7" right="0.7" top="0.75" bottom="0.75" header="0.3" footer="0.3"/>
  <pageSetup orientation="portrait"/>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5312E-CD7E-4F6A-BEF8-422A8213B901}">
  <sheetPr>
    <tabColor rgb="FF00B0F0"/>
  </sheetPr>
  <dimension ref="A1:Q30"/>
  <sheetViews>
    <sheetView workbookViewId="0">
      <pane ySplit="1" topLeftCell="A19" activePane="bottomLeft" state="frozen"/>
      <selection pane="bottomLeft" activeCell="I24" sqref="I24:L30"/>
    </sheetView>
  </sheetViews>
  <sheetFormatPr defaultColWidth="11.42578125" defaultRowHeight="15"/>
  <sheetData>
    <row r="1" spans="1:17" ht="15.75" customHeight="1">
      <c r="A1" s="70" t="s">
        <v>663</v>
      </c>
      <c r="B1" s="70"/>
      <c r="C1" s="70"/>
      <c r="D1" s="70"/>
      <c r="E1" s="70"/>
      <c r="F1" s="70"/>
      <c r="G1" s="70"/>
      <c r="H1" s="70"/>
      <c r="I1" s="70"/>
      <c r="J1" s="70"/>
      <c r="K1" s="70"/>
      <c r="L1" s="70" t="s">
        <v>143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HU31-Modificar Información del Horario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Modificar Información del Horario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Modificar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840</v>
      </c>
      <c r="C24" s="503"/>
      <c r="D24" s="503"/>
      <c r="E24" s="503"/>
      <c r="F24" s="503"/>
      <c r="G24" s="2"/>
      <c r="H24" s="3"/>
      <c r="I24" s="553"/>
      <c r="J24" s="554"/>
      <c r="K24" s="554"/>
      <c r="L24" s="555"/>
    </row>
    <row r="25" spans="1:12" ht="97.5" customHeight="1">
      <c r="A25" s="4" t="s">
        <v>686</v>
      </c>
      <c r="B25" s="502" t="s">
        <v>841</v>
      </c>
      <c r="C25" s="503"/>
      <c r="D25" s="503"/>
      <c r="E25" s="503"/>
      <c r="F25" s="503"/>
      <c r="G25" s="2"/>
      <c r="H25" s="3"/>
      <c r="I25" s="559"/>
      <c r="J25" s="560"/>
      <c r="K25" s="560"/>
      <c r="L25" s="561"/>
    </row>
    <row r="26" spans="1:12" ht="133.5" customHeight="1">
      <c r="A26" s="4" t="s">
        <v>695</v>
      </c>
      <c r="B26" s="502" t="s">
        <v>842</v>
      </c>
      <c r="C26" s="503"/>
      <c r="D26" s="503"/>
      <c r="E26" s="503"/>
      <c r="F26" s="503"/>
      <c r="G26" s="2"/>
      <c r="H26" s="3"/>
      <c r="I26" s="559"/>
      <c r="J26" s="560"/>
      <c r="K26" s="560"/>
      <c r="L26" s="561"/>
    </row>
    <row r="27" spans="1:12" ht="133.5" customHeight="1">
      <c r="A27" s="4" t="s">
        <v>697</v>
      </c>
      <c r="B27" s="502" t="s">
        <v>843</v>
      </c>
      <c r="C27" s="503"/>
      <c r="D27" s="503"/>
      <c r="E27" s="503"/>
      <c r="F27" s="503"/>
      <c r="G27" s="2"/>
      <c r="H27" s="3"/>
      <c r="I27" s="559"/>
      <c r="J27" s="560"/>
      <c r="K27" s="560"/>
      <c r="L27" s="561"/>
    </row>
    <row r="28" spans="1:12" ht="93.75" customHeight="1">
      <c r="A28" s="4" t="s">
        <v>699</v>
      </c>
      <c r="B28" s="502" t="s">
        <v>844</v>
      </c>
      <c r="C28" s="503"/>
      <c r="D28" s="503"/>
      <c r="E28" s="503"/>
      <c r="F28" s="503"/>
      <c r="G28" s="2"/>
      <c r="H28" s="3"/>
      <c r="I28" s="559"/>
      <c r="J28" s="560"/>
      <c r="K28" s="560"/>
      <c r="L28" s="561"/>
    </row>
    <row r="29" spans="1:12" ht="119.25" customHeight="1">
      <c r="A29" s="4" t="s">
        <v>701</v>
      </c>
      <c r="B29" s="502" t="s">
        <v>845</v>
      </c>
      <c r="C29" s="503"/>
      <c r="D29" s="503"/>
      <c r="E29" s="503"/>
      <c r="F29" s="503"/>
      <c r="G29" s="2"/>
      <c r="H29" s="3"/>
      <c r="I29" s="559"/>
      <c r="J29" s="560"/>
      <c r="K29" s="560"/>
      <c r="L29" s="561"/>
    </row>
    <row r="30" spans="1:12" ht="136.5" customHeight="1">
      <c r="A30" s="4" t="s">
        <v>701</v>
      </c>
      <c r="B30" s="502" t="s">
        <v>846</v>
      </c>
      <c r="C30" s="503"/>
      <c r="D30" s="503"/>
      <c r="E30" s="503"/>
      <c r="F30" s="503"/>
      <c r="G30" s="2"/>
      <c r="H30" s="3"/>
      <c r="I30" s="556"/>
      <c r="J30" s="557"/>
      <c r="K30" s="557"/>
      <c r="L30" s="558"/>
    </row>
  </sheetData>
  <mergeCells count="40">
    <mergeCell ref="B28:F28"/>
    <mergeCell ref="B29:F29"/>
    <mergeCell ref="B30:F30"/>
    <mergeCell ref="I24:L30"/>
    <mergeCell ref="B27:F27"/>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208B892-E6A2-4715-A3BD-02752802E52F}"/>
    <hyperlink ref="A1:L1" location="'Product Backlog HUs'!A1" display="&lt;-Volver al listado" xr:uid="{F4F2D2A2-38BF-4116-9D23-60D3FC77BB4A}"/>
    <hyperlink ref="A3:L3" location="'Product Backlog HUs'!A2" display="'Product Backlog HUs'!A2" xr:uid="{18D4E1EF-5FFB-4598-8BAD-3951B3C8FADE}"/>
  </hyperlinks>
  <pageMargins left="0.7" right="0.7" top="0.75" bottom="0.75" header="0.3" footer="0.3"/>
  <pageSetup orientation="portrait"/>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5A298-26EC-44C8-A806-8DE7416BDE7C}">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109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HU32-Consultar Información del  Horario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Consultar Información del  Horario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Usuario, necesito Consultar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847</v>
      </c>
      <c r="C24" s="503"/>
      <c r="D24" s="503"/>
      <c r="E24" s="503"/>
      <c r="F24" s="503"/>
      <c r="G24" s="2"/>
      <c r="H24" s="3"/>
      <c r="I24" s="553"/>
      <c r="J24" s="554"/>
      <c r="K24" s="554"/>
      <c r="L24" s="555"/>
    </row>
    <row r="25" spans="1:12" ht="228.75" customHeight="1">
      <c r="A25" s="4" t="s">
        <v>686</v>
      </c>
      <c r="B25" s="502" t="s">
        <v>848</v>
      </c>
      <c r="C25" s="503"/>
      <c r="D25" s="503"/>
      <c r="E25" s="503"/>
      <c r="F25" s="503"/>
      <c r="G25" s="2"/>
      <c r="H25" s="3"/>
      <c r="I25" s="559"/>
      <c r="J25" s="560"/>
      <c r="K25" s="560"/>
      <c r="L25" s="561"/>
    </row>
    <row r="26" spans="1:12" ht="133.5" customHeight="1">
      <c r="A26" s="4" t="s">
        <v>695</v>
      </c>
      <c r="B26" s="502" t="s">
        <v>849</v>
      </c>
      <c r="C26" s="503"/>
      <c r="D26" s="503"/>
      <c r="E26" s="503"/>
      <c r="F26" s="503"/>
      <c r="G26" s="2"/>
      <c r="H26" s="3"/>
      <c r="I26" s="559"/>
      <c r="J26" s="560"/>
      <c r="K26" s="560"/>
      <c r="L26" s="561"/>
    </row>
    <row r="27" spans="1:12" ht="133.5" customHeight="1">
      <c r="A27" s="4" t="s">
        <v>697</v>
      </c>
      <c r="B27" s="502" t="s">
        <v>850</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7B2558D-DD7E-46F8-834F-5897445D9622}"/>
    <hyperlink ref="A1:L1" location="'Product Backlog HUs'!A1" display="&lt;-Volver al listado" xr:uid="{94E5AE19-8D11-43FF-81A9-6C57767327FE}"/>
    <hyperlink ref="A3:L3" location="'Product Backlog HUs'!A2" display="'Product Backlog HUs'!A2" xr:uid="{CE4467B7-AD96-4917-B4F8-81DCFE5DE5DB}"/>
  </hyperlinks>
  <pageMargins left="0.7" right="0.7" top="0.75" bottom="0.75" header="0.3" footer="0.3"/>
  <pageSetup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01904-62ED-48CB-82AA-468F8AC6FA87}">
  <sheetPr>
    <tabColor rgb="FF00B0F0"/>
  </sheetPr>
  <dimension ref="A1:Q28"/>
  <sheetViews>
    <sheetView workbookViewId="0">
      <pane ySplit="1" topLeftCell="A24"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186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HU33-Eliminar Información del Horario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Eliminar Información del Horario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Eliminar Información del Horario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29" customHeight="1">
      <c r="A24" s="4" t="s">
        <v>684</v>
      </c>
      <c r="B24" s="502" t="s">
        <v>851</v>
      </c>
      <c r="C24" s="503"/>
      <c r="D24" s="503"/>
      <c r="E24" s="503"/>
      <c r="F24" s="503"/>
      <c r="G24" s="2"/>
      <c r="H24" s="3"/>
      <c r="I24" s="553"/>
      <c r="J24" s="554"/>
      <c r="K24" s="554"/>
      <c r="L24" s="555"/>
    </row>
    <row r="25" spans="1:12" ht="105" customHeight="1">
      <c r="A25" s="4" t="s">
        <v>686</v>
      </c>
      <c r="B25" s="502" t="s">
        <v>852</v>
      </c>
      <c r="C25" s="503"/>
      <c r="D25" s="503"/>
      <c r="E25" s="503"/>
      <c r="F25" s="503"/>
      <c r="G25" s="2"/>
      <c r="H25" s="3"/>
      <c r="I25" s="559"/>
      <c r="J25" s="560"/>
      <c r="K25" s="560"/>
      <c r="L25" s="561"/>
    </row>
    <row r="26" spans="1:12" ht="82.5" customHeight="1">
      <c r="A26" s="4" t="s">
        <v>695</v>
      </c>
      <c r="B26" s="502" t="s">
        <v>853</v>
      </c>
      <c r="C26" s="503"/>
      <c r="D26" s="503"/>
      <c r="E26" s="503"/>
      <c r="F26" s="503"/>
      <c r="G26" s="2"/>
      <c r="H26" s="3"/>
      <c r="I26" s="559"/>
      <c r="J26" s="560"/>
      <c r="K26" s="560"/>
      <c r="L26" s="561"/>
    </row>
    <row r="27" spans="1:12" ht="99.75" customHeight="1">
      <c r="A27" s="4" t="s">
        <v>697</v>
      </c>
      <c r="B27" s="502" t="s">
        <v>854</v>
      </c>
      <c r="C27" s="503"/>
      <c r="D27" s="503"/>
      <c r="E27" s="503"/>
      <c r="F27" s="503"/>
      <c r="G27" s="2"/>
      <c r="H27" s="3"/>
      <c r="I27" s="559"/>
      <c r="J27" s="560"/>
      <c r="K27" s="560"/>
      <c r="L27" s="561"/>
    </row>
    <row r="28" spans="1:12" ht="123" customHeight="1">
      <c r="A28" s="4" t="s">
        <v>699</v>
      </c>
      <c r="B28" s="502" t="s">
        <v>855</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CAC2DF4-B43D-4720-A2E3-1E8D221B8AB2}"/>
    <hyperlink ref="A1:L1" location="'Product Backlog HUs'!A1" display="&lt;-Volver al listado" xr:uid="{649AC0D1-8EAA-474E-8ED5-D6376F957DBE}"/>
    <hyperlink ref="A3:L3" location="'Product Backlog HUs'!A2" display="'Product Backlog HUs'!A2" xr:uid="{C81AB49E-8B7F-4B65-BAAA-1E432AE7F700}"/>
  </hyperlinks>
  <pageMargins left="0.7" right="0.7" top="0.75" bottom="0.75" header="0.3" footer="0.3"/>
  <pageSetup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52E2-963A-4E9F-BE26-AA79201D8F45}">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158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HU34-Activar  el Horario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Activar  el Horario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Activar  el Horario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856</v>
      </c>
      <c r="C24" s="503"/>
      <c r="D24" s="503"/>
      <c r="E24" s="503"/>
      <c r="F24" s="503"/>
      <c r="G24" s="2"/>
      <c r="H24" s="3"/>
      <c r="I24" s="553"/>
      <c r="J24" s="554"/>
      <c r="K24" s="554"/>
      <c r="L24" s="555"/>
    </row>
    <row r="25" spans="1:12" ht="228.75" customHeight="1">
      <c r="A25" s="4" t="s">
        <v>686</v>
      </c>
      <c r="B25" s="502" t="s">
        <v>857</v>
      </c>
      <c r="C25" s="503"/>
      <c r="D25" s="503"/>
      <c r="E25" s="503"/>
      <c r="F25" s="503"/>
      <c r="G25" s="2"/>
      <c r="H25" s="3"/>
      <c r="I25" s="559"/>
      <c r="J25" s="560"/>
      <c r="K25" s="560"/>
      <c r="L25" s="561"/>
    </row>
    <row r="26" spans="1:12" ht="133.5" customHeight="1">
      <c r="A26" s="4" t="s">
        <v>695</v>
      </c>
      <c r="B26" s="502" t="s">
        <v>858</v>
      </c>
      <c r="C26" s="503"/>
      <c r="D26" s="503"/>
      <c r="E26" s="503"/>
      <c r="F26" s="503"/>
      <c r="G26" s="2"/>
      <c r="H26" s="3"/>
      <c r="I26" s="559"/>
      <c r="J26" s="560"/>
      <c r="K26" s="560"/>
      <c r="L26" s="561"/>
    </row>
    <row r="27" spans="1:12" ht="133.5" customHeight="1">
      <c r="A27" s="4" t="s">
        <v>697</v>
      </c>
      <c r="B27" s="502" t="s">
        <v>859</v>
      </c>
      <c r="C27" s="503"/>
      <c r="D27" s="503"/>
      <c r="E27" s="503"/>
      <c r="F27" s="503"/>
      <c r="G27" s="2"/>
      <c r="H27" s="3"/>
      <c r="I27" s="559"/>
      <c r="J27" s="560"/>
      <c r="K27" s="560"/>
      <c r="L27" s="561"/>
    </row>
    <row r="28" spans="1:12" ht="105.75" customHeight="1">
      <c r="A28" s="4" t="s">
        <v>699</v>
      </c>
      <c r="B28" s="502" t="s">
        <v>860</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04DD73E-A5B3-4107-96AC-1027CB30AAF9}"/>
    <hyperlink ref="A1:L1" location="'Product Backlog HUs'!A1" display="&lt;-Volver al listado" xr:uid="{D265746F-0DE8-44FB-83A6-B1F1C490F8EE}"/>
    <hyperlink ref="A3:L3" location="'Product Backlog HUs'!A2" display="'Product Backlog HUs'!A2" xr:uid="{3923DAB0-67F4-4D1A-BA4F-02E814FB39AD}"/>
  </hyperlinks>
  <pageMargins left="0.7" right="0.7" top="0.75" bottom="0.75" header="0.3" footer="0.3"/>
  <pageSetup orientation="portrait"/>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EF2B4-3616-4BF8-B48F-8330B799EF60}">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159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HU35-Desactivar  el Horario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Desactivar  el Horario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Desactivar  el Horario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861</v>
      </c>
      <c r="C24" s="503"/>
      <c r="D24" s="503"/>
      <c r="E24" s="503"/>
      <c r="F24" s="503"/>
      <c r="G24" s="2"/>
      <c r="H24" s="3"/>
      <c r="I24" s="553"/>
      <c r="J24" s="554"/>
      <c r="K24" s="554"/>
      <c r="L24" s="555"/>
    </row>
    <row r="25" spans="1:12" ht="158.25" customHeight="1">
      <c r="A25" s="4" t="s">
        <v>686</v>
      </c>
      <c r="B25" s="502" t="s">
        <v>862</v>
      </c>
      <c r="C25" s="503"/>
      <c r="D25" s="503"/>
      <c r="E25" s="503"/>
      <c r="F25" s="503"/>
      <c r="G25" s="2"/>
      <c r="H25" s="3"/>
      <c r="I25" s="559"/>
      <c r="J25" s="560"/>
      <c r="K25" s="560"/>
      <c r="L25" s="561"/>
    </row>
    <row r="26" spans="1:12" ht="133.5" customHeight="1">
      <c r="A26" s="4" t="s">
        <v>695</v>
      </c>
      <c r="B26" s="502" t="s">
        <v>863</v>
      </c>
      <c r="C26" s="503"/>
      <c r="D26" s="503"/>
      <c r="E26" s="503"/>
      <c r="F26" s="503"/>
      <c r="G26" s="2"/>
      <c r="H26" s="3"/>
      <c r="I26" s="559"/>
      <c r="J26" s="560"/>
      <c r="K26" s="560"/>
      <c r="L26" s="561"/>
    </row>
    <row r="27" spans="1:12" ht="133.5" customHeight="1">
      <c r="A27" s="4" t="s">
        <v>697</v>
      </c>
      <c r="B27" s="502" t="s">
        <v>864</v>
      </c>
      <c r="C27" s="503"/>
      <c r="D27" s="503"/>
      <c r="E27" s="503"/>
      <c r="F27" s="503"/>
      <c r="G27" s="2"/>
      <c r="H27" s="3"/>
      <c r="I27" s="559"/>
      <c r="J27" s="560"/>
      <c r="K27" s="560"/>
      <c r="L27" s="561"/>
    </row>
    <row r="28" spans="1:12" ht="111" customHeight="1">
      <c r="A28" s="4" t="s">
        <v>699</v>
      </c>
      <c r="B28" s="502" t="s">
        <v>865</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3459B815-B279-41C5-AD8B-41FBD21B76FF}"/>
    <hyperlink ref="A1:L1" location="'Product Backlog HUs'!A1" display="&lt;-Volver al listado" xr:uid="{215AEE98-6CAE-4E6E-AA04-5972B0A15B5C}"/>
    <hyperlink ref="A3:L3" location="'Product Backlog HUs'!A2" display="'Product Backlog HUs'!A2" xr:uid="{18E79251-EFAB-49F0-B259-EF0230DBC5FA}"/>
  </hyperlinks>
  <pageMargins left="0.7" right="0.7" top="0.75" bottom="0.75" header="0.3" footer="0.3"/>
  <pageSetup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A5CCA-79D7-42E3-8813-FD450031EEF0}">
  <sheetPr>
    <tabColor rgb="FF00B0F0"/>
  </sheetPr>
  <dimension ref="A1:Q28"/>
  <sheetViews>
    <sheetView workbookViewId="0">
      <pane ySplit="1" topLeftCell="A18"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125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HU36-Agregar la  imagen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Agregar la  imagen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Agregar la  imagen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866</v>
      </c>
      <c r="C24" s="503"/>
      <c r="D24" s="503"/>
      <c r="E24" s="503"/>
      <c r="F24" s="503"/>
      <c r="G24" s="2"/>
      <c r="H24" s="3"/>
      <c r="I24" s="553"/>
      <c r="J24" s="554"/>
      <c r="K24" s="554"/>
      <c r="L24" s="555"/>
    </row>
    <row r="25" spans="1:12" ht="228.75" customHeight="1">
      <c r="A25" s="4" t="s">
        <v>686</v>
      </c>
      <c r="B25" s="502" t="s">
        <v>867</v>
      </c>
      <c r="C25" s="503"/>
      <c r="D25" s="503"/>
      <c r="E25" s="503"/>
      <c r="F25" s="503"/>
      <c r="G25" s="2"/>
      <c r="H25" s="3"/>
      <c r="I25" s="559"/>
      <c r="J25" s="560"/>
      <c r="K25" s="560"/>
      <c r="L25" s="561"/>
    </row>
    <row r="26" spans="1:12" ht="133.5" customHeight="1">
      <c r="A26" s="4" t="s">
        <v>695</v>
      </c>
      <c r="B26" s="502" t="s">
        <v>868</v>
      </c>
      <c r="C26" s="503"/>
      <c r="D26" s="503"/>
      <c r="E26" s="503"/>
      <c r="F26" s="503"/>
      <c r="G26" s="2"/>
      <c r="H26" s="3"/>
      <c r="I26" s="559"/>
      <c r="J26" s="560"/>
      <c r="K26" s="560"/>
      <c r="L26" s="561"/>
    </row>
    <row r="27" spans="1:12" ht="133.5" customHeight="1">
      <c r="A27" s="4" t="s">
        <v>697</v>
      </c>
      <c r="B27" s="502" t="s">
        <v>869</v>
      </c>
      <c r="C27" s="503"/>
      <c r="D27" s="503"/>
      <c r="E27" s="503"/>
      <c r="F27" s="503"/>
      <c r="G27" s="2"/>
      <c r="H27" s="3"/>
      <c r="I27" s="559"/>
      <c r="J27" s="560"/>
      <c r="K27" s="560"/>
      <c r="L27" s="561"/>
    </row>
    <row r="28" spans="1:12" ht="117.75" customHeight="1">
      <c r="A28" s="4"/>
      <c r="B28" s="502" t="s">
        <v>870</v>
      </c>
      <c r="C28" s="503"/>
      <c r="D28" s="503"/>
      <c r="E28" s="503"/>
      <c r="F28" s="503"/>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24BEC2F3-0E80-4BC6-8488-703FCCC6A662}"/>
    <hyperlink ref="A1:L1" location="'Product Backlog HUs'!A1" display="&lt;-Volver al listado" xr:uid="{3D1EF2E4-CAD7-42FC-9584-2B93A3D02B3B}"/>
    <hyperlink ref="A3:L3" location="'Product Backlog HUs'!A2" display="'Product Backlog HUs'!A2" xr:uid="{BDC9BB20-A126-4A06-B67D-D57FE5503C17}"/>
  </hyperlinks>
  <pageMargins left="0.7" right="0.7" top="0.75" bottom="0.75" header="0.3" footer="0.3"/>
  <pageSetup orientation="portrait"/>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25EE-4288-43DE-AA1F-CB01718523E3}">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145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HU37-Actualizar la Imagen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Actualizar la Imagen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Actualizar la Imagen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871</v>
      </c>
      <c r="C24" s="503"/>
      <c r="D24" s="503"/>
      <c r="E24" s="503"/>
      <c r="F24" s="503"/>
      <c r="G24" s="2"/>
      <c r="H24" s="3"/>
      <c r="I24" s="553"/>
      <c r="J24" s="554"/>
      <c r="K24" s="554"/>
      <c r="L24" s="555"/>
    </row>
    <row r="25" spans="1:12" ht="134.25" customHeight="1">
      <c r="A25" s="4" t="s">
        <v>686</v>
      </c>
      <c r="B25" s="502" t="s">
        <v>872</v>
      </c>
      <c r="C25" s="503"/>
      <c r="D25" s="503"/>
      <c r="E25" s="503"/>
      <c r="F25" s="503"/>
      <c r="G25" s="2"/>
      <c r="H25" s="3"/>
      <c r="I25" s="559"/>
      <c r="J25" s="560"/>
      <c r="K25" s="560"/>
      <c r="L25" s="561"/>
    </row>
    <row r="26" spans="1:12" ht="111" customHeight="1">
      <c r="A26" s="4" t="s">
        <v>695</v>
      </c>
      <c r="B26" s="502" t="s">
        <v>868</v>
      </c>
      <c r="C26" s="503"/>
      <c r="D26" s="503"/>
      <c r="E26" s="503"/>
      <c r="F26" s="503"/>
      <c r="G26" s="2"/>
      <c r="H26" s="3"/>
      <c r="I26" s="559"/>
      <c r="J26" s="560"/>
      <c r="K26" s="560"/>
      <c r="L26" s="561"/>
    </row>
    <row r="27" spans="1:12" ht="110.25" customHeight="1">
      <c r="A27" s="4" t="s">
        <v>697</v>
      </c>
      <c r="B27" s="502" t="s">
        <v>873</v>
      </c>
      <c r="C27" s="503"/>
      <c r="D27" s="503"/>
      <c r="E27" s="503"/>
      <c r="F27" s="503"/>
      <c r="G27" s="2"/>
      <c r="H27" s="3"/>
      <c r="I27" s="559"/>
      <c r="J27" s="560"/>
      <c r="K27" s="560"/>
      <c r="L27" s="561"/>
    </row>
    <row r="28" spans="1:12" ht="114" customHeight="1">
      <c r="A28" s="4" t="s">
        <v>699</v>
      </c>
      <c r="B28" s="502" t="s">
        <v>874</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6CB3977F-855D-4C88-8A23-C79560DB4E66}"/>
    <hyperlink ref="A1:L1" location="'Product Backlog HUs'!A1" display="&lt;-Volver al listado" xr:uid="{6BEF913F-558F-449C-A04D-5A87A294CA29}"/>
    <hyperlink ref="A3:L3" location="'Product Backlog HUs'!A2" display="'Product Backlog HUs'!A2" xr:uid="{5C2C3EC4-4D99-4735-9410-E5845DE6406C}"/>
  </hyperlinks>
  <pageMargins left="0.7" right="0.7" top="0.75" bottom="0.75" header="0.3" footer="0.3"/>
  <pageSetup orientation="portrait"/>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C9BE1-E001-4280-8581-175CAD7D5F9F}">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126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HU38-Consultar la Imagen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Consultar la Imagen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Consultar la Imagen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4.25" customHeight="1">
      <c r="A24" s="4" t="s">
        <v>684</v>
      </c>
      <c r="B24" s="502" t="s">
        <v>875</v>
      </c>
      <c r="C24" s="503"/>
      <c r="D24" s="503"/>
      <c r="E24" s="503"/>
      <c r="F24" s="503"/>
      <c r="G24" s="2"/>
      <c r="H24" s="3"/>
      <c r="I24" s="553"/>
      <c r="J24" s="554"/>
      <c r="K24" s="554"/>
      <c r="L24" s="555"/>
    </row>
    <row r="25" spans="1:12" ht="131.25" customHeight="1">
      <c r="A25" s="4" t="s">
        <v>686</v>
      </c>
      <c r="B25" s="502" t="s">
        <v>876</v>
      </c>
      <c r="C25" s="503"/>
      <c r="D25" s="503"/>
      <c r="E25" s="503"/>
      <c r="F25" s="503"/>
      <c r="G25" s="2"/>
      <c r="H25" s="3"/>
      <c r="I25" s="559"/>
      <c r="J25" s="560"/>
      <c r="K25" s="560"/>
      <c r="L25" s="561"/>
    </row>
    <row r="26" spans="1:12" ht="114" customHeight="1">
      <c r="A26" s="4" t="s">
        <v>695</v>
      </c>
      <c r="B26" s="502" t="s">
        <v>877</v>
      </c>
      <c r="C26" s="503"/>
      <c r="D26" s="503"/>
      <c r="E26" s="503"/>
      <c r="F26" s="503"/>
      <c r="G26" s="2"/>
      <c r="H26" s="3"/>
      <c r="I26" s="559"/>
      <c r="J26" s="560"/>
      <c r="K26" s="560"/>
      <c r="L26" s="561"/>
    </row>
    <row r="27" spans="1:12" ht="97.5" customHeight="1">
      <c r="A27" s="4" t="s">
        <v>697</v>
      </c>
      <c r="B27" s="502" t="s">
        <v>878</v>
      </c>
      <c r="C27" s="503"/>
      <c r="D27" s="503"/>
      <c r="E27" s="503"/>
      <c r="F27" s="503"/>
      <c r="G27" s="2"/>
      <c r="H27" s="3"/>
      <c r="I27" s="559"/>
      <c r="J27" s="560"/>
      <c r="K27" s="560"/>
      <c r="L27" s="561"/>
    </row>
    <row r="28" spans="1:12" ht="110.25" customHeight="1">
      <c r="A28" s="4" t="s">
        <v>699</v>
      </c>
      <c r="B28" s="502" t="s">
        <v>879</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FC364D1F-A6D0-40A8-9754-00D47ADC4BD9}"/>
    <hyperlink ref="A1:L1" location="'Product Backlog HUs'!A1" display="&lt;-Volver al listado" xr:uid="{C222599F-3445-4F18-8A6F-646991E838C4}"/>
    <hyperlink ref="A3:L3" location="'Product Backlog HUs'!A2" display="'Product Backlog HUs'!A2" xr:uid="{464ADD13-29E8-4717-BE59-5E390B672B1A}"/>
  </hyperlinks>
  <pageMargins left="0.7" right="0.7" top="0.75" bottom="0.75" header="0.3" footer="0.3"/>
  <pageSetup orientation="portrait"/>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E571B-4944-47E4-B90D-301935E44530}">
  <sheetPr>
    <tabColor rgb="FF00B0F0"/>
  </sheetPr>
  <dimension ref="A1:Q27"/>
  <sheetViews>
    <sheetView workbookViewId="0">
      <pane ySplit="1" topLeftCell="A2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187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HU39-Eliminar la Imagen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Eliminar la Imagen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Eliminar la Imagen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31.25" customHeight="1">
      <c r="A24" s="4" t="s">
        <v>684</v>
      </c>
      <c r="B24" s="502" t="s">
        <v>880</v>
      </c>
      <c r="C24" s="503"/>
      <c r="D24" s="503"/>
      <c r="E24" s="503"/>
      <c r="F24" s="503"/>
      <c r="G24" s="2"/>
      <c r="H24" s="3"/>
      <c r="I24" s="553"/>
      <c r="J24" s="554"/>
      <c r="K24" s="554"/>
      <c r="L24" s="555"/>
    </row>
    <row r="25" spans="1:12" ht="139.5" customHeight="1">
      <c r="A25" s="4" t="s">
        <v>686</v>
      </c>
      <c r="B25" s="502" t="s">
        <v>881</v>
      </c>
      <c r="C25" s="503"/>
      <c r="D25" s="503"/>
      <c r="E25" s="503"/>
      <c r="F25" s="503"/>
      <c r="G25" s="2"/>
      <c r="H25" s="3"/>
      <c r="I25" s="559"/>
      <c r="J25" s="560"/>
      <c r="K25" s="560"/>
      <c r="L25" s="561"/>
    </row>
    <row r="26" spans="1:12" ht="133.5" customHeight="1">
      <c r="A26" s="4" t="s">
        <v>695</v>
      </c>
      <c r="B26" s="502" t="s">
        <v>882</v>
      </c>
      <c r="C26" s="503"/>
      <c r="D26" s="503"/>
      <c r="E26" s="503"/>
      <c r="F26" s="503"/>
      <c r="G26" s="2"/>
      <c r="H26" s="3"/>
      <c r="I26" s="559"/>
      <c r="J26" s="560"/>
      <c r="K26" s="560"/>
      <c r="L26" s="561"/>
    </row>
    <row r="27" spans="1:12" ht="133.5" customHeight="1">
      <c r="A27" s="4" t="s">
        <v>697</v>
      </c>
      <c r="B27" s="502" t="s">
        <v>883</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5EDA9B3-8C2A-49FA-8015-79DAF12A8483}"/>
    <hyperlink ref="A1:L1" location="'Product Backlog HUs'!A1" display="&lt;-Volver al listado" xr:uid="{80947EF0-DFEF-4AE0-898C-4F3A8D06CA72}"/>
    <hyperlink ref="A3:L3" location="'Product Backlog HUs'!A2" display="'Product Backlog HUs'!A2" xr:uid="{B4F5A711-27CB-4A62-9B91-B674AFDDA9C4}"/>
  </hyperlinks>
  <pageMargins left="0.7" right="0.7" top="0.75" bottom="0.75" header="0.3" footer="0.3"/>
  <pageSetup orientation="portrait"/>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6C0B9-6272-4570-83ED-4E0C6EC9A1C8}">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98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HU40-Consultar Información de las líneas de una marca de motocicletas</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Administrador</v>
      </c>
      <c r="C5" s="527"/>
      <c r="D5" s="527"/>
      <c r="E5" s="527"/>
      <c r="F5" s="527"/>
      <c r="G5" s="527"/>
      <c r="H5" s="527"/>
      <c r="I5" s="527"/>
      <c r="J5" s="527"/>
      <c r="K5" s="527"/>
      <c r="L5" s="528"/>
    </row>
    <row r="6" spans="1:17">
      <c r="A6" s="5" t="s">
        <v>667</v>
      </c>
      <c r="B6" s="526" t="str">
        <f>VLOOKUP(L1,'Product Backlog HUs(1)'!A1:M56,6,FALSE)</f>
        <v>Consultar Información de las líneas de una marca de motocicletas</v>
      </c>
      <c r="C6" s="527"/>
      <c r="D6" s="527"/>
      <c r="E6" s="527"/>
      <c r="F6" s="527"/>
      <c r="G6" s="527"/>
      <c r="H6" s="527"/>
      <c r="I6" s="527"/>
      <c r="J6" s="527"/>
      <c r="K6" s="527"/>
      <c r="L6" s="528"/>
    </row>
    <row r="7" spans="1:17" ht="51.75" customHeight="1">
      <c r="A7" s="5" t="s">
        <v>668</v>
      </c>
      <c r="B7" s="526" t="str">
        <f>VLOOKUP(L1,'Product Backlog HUs(1)'!A1:M56,7,FALSE)</f>
        <v>Poder gestionar los datos de los servicios y los tipos de servicio que la sede puede ofrecerle a los usuarios, categorías o referencias de motos, específicamente para facilitar que los usuarios encuentren la oferta más cercana y alineada a sus necesidades reales.</v>
      </c>
      <c r="C7" s="527"/>
      <c r="D7" s="527"/>
      <c r="E7" s="527"/>
      <c r="F7" s="527"/>
      <c r="G7" s="527"/>
      <c r="H7" s="527"/>
      <c r="I7" s="527"/>
      <c r="J7" s="527"/>
      <c r="K7" s="527"/>
      <c r="L7" s="528"/>
    </row>
    <row r="8" spans="1:17" ht="58.5" customHeight="1">
      <c r="A8" s="529" t="str">
        <f>VLOOKUP(L1,'Product Backlog HUs(1)'!A1:M56,8,FALSE)</f>
        <v>Como Administrador, necesito Consultar Información de las líneas de una marca de motocicletas, para Poder gestionar los datos de los servicios y los tipos de servicio que la sede puede ofrecerle a los usuarios, categorías o referencias de motos, específicamente para facilitar que los usuarios encuentren la oferta más cercana y alineada a sus necesidades reales.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92" customHeight="1">
      <c r="A24" s="4" t="s">
        <v>684</v>
      </c>
      <c r="B24" s="502" t="s">
        <v>884</v>
      </c>
      <c r="C24" s="503"/>
      <c r="D24" s="503"/>
      <c r="E24" s="503"/>
      <c r="F24" s="503"/>
      <c r="G24" s="2"/>
      <c r="H24" s="3"/>
      <c r="I24" s="553"/>
      <c r="J24" s="554"/>
      <c r="K24" s="554"/>
      <c r="L24" s="555"/>
    </row>
    <row r="25" spans="1:12" ht="228.75" customHeight="1">
      <c r="A25" s="4" t="s">
        <v>686</v>
      </c>
      <c r="B25" s="502" t="s">
        <v>885</v>
      </c>
      <c r="C25" s="503"/>
      <c r="D25" s="503"/>
      <c r="E25" s="503"/>
      <c r="F25" s="503"/>
      <c r="G25" s="2"/>
      <c r="H25" s="3"/>
      <c r="I25" s="559"/>
      <c r="J25" s="560"/>
      <c r="K25" s="560"/>
      <c r="L25" s="561"/>
    </row>
    <row r="26" spans="1:12" ht="133.5" customHeight="1">
      <c r="A26" s="4" t="s">
        <v>695</v>
      </c>
      <c r="B26" s="502" t="s">
        <v>886</v>
      </c>
      <c r="C26" s="503"/>
      <c r="D26" s="503"/>
      <c r="E26" s="503"/>
      <c r="F26" s="503"/>
      <c r="G26" s="2"/>
      <c r="H26" s="3"/>
      <c r="I26" s="559"/>
      <c r="J26" s="560"/>
      <c r="K26" s="560"/>
      <c r="L26" s="561"/>
    </row>
    <row r="27" spans="1:12" ht="133.5" customHeight="1">
      <c r="A27" s="4" t="s">
        <v>697</v>
      </c>
      <c r="B27" s="502" t="s">
        <v>887</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AE2A52E-0C32-4389-94E4-2E40982F982C}"/>
    <hyperlink ref="A1:L1" location="'Product Backlog HUs'!A1" display="&lt;-Volver al listado" xr:uid="{D5993246-0263-496C-AA6B-29B03B4CAFD7}"/>
    <hyperlink ref="A3:L3" location="'Product Backlog HUs'!A2" display="'Product Backlog HUs'!A2" xr:uid="{F12A9088-9791-4B8A-8714-3030F7D4AD24}"/>
  </hyperlinks>
  <pageMargins left="0.7" right="0.7" top="0.75" bottom="0.75" header="0.3" footer="0.3"/>
  <pageSetup orientation="portrait"/>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C782-C60C-495E-BBD5-2AB19FC39CAB}">
  <sheetPr>
    <tabColor rgb="FF00B0F0"/>
  </sheetPr>
  <dimension ref="A1:Q27"/>
  <sheetViews>
    <sheetView workbookViewId="0">
      <pane ySplit="1" topLeftCell="A22" activePane="bottomLeft" state="frozen"/>
      <selection pane="bottomLeft" activeCell="I24" sqref="I24:L27"/>
    </sheetView>
  </sheetViews>
  <sheetFormatPr defaultColWidth="11.42578125" defaultRowHeight="15"/>
  <cols>
    <col min="2" max="2" width="60.7109375" customWidth="1"/>
  </cols>
  <sheetData>
    <row r="1" spans="1:17" ht="15.75" customHeight="1">
      <c r="A1" s="70" t="s">
        <v>663</v>
      </c>
      <c r="B1" s="70"/>
      <c r="C1" s="70"/>
      <c r="D1" s="70"/>
      <c r="E1" s="70"/>
      <c r="F1" s="70"/>
      <c r="G1" s="70"/>
      <c r="H1" s="70"/>
      <c r="I1" s="70"/>
      <c r="J1" s="70"/>
      <c r="K1" s="70"/>
      <c r="L1" s="70" t="s">
        <v>101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HU41-Consultar Información de la Línea Categoría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350" t="str">
        <f>VLOOKUP(L1,'Product Backlog HUs(1)'!A1:M56,5,FALSE)</f>
        <v>Administrador</v>
      </c>
      <c r="C5" s="351"/>
      <c r="D5" s="351"/>
      <c r="E5" s="351"/>
    </row>
    <row r="6" spans="1:17" ht="84" customHeight="1">
      <c r="A6" s="5" t="s">
        <v>667</v>
      </c>
      <c r="B6" s="350" t="str">
        <f>VLOOKUP(L1,'Product Backlog HUs(1)'!A1:M56,6,FALSE)</f>
        <v>Consultar Información de la Línea Categoría</v>
      </c>
      <c r="C6" s="351"/>
      <c r="D6" s="351"/>
      <c r="E6" s="351"/>
    </row>
    <row r="7" spans="1:17" ht="84" customHeight="1">
      <c r="A7" s="5" t="s">
        <v>668</v>
      </c>
      <c r="B7" s="350" t="str">
        <f>VLOOKUP(L1,'Product Backlog HUs(1)'!A1:M56,7,FALSE)</f>
        <v>Poder gestionar los datos de los servicios y los tipos de servicio que la sede puede ofrecerle a los usuarios, categorías o referencias de motos, específicamente para facilitar que los usuarios encuentren la oferta más cercana y alineada a sus necesidades reales.</v>
      </c>
      <c r="C7" s="351"/>
      <c r="D7" s="351"/>
      <c r="E7" s="351"/>
    </row>
    <row r="8" spans="1:17" ht="58.5" customHeight="1">
      <c r="A8" s="529" t="str">
        <f>VLOOKUP(L1,'Product Backlog HUs(1)'!A1:M56,8,FALSE)</f>
        <v>Como Administrador, necesito Consultar Información de la Línea Categoría, para Poder gestionar los datos de los servicios y los tipos de servicio que la sede puede ofrecerle a los usuarios, categorías o referencias de motos, específicamente para facilitar que los usuarios encuentren la oferta más cercana y alineada a sus necesidades reales.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39" t="s">
        <v>887</v>
      </c>
      <c r="C24" s="540"/>
      <c r="D24" s="540"/>
      <c r="E24" s="540"/>
      <c r="F24" s="540"/>
      <c r="G24" s="2"/>
      <c r="H24" s="3"/>
      <c r="I24" s="553"/>
      <c r="J24" s="554"/>
      <c r="K24" s="554"/>
      <c r="L24" s="555"/>
    </row>
    <row r="25" spans="1:12" ht="133.5" customHeight="1">
      <c r="A25" s="416" t="s">
        <v>686</v>
      </c>
      <c r="B25" s="541" t="s">
        <v>888</v>
      </c>
      <c r="C25" s="542"/>
      <c r="D25" s="542"/>
      <c r="E25" s="542"/>
      <c r="F25" s="542"/>
      <c r="G25" s="348"/>
      <c r="H25" s="3"/>
      <c r="I25" s="559"/>
      <c r="J25" s="560"/>
      <c r="K25" s="560"/>
      <c r="L25" s="561"/>
    </row>
    <row r="26" spans="1:12" ht="133.5" customHeight="1">
      <c r="A26" s="416" t="s">
        <v>695</v>
      </c>
      <c r="B26" s="541" t="s">
        <v>889</v>
      </c>
      <c r="C26" s="542"/>
      <c r="D26" s="542"/>
      <c r="E26" s="542"/>
      <c r="F26" s="542"/>
      <c r="G26" s="348"/>
      <c r="H26" s="3"/>
      <c r="I26" s="559"/>
      <c r="J26" s="560"/>
      <c r="K26" s="560"/>
      <c r="L26" s="561"/>
    </row>
    <row r="27" spans="1:12" ht="133.5" customHeight="1">
      <c r="A27" s="4" t="s">
        <v>697</v>
      </c>
      <c r="B27" s="537" t="s">
        <v>890</v>
      </c>
      <c r="C27" s="538"/>
      <c r="D27" s="538"/>
      <c r="E27" s="538"/>
      <c r="F27" s="538"/>
      <c r="G27" s="2"/>
      <c r="H27" s="3"/>
      <c r="I27" s="556"/>
      <c r="J27" s="557"/>
      <c r="K27" s="557"/>
      <c r="L27" s="558"/>
    </row>
  </sheetData>
  <mergeCells count="34">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2:L2"/>
    <mergeCell ref="A3:L3"/>
    <mergeCell ref="A4:L4"/>
    <mergeCell ref="A15:D15"/>
    <mergeCell ref="E15:L15"/>
    <mergeCell ref="A8:L8"/>
    <mergeCell ref="A9:L9"/>
    <mergeCell ref="A10:D10"/>
    <mergeCell ref="E10:L10"/>
    <mergeCell ref="A11:D11"/>
    <mergeCell ref="E11:L11"/>
    <mergeCell ref="A12:D12"/>
    <mergeCell ref="E12:L12"/>
    <mergeCell ref="A13:D13"/>
    <mergeCell ref="E13:L13"/>
    <mergeCell ref="A14:L14"/>
  </mergeCells>
  <hyperlinks>
    <hyperlink ref="A1" location="'Objetos de Dominio'!A1" display="Volver al inicio" xr:uid="{3184DD33-6AE3-4B14-8758-A9CD55574E32}"/>
    <hyperlink ref="A1:L1" location="'Product Backlog HUs'!A1" display="&lt;-Volver al listado" xr:uid="{C6CF02B8-8D0F-43F2-9D3A-5E14007D2C91}"/>
    <hyperlink ref="A3:L3" location="'Product Backlog HUs'!A2" display="'Product Backlog HUs'!A2" xr:uid="{9350F6A9-806E-450C-8D4F-30C1ECFB1B55}"/>
  </hyperlinks>
  <pageMargins left="0.7" right="0.7" top="0.75" bottom="0.75" header="0.3" footer="0.3"/>
  <pageSetup orientation="portrait"/>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97FD7-3C39-434B-92E9-26A0A26F99AD}">
  <sheetPr>
    <tabColor rgb="FF00B0F0"/>
  </sheetPr>
  <dimension ref="A1:Q25"/>
  <sheetViews>
    <sheetView workbookViewId="0">
      <pane ySplit="1" topLeftCell="A20"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95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HU42-Consultar Información de las Marcas de Motocicletas</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Administrador</v>
      </c>
      <c r="C5" s="527"/>
      <c r="D5" s="527"/>
      <c r="E5" s="527"/>
      <c r="F5" s="527"/>
      <c r="G5" s="527"/>
      <c r="H5" s="527"/>
      <c r="I5" s="527"/>
      <c r="J5" s="527"/>
      <c r="K5" s="527"/>
      <c r="L5" s="528"/>
    </row>
    <row r="6" spans="1:17">
      <c r="A6" s="5" t="s">
        <v>667</v>
      </c>
      <c r="B6" s="526" t="str">
        <f>VLOOKUP(L1,'Product Backlog HUs(1)'!A1:M56,6,FALSE)</f>
        <v>Consultar Información de las Marcas de Motocicletas</v>
      </c>
      <c r="C6" s="527"/>
      <c r="D6" s="527"/>
      <c r="E6" s="527"/>
      <c r="F6" s="527"/>
      <c r="G6" s="527"/>
      <c r="H6" s="527"/>
      <c r="I6" s="527"/>
      <c r="J6" s="527"/>
      <c r="K6" s="527"/>
      <c r="L6" s="528"/>
    </row>
    <row r="7" spans="1:17" ht="51.75" customHeight="1">
      <c r="A7" s="5" t="s">
        <v>668</v>
      </c>
      <c r="B7" s="526" t="str">
        <f>VLOOKUP(L1,'Product Backlog HUs(1)'!A1:M56,7,FALSE)</f>
        <v>Poder gestionar los datos de los servicios y los tipos de servicio que la sede puede ofrecerle a los usuarios, categorías o referencias de motos, específicamente para facilitar que los usuarios encuentren la oferta más cercana y alineada a sus necesidades reales.</v>
      </c>
      <c r="C7" s="527"/>
      <c r="D7" s="527"/>
      <c r="E7" s="527"/>
      <c r="F7" s="527"/>
      <c r="G7" s="527"/>
      <c r="H7" s="527"/>
      <c r="I7" s="527"/>
      <c r="J7" s="527"/>
      <c r="K7" s="527"/>
      <c r="L7" s="528"/>
    </row>
    <row r="8" spans="1:17" ht="58.5" customHeight="1">
      <c r="A8" s="529" t="str">
        <f>VLOOKUP(L1,'Product Backlog HUs(1)'!A1:M56,8,FALSE)</f>
        <v>Como Administrador, necesito Consultar Información de las Marcas de Motocicletas, para Poder gestionar los datos de los servicios y los tipos de servicio que la sede puede ofrecerle a los usuarios, categorías o referencias de motos, específicamente para facilitar que los usuarios encuentren la oferta más cercana y alineada a sus necesidades reales.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891</v>
      </c>
      <c r="C24" s="503"/>
      <c r="D24" s="503"/>
      <c r="E24" s="503"/>
      <c r="F24" s="503"/>
      <c r="G24" s="2"/>
      <c r="H24" s="3"/>
      <c r="I24" s="553"/>
      <c r="J24" s="554"/>
      <c r="K24" s="554"/>
      <c r="L24" s="555"/>
    </row>
    <row r="25" spans="1:12" ht="228.75" customHeight="1">
      <c r="A25" s="4" t="s">
        <v>686</v>
      </c>
      <c r="B25" s="502" t="s">
        <v>892</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6A0AE1A-2A1B-4066-8E84-AD11CBBE9C54}"/>
    <hyperlink ref="A1:L1" location="'Product Backlog HUs'!A1" display="&lt;-Volver al listado" xr:uid="{089AF098-584A-49CB-9637-6CEDB1DBA765}"/>
    <hyperlink ref="A3:L3" location="'Product Backlog HUs'!A2" display="'Product Backlog HUs'!A2" xr:uid="{61BFE8E3-CD97-4282-84AB-5874AC150609}"/>
  </hyperlinks>
  <pageMargins left="0.7" right="0.7" top="0.75" bottom="0.75" header="0.3" footer="0.3"/>
  <pageSetup orientation="portrait"/>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36CA7-E7B3-4D4E-ADB1-5507D9550C73}">
  <sheetPr>
    <tabColor rgb="FF00B0F0"/>
  </sheetPr>
  <dimension ref="A1:Q30"/>
  <sheetViews>
    <sheetView workbookViewId="0">
      <pane ySplit="1" topLeftCell="A26" activePane="bottomLeft" state="frozen"/>
      <selection pane="bottomLeft" activeCell="I24" sqref="I24:L30"/>
    </sheetView>
  </sheetViews>
  <sheetFormatPr defaultColWidth="11.42578125" defaultRowHeight="15"/>
  <sheetData>
    <row r="1" spans="1:17" ht="15.75" customHeight="1">
      <c r="A1" s="70" t="s">
        <v>663</v>
      </c>
      <c r="B1" s="70"/>
      <c r="C1" s="70"/>
      <c r="D1" s="70"/>
      <c r="E1" s="70"/>
      <c r="F1" s="70"/>
      <c r="G1" s="70"/>
      <c r="H1" s="70"/>
      <c r="I1" s="70"/>
      <c r="J1" s="70"/>
      <c r="K1" s="70"/>
      <c r="L1" s="70" t="s">
        <v>71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HU43-Registrar Información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Registrar Información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Registrar Información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893</v>
      </c>
      <c r="C24" s="503"/>
      <c r="D24" s="503"/>
      <c r="E24" s="503"/>
      <c r="F24" s="503"/>
      <c r="G24" s="2"/>
      <c r="H24" s="3"/>
      <c r="I24" s="553"/>
      <c r="J24" s="554"/>
      <c r="K24" s="554"/>
      <c r="L24" s="555"/>
    </row>
    <row r="25" spans="1:12" ht="134.25" customHeight="1">
      <c r="A25" s="4" t="s">
        <v>686</v>
      </c>
      <c r="B25" s="502" t="s">
        <v>894</v>
      </c>
      <c r="C25" s="503"/>
      <c r="D25" s="503"/>
      <c r="E25" s="503"/>
      <c r="F25" s="503"/>
      <c r="G25" s="2"/>
      <c r="H25" s="3"/>
      <c r="I25" s="559"/>
      <c r="J25" s="560"/>
      <c r="K25" s="560"/>
      <c r="L25" s="561"/>
    </row>
    <row r="26" spans="1:12" ht="133.5" customHeight="1">
      <c r="A26" s="4" t="s">
        <v>695</v>
      </c>
      <c r="B26" s="502" t="s">
        <v>895</v>
      </c>
      <c r="C26" s="503"/>
      <c r="D26" s="503"/>
      <c r="E26" s="503"/>
      <c r="F26" s="503"/>
      <c r="G26" s="2"/>
      <c r="H26" s="3"/>
      <c r="I26" s="559"/>
      <c r="J26" s="560"/>
      <c r="K26" s="560"/>
      <c r="L26" s="561"/>
    </row>
    <row r="27" spans="1:12" ht="133.5" customHeight="1">
      <c r="A27" s="4" t="s">
        <v>697</v>
      </c>
      <c r="B27" s="502" t="s">
        <v>896</v>
      </c>
      <c r="C27" s="503"/>
      <c r="D27" s="503"/>
      <c r="E27" s="503"/>
      <c r="F27" s="503"/>
      <c r="G27" s="2"/>
      <c r="H27" s="3"/>
      <c r="I27" s="559"/>
      <c r="J27" s="560"/>
      <c r="K27" s="560"/>
      <c r="L27" s="561"/>
    </row>
    <row r="28" spans="1:12" ht="134.25" customHeight="1">
      <c r="A28" s="4" t="s">
        <v>699</v>
      </c>
      <c r="B28" s="502" t="s">
        <v>897</v>
      </c>
      <c r="C28" s="503"/>
      <c r="D28" s="503"/>
      <c r="E28" s="503"/>
      <c r="F28" s="503"/>
      <c r="G28" s="2"/>
      <c r="H28" s="3"/>
      <c r="I28" s="559"/>
      <c r="J28" s="560"/>
      <c r="K28" s="560"/>
      <c r="L28" s="561"/>
    </row>
    <row r="29" spans="1:12" ht="133.5" customHeight="1">
      <c r="A29" s="6" t="s">
        <v>701</v>
      </c>
      <c r="B29" s="543" t="s">
        <v>898</v>
      </c>
      <c r="C29" s="544"/>
      <c r="D29" s="544"/>
      <c r="E29" s="544"/>
      <c r="F29" s="544"/>
      <c r="G29" s="7"/>
      <c r="H29" s="8"/>
      <c r="I29" s="559"/>
      <c r="J29" s="560"/>
      <c r="K29" s="560"/>
      <c r="L29" s="561"/>
    </row>
    <row r="30" spans="1:12" ht="120" customHeight="1">
      <c r="A30" s="6" t="s">
        <v>703</v>
      </c>
      <c r="B30" s="543" t="s">
        <v>899</v>
      </c>
      <c r="C30" s="544"/>
      <c r="D30" s="544"/>
      <c r="E30" s="544"/>
      <c r="F30" s="544"/>
      <c r="G30" s="7"/>
      <c r="H30" s="8"/>
      <c r="I30" s="562"/>
      <c r="J30" s="563"/>
      <c r="K30" s="563"/>
      <c r="L30" s="564"/>
    </row>
  </sheetData>
  <mergeCells count="40">
    <mergeCell ref="B27:F27"/>
    <mergeCell ref="B28:F28"/>
    <mergeCell ref="B29:F29"/>
    <mergeCell ref="I24:L30"/>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30:F30"/>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38900CD9-3682-4A87-A64C-DE45836424C4}"/>
    <hyperlink ref="A1:L1" location="'Product Backlog HUs'!A1" display="&lt;-Volver al listado" xr:uid="{26C9B6AF-61B8-48AA-B4A1-BBB2012CE4E7}"/>
    <hyperlink ref="A3:L3" location="'Product Backlog HUs'!A2" display="'Product Backlog HUs'!A2" xr:uid="{FB76EEDF-00A3-44EF-9E86-D6AA41FACC2A}"/>
  </hyperlinks>
  <pageMargins left="0.7" right="0.7" top="0.75" bottom="0.75" header="0.3" footer="0.3"/>
  <pageSetup orientation="portrait"/>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C2E4D-C4EC-4344-9705-9616158D1F3A}">
  <sheetPr>
    <tabColor rgb="FF00B0F0"/>
  </sheetPr>
  <dimension ref="A1:Q29"/>
  <sheetViews>
    <sheetView workbookViewId="0">
      <pane ySplit="1" topLeftCell="A24" activePane="bottomLeft" state="frozen"/>
      <selection pane="bottomLeft" activeCell="O28" sqref="O28"/>
    </sheetView>
  </sheetViews>
  <sheetFormatPr defaultColWidth="11.42578125" defaultRowHeight="15"/>
  <sheetData>
    <row r="1" spans="1:17" ht="15.75" customHeight="1">
      <c r="A1" s="70" t="s">
        <v>663</v>
      </c>
      <c r="B1" s="70"/>
      <c r="C1" s="70"/>
      <c r="D1" s="70"/>
      <c r="E1" s="70"/>
      <c r="F1" s="70"/>
      <c r="G1" s="70"/>
      <c r="H1" s="70"/>
      <c r="I1" s="70"/>
      <c r="J1" s="70"/>
      <c r="K1" s="70"/>
      <c r="L1" s="70" t="s">
        <v>124</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HU44-Modificar Información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Modificar Información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Modificar Información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900</v>
      </c>
      <c r="C24" s="503"/>
      <c r="D24" s="503"/>
      <c r="E24" s="503"/>
      <c r="F24" s="503"/>
      <c r="G24" s="2"/>
      <c r="H24" s="3"/>
      <c r="I24" s="553"/>
      <c r="J24" s="554"/>
      <c r="K24" s="554"/>
      <c r="L24" s="555"/>
    </row>
    <row r="25" spans="1:12" ht="228.75" customHeight="1">
      <c r="A25" s="4" t="s">
        <v>686</v>
      </c>
      <c r="B25" s="502" t="s">
        <v>901</v>
      </c>
      <c r="C25" s="503"/>
      <c r="D25" s="503"/>
      <c r="E25" s="503"/>
      <c r="F25" s="503"/>
      <c r="G25" s="2"/>
      <c r="H25" s="3"/>
      <c r="I25" s="559"/>
      <c r="J25" s="560"/>
      <c r="K25" s="560"/>
      <c r="L25" s="561"/>
    </row>
    <row r="26" spans="1:12" ht="133.5" customHeight="1">
      <c r="A26" s="4" t="s">
        <v>695</v>
      </c>
      <c r="B26" s="502" t="s">
        <v>902</v>
      </c>
      <c r="C26" s="503"/>
      <c r="D26" s="503"/>
      <c r="E26" s="503"/>
      <c r="F26" s="503"/>
      <c r="G26" s="2"/>
      <c r="H26" s="3"/>
      <c r="I26" s="559"/>
      <c r="J26" s="560"/>
      <c r="K26" s="560"/>
      <c r="L26" s="561"/>
    </row>
    <row r="27" spans="1:12" ht="133.5" customHeight="1">
      <c r="A27" s="4" t="s">
        <v>697</v>
      </c>
      <c r="B27" s="502" t="s">
        <v>903</v>
      </c>
      <c r="C27" s="503"/>
      <c r="D27" s="503"/>
      <c r="E27" s="503"/>
      <c r="F27" s="503"/>
      <c r="G27" s="2"/>
      <c r="H27" s="3"/>
      <c r="I27" s="559"/>
      <c r="J27" s="560"/>
      <c r="K27" s="560"/>
      <c r="L27" s="561"/>
    </row>
    <row r="28" spans="1:12" ht="106.5" customHeight="1">
      <c r="A28" s="4" t="s">
        <v>699</v>
      </c>
      <c r="B28" s="502" t="s">
        <v>904</v>
      </c>
      <c r="C28" s="503"/>
      <c r="D28" s="503"/>
      <c r="E28" s="503"/>
      <c r="F28" s="503"/>
      <c r="G28" s="2"/>
      <c r="H28" s="3"/>
      <c r="I28" s="559"/>
      <c r="J28" s="560"/>
      <c r="K28" s="560"/>
      <c r="L28" s="561"/>
    </row>
    <row r="29" spans="1:12" ht="123.75" customHeight="1">
      <c r="A29" s="4" t="s">
        <v>701</v>
      </c>
      <c r="B29" s="502" t="s">
        <v>905</v>
      </c>
      <c r="C29" s="503"/>
      <c r="D29" s="503"/>
      <c r="E29" s="503"/>
      <c r="F29" s="503"/>
      <c r="G29" s="2"/>
      <c r="H29" s="3"/>
      <c r="I29" s="556"/>
      <c r="J29" s="557"/>
      <c r="K29" s="557"/>
      <c r="L29" s="558"/>
    </row>
  </sheetData>
  <mergeCells count="39">
    <mergeCell ref="B27:F27"/>
    <mergeCell ref="B24:F24"/>
    <mergeCell ref="B25:F25"/>
    <mergeCell ref="B26:F26"/>
    <mergeCell ref="I24:L29"/>
    <mergeCell ref="A20:D20"/>
    <mergeCell ref="E20:L20"/>
    <mergeCell ref="A21:L21"/>
    <mergeCell ref="A22:A23"/>
    <mergeCell ref="B22:F23"/>
    <mergeCell ref="G22:H22"/>
    <mergeCell ref="I22:L23"/>
    <mergeCell ref="E13:L13"/>
    <mergeCell ref="A14:L14"/>
    <mergeCell ref="A19:L19"/>
    <mergeCell ref="A16:D16"/>
    <mergeCell ref="E16:L16"/>
    <mergeCell ref="A17:D17"/>
    <mergeCell ref="E17:L17"/>
    <mergeCell ref="A18:L18"/>
    <mergeCell ref="A2:L2"/>
    <mergeCell ref="A3:L3"/>
    <mergeCell ref="A4:L4"/>
    <mergeCell ref="B5:L5"/>
    <mergeCell ref="B6:L6"/>
    <mergeCell ref="B28:F28"/>
    <mergeCell ref="B29:F29"/>
    <mergeCell ref="B7:L7"/>
    <mergeCell ref="A15:D15"/>
    <mergeCell ref="E15:L15"/>
    <mergeCell ref="A8:L8"/>
    <mergeCell ref="A9:L9"/>
    <mergeCell ref="A10:D10"/>
    <mergeCell ref="E10:L10"/>
    <mergeCell ref="A11:D11"/>
    <mergeCell ref="E11:L11"/>
    <mergeCell ref="A12:D12"/>
    <mergeCell ref="E12:L12"/>
    <mergeCell ref="A13:D13"/>
  </mergeCells>
  <hyperlinks>
    <hyperlink ref="A1" location="'Objetos de Dominio'!A1" display="Volver al inicio" xr:uid="{3028A435-A69F-42D4-9FE3-849BCD58F3B5}"/>
    <hyperlink ref="A1:L1" location="'Product Backlog HUs'!A1" display="&lt;-Volver al listado" xr:uid="{12D8B903-ED32-4E13-B8A0-2E42ABB9D496}"/>
    <hyperlink ref="A3:L3" location="'Product Backlog HUs'!A2" display="'Product Backlog HUs'!A2" xr:uid="{DCD3E458-0DA9-43BD-AC93-2BE6137B8C87}"/>
  </hyperlinks>
  <pageMargins left="0.7" right="0.7" top="0.75" bottom="0.75" header="0.3" footer="0.3"/>
  <pageSetup orientation="portrait"/>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C674-D24D-42DA-BF7B-4FC599FD19EF}">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177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HU45-Eliminar Información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Eliminar Información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Eliminar Información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906</v>
      </c>
      <c r="C24" s="503"/>
      <c r="D24" s="503"/>
      <c r="E24" s="503"/>
      <c r="F24" s="503"/>
      <c r="G24" s="2"/>
      <c r="H24" s="3"/>
      <c r="I24" s="553"/>
      <c r="J24" s="554"/>
      <c r="K24" s="554"/>
      <c r="L24" s="555"/>
    </row>
    <row r="25" spans="1:12" ht="228.75" customHeight="1">
      <c r="A25" s="4" t="s">
        <v>686</v>
      </c>
      <c r="B25" s="502" t="s">
        <v>907</v>
      </c>
      <c r="C25" s="503"/>
      <c r="D25" s="503"/>
      <c r="E25" s="503"/>
      <c r="F25" s="503"/>
      <c r="G25" s="2"/>
      <c r="H25" s="3"/>
      <c r="I25" s="559"/>
      <c r="J25" s="560"/>
      <c r="K25" s="560"/>
      <c r="L25" s="561"/>
    </row>
    <row r="26" spans="1:12" ht="133.5" customHeight="1">
      <c r="A26" s="4" t="s">
        <v>695</v>
      </c>
      <c r="B26" s="502" t="s">
        <v>908</v>
      </c>
      <c r="C26" s="503"/>
      <c r="D26" s="503"/>
      <c r="E26" s="503"/>
      <c r="F26" s="503"/>
      <c r="G26" s="2"/>
      <c r="H26" s="3"/>
      <c r="I26" s="559"/>
      <c r="J26" s="560"/>
      <c r="K26" s="560"/>
      <c r="L26" s="561"/>
    </row>
    <row r="27" spans="1:12" ht="133.5" customHeight="1">
      <c r="A27" s="4" t="s">
        <v>697</v>
      </c>
      <c r="B27" s="502" t="s">
        <v>909</v>
      </c>
      <c r="C27" s="503"/>
      <c r="D27" s="503"/>
      <c r="E27" s="503"/>
      <c r="F27" s="503"/>
      <c r="G27" s="2"/>
      <c r="H27" s="3"/>
      <c r="I27" s="559"/>
      <c r="J27" s="560"/>
      <c r="K27" s="560"/>
      <c r="L27" s="561"/>
    </row>
    <row r="28" spans="1:12" ht="108" customHeight="1">
      <c r="A28" s="4" t="s">
        <v>699</v>
      </c>
      <c r="B28" s="502" t="s">
        <v>910</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E9330F15-522F-467C-AE31-976E93A42A97}"/>
    <hyperlink ref="A1:L1" location="'Product Backlog HUs'!A1" display="&lt;-Volver al listado" xr:uid="{77CEA781-80A8-4D4B-B2BE-E554928933A7}"/>
    <hyperlink ref="A3:L3" location="'Product Backlog HUs'!A2" display="'Product Backlog HUs'!A2" xr:uid="{00C4D206-9609-4DB4-AFF9-C52B09FB4446}"/>
  </hyperlinks>
  <pageMargins left="0.7" right="0.7" top="0.75" bottom="0.75" header="0.3" footer="0.3"/>
  <pageSetup orientation="portrait"/>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6744-F014-4C4B-AC8F-F2D14EBC0573}">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86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HU46-Consultar Información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Consultar Información de la Motocicleta</v>
      </c>
      <c r="C6" s="527"/>
      <c r="D6" s="527"/>
      <c r="E6" s="527"/>
      <c r="F6" s="527"/>
      <c r="G6" s="527"/>
      <c r="H6" s="527"/>
      <c r="I6" s="527"/>
      <c r="J6" s="527"/>
      <c r="K6" s="527"/>
      <c r="L6" s="528"/>
    </row>
    <row r="7" spans="1:17" ht="51.75" customHeight="1">
      <c r="A7" s="5" t="s">
        <v>668</v>
      </c>
      <c r="B7" s="526" t="str">
        <f>VLOOKUP(L1,'Product Backlog HUs(1)'!A1:M56,7,FALSE)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HUs(1)'!A1:M56,8,FALSE)</f>
        <v>Como Usuario, necesito Consultar Información de la Motocicleta,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911</v>
      </c>
      <c r="C24" s="503"/>
      <c r="D24" s="503"/>
      <c r="E24" s="503"/>
      <c r="F24" s="503"/>
      <c r="G24" s="2"/>
      <c r="H24" s="3"/>
      <c r="I24" s="553"/>
      <c r="J24" s="554"/>
      <c r="K24" s="554"/>
      <c r="L24" s="555"/>
    </row>
    <row r="25" spans="1:12" ht="228.75" customHeight="1">
      <c r="A25" s="4" t="s">
        <v>686</v>
      </c>
      <c r="B25" s="502" t="s">
        <v>912</v>
      </c>
      <c r="C25" s="503"/>
      <c r="D25" s="503"/>
      <c r="E25" s="503"/>
      <c r="F25" s="503"/>
      <c r="G25" s="2"/>
      <c r="H25" s="3"/>
      <c r="I25" s="559"/>
      <c r="J25" s="560"/>
      <c r="K25" s="560"/>
      <c r="L25" s="561"/>
    </row>
    <row r="26" spans="1:12" ht="133.5" customHeight="1">
      <c r="A26" s="4" t="s">
        <v>695</v>
      </c>
      <c r="B26" s="502" t="s">
        <v>913</v>
      </c>
      <c r="C26" s="503"/>
      <c r="D26" s="503"/>
      <c r="E26" s="503"/>
      <c r="F26" s="503"/>
      <c r="G26" s="2"/>
      <c r="H26" s="3"/>
      <c r="I26" s="559"/>
      <c r="J26" s="560"/>
      <c r="K26" s="560"/>
      <c r="L26" s="561"/>
    </row>
    <row r="27" spans="1:12" ht="133.5" customHeight="1">
      <c r="A27" s="4" t="s">
        <v>697</v>
      </c>
      <c r="B27" s="502" t="s">
        <v>914</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B92CDF88-F9B7-4DA9-8997-653120A063AC}"/>
    <hyperlink ref="A1:L1" location="'Product Backlog HUs'!A1" display="&lt;-Volver al listado" xr:uid="{8C7C5F46-B560-4C40-8EB1-712DF2C39258}"/>
    <hyperlink ref="A3:L3" location="'Product Backlog HUs'!A2" display="'Product Backlog HUs'!A2" xr:uid="{67551C0C-397D-4686-B960-03EFA7F87FA0}"/>
  </hyperlinks>
  <pageMargins left="0.7" right="0.7" top="0.75" bottom="0.75" header="0.3" footer="0.3"/>
  <pageSetup orientation="portrait"/>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6AAC5-06F0-4CFA-8CB4-C9ED37DA6217}">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84</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HU47-Consultar Información General de la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General de la Motocicleta</v>
      </c>
      <c r="C6" s="527"/>
      <c r="D6" s="527"/>
      <c r="E6" s="527"/>
      <c r="F6" s="527"/>
      <c r="G6" s="527"/>
      <c r="H6" s="527"/>
      <c r="I6" s="527"/>
      <c r="J6" s="527"/>
      <c r="K6" s="527"/>
      <c r="L6" s="528"/>
    </row>
    <row r="7" spans="1:17" ht="51.75" customHeight="1">
      <c r="A7" s="5" t="s">
        <v>668</v>
      </c>
      <c r="B7" s="526" t="str">
        <f>VLOOKUP(L1,'Product Backlog HUs(1)'!A1:M56,7,FALSE)</f>
        <v>Poder gestionar los datos de los servicios y los tipos de servicio que la sede puede ofrecerle a los usuarios, categorías o referencias de motos, específicamente para facilitar que los usuarios encuentren la oferta más cercana y alineada a sus necesidades reales.</v>
      </c>
      <c r="C7" s="527"/>
      <c r="D7" s="527"/>
      <c r="E7" s="527"/>
      <c r="F7" s="527"/>
      <c r="G7" s="527"/>
      <c r="H7" s="527"/>
      <c r="I7" s="527"/>
      <c r="J7" s="527"/>
      <c r="K7" s="527"/>
      <c r="L7" s="528"/>
    </row>
    <row r="8" spans="1:17" ht="58.5" customHeight="1">
      <c r="A8" s="529" t="str">
        <f>VLOOKUP(L1,'Product Backlog HUs(1)'!A1:M56,8,FALSE)</f>
        <v>Como Representante Sede, necesito Consultar Información General de la Motocicleta, para Poder gestionar los datos de los servicios y los tipos de servicio que la sede puede ofrecerle a los usuarios, categorías o referencias de motos, específicamente para facilitar que los usuarios encuentren la oferta más cercana y alineada a sus necesidades reales.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915</v>
      </c>
      <c r="C24" s="503"/>
      <c r="D24" s="503"/>
      <c r="E24" s="503"/>
      <c r="F24" s="503"/>
      <c r="G24" s="2"/>
      <c r="H24" s="3"/>
      <c r="I24" s="553"/>
      <c r="J24" s="554"/>
      <c r="K24" s="554"/>
      <c r="L24" s="555"/>
    </row>
    <row r="25" spans="1:12" ht="228.75" customHeight="1">
      <c r="A25" s="4" t="s">
        <v>686</v>
      </c>
      <c r="B25" s="502" t="s">
        <v>916</v>
      </c>
      <c r="C25" s="503"/>
      <c r="D25" s="503"/>
      <c r="E25" s="503"/>
      <c r="F25" s="503"/>
      <c r="G25" s="2"/>
      <c r="H25" s="3"/>
      <c r="I25" s="559"/>
      <c r="J25" s="560"/>
      <c r="K25" s="560"/>
      <c r="L25" s="561"/>
    </row>
    <row r="26" spans="1:12" ht="133.5" customHeight="1">
      <c r="A26" s="4" t="s">
        <v>695</v>
      </c>
      <c r="B26" s="502" t="s">
        <v>917</v>
      </c>
      <c r="C26" s="503"/>
      <c r="D26" s="503"/>
      <c r="E26" s="503"/>
      <c r="F26" s="503"/>
      <c r="G26" s="2"/>
      <c r="H26" s="3"/>
      <c r="I26" s="559"/>
      <c r="J26" s="560"/>
      <c r="K26" s="560"/>
      <c r="L26" s="561"/>
    </row>
    <row r="27" spans="1:12" ht="133.5" customHeight="1">
      <c r="A27" s="4" t="s">
        <v>697</v>
      </c>
      <c r="B27" s="502" t="s">
        <v>918</v>
      </c>
      <c r="C27" s="503"/>
      <c r="D27" s="503"/>
      <c r="E27" s="503"/>
      <c r="F27" s="503"/>
      <c r="G27" s="2"/>
      <c r="H27" s="3"/>
      <c r="I27" s="559"/>
      <c r="J27" s="560"/>
      <c r="K27" s="560"/>
      <c r="L27" s="561"/>
    </row>
    <row r="28" spans="1:12" ht="132.75" customHeight="1">
      <c r="A28" s="4" t="s">
        <v>699</v>
      </c>
      <c r="B28" s="502" t="s">
        <v>919</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2264C73C-B3BB-440B-AB2F-C8E017CD1826}"/>
    <hyperlink ref="A1:L1" location="'Product Backlog HUs'!A1" display="&lt;-Volver al listado" xr:uid="{7BB77F83-0570-48B0-8793-06FC426DAAE9}"/>
    <hyperlink ref="A3:L3" location="'Product Backlog HUs'!A2" display="'Product Backlog HUs'!A2" xr:uid="{65E7BDFA-B650-4962-85E9-4C449D7672A4}"/>
  </hyperlinks>
  <pageMargins left="0.7" right="0.7" top="0.75" bottom="0.75" header="0.3" footer="0.3"/>
  <pageSetup orientation="portrait"/>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D4A3-3DA3-41EB-9EC1-D2C0C70AE221}">
  <sheetPr>
    <tabColor rgb="FF00B0F0"/>
  </sheetPr>
  <dimension ref="A1:Q25"/>
  <sheetViews>
    <sheetView workbookViewId="0">
      <pane ySplit="1" topLeftCell="A20"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135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HU48-Consultar Información del Rango Calificación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Consultar Información del Rango Calificación</v>
      </c>
      <c r="C6" s="527"/>
      <c r="D6" s="527"/>
      <c r="E6" s="527"/>
      <c r="F6" s="527"/>
      <c r="G6" s="527"/>
      <c r="H6" s="527"/>
      <c r="I6" s="527"/>
      <c r="J6" s="527"/>
      <c r="K6" s="527"/>
      <c r="L6" s="528"/>
    </row>
    <row r="7" spans="1:17" ht="51.75" customHeight="1">
      <c r="A7" s="5" t="s">
        <v>668</v>
      </c>
      <c r="B7" s="526" t="str">
        <f>VLOOKUP(L1,'Product Backlog HUs(1)'!A1:M56,7,FALSE)</f>
        <v>Poder calificar los servicios realizados  a los vehiculos registrados, con el fin de que pueda contribuir a la estadistica y visualizacion de otros usuarios que quieran hacer uso de los mismos</v>
      </c>
      <c r="C7" s="527"/>
      <c r="D7" s="527"/>
      <c r="E7" s="527"/>
      <c r="F7" s="527"/>
      <c r="G7" s="527"/>
      <c r="H7" s="527"/>
      <c r="I7" s="527"/>
      <c r="J7" s="527"/>
      <c r="K7" s="527"/>
      <c r="L7" s="528"/>
    </row>
    <row r="8" spans="1:17" ht="58.5" customHeight="1">
      <c r="A8" s="529" t="str">
        <f>VLOOKUP(L1,'Product Backlog HUs(1)'!A1:M56,8,FALSE)</f>
        <v>Como Usuario, necesito Consultar Información del Rango Calificación, para Poder calificar los servicios realizados  a los vehiculos registrados, con el fin de que pueda contribuir a la estadistica y visualizacion de otros usuarios que quieran hacer uso de los mismos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920</v>
      </c>
      <c r="C24" s="503"/>
      <c r="D24" s="503"/>
      <c r="E24" s="503"/>
      <c r="F24" s="503"/>
      <c r="G24" s="2"/>
      <c r="H24" s="3"/>
      <c r="I24" s="553"/>
      <c r="J24" s="554"/>
      <c r="K24" s="554"/>
      <c r="L24" s="555"/>
    </row>
    <row r="25" spans="1:12" ht="228.75" customHeight="1">
      <c r="A25" s="4" t="s">
        <v>686</v>
      </c>
      <c r="B25" s="502" t="s">
        <v>921</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9896A91-7B16-4260-BB78-8A71BF3303FA}"/>
    <hyperlink ref="A1:L1" location="'Product Backlog HUs'!A1" display="&lt;-Volver al listado" xr:uid="{96B8FA29-ED13-485A-AF9B-4DCBAB7BD412}"/>
    <hyperlink ref="A3:L3" location="'Product Backlog HUs'!A2" display="'Product Backlog HUs'!A2" xr:uid="{5CAC86ED-D5C2-45E5-86BD-CCA65437967E}"/>
  </hyperlinks>
  <pageMargins left="0.7" right="0.7" top="0.75" bottom="0.75" header="0.3" footer="0.3"/>
  <pageSetup orientation="portrait"/>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CFEB-E39D-44F2-94DA-9E79C6643887}">
  <sheetPr>
    <tabColor rgb="FF00B0F0"/>
  </sheetPr>
  <dimension ref="A1:Q26"/>
  <sheetViews>
    <sheetView workbookViewId="0">
      <pane ySplit="1" topLeftCell="A19"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100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HU49-Consultar Información del Rango Cilindraje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Usuario/Representante Sede</v>
      </c>
      <c r="C5" s="527"/>
      <c r="D5" s="527"/>
      <c r="E5" s="527"/>
      <c r="F5" s="527"/>
      <c r="G5" s="527"/>
      <c r="H5" s="527"/>
      <c r="I5" s="527"/>
      <c r="J5" s="527"/>
      <c r="K5" s="527"/>
      <c r="L5" s="528"/>
    </row>
    <row r="6" spans="1:17">
      <c r="A6" s="5" t="s">
        <v>667</v>
      </c>
      <c r="B6" s="526" t="str">
        <f>VLOOKUP(L1,'Product Backlog HUs(1)'!A1:M56,6,FALSE)</f>
        <v>Consultar Información del Rango Cilindraje</v>
      </c>
      <c r="C6" s="527"/>
      <c r="D6" s="527"/>
      <c r="E6" s="527"/>
      <c r="F6" s="527"/>
      <c r="G6" s="527"/>
      <c r="H6" s="527"/>
      <c r="I6" s="527"/>
      <c r="J6" s="527"/>
      <c r="K6" s="527"/>
      <c r="L6" s="528"/>
    </row>
    <row r="7" spans="1:17" ht="51.75" customHeight="1">
      <c r="A7" s="5" t="s">
        <v>668</v>
      </c>
      <c r="B7" s="526" t="str">
        <f>VLOOKUP(L1,'Product Backlog HUs(1)'!A1:M56,7,FALSE)</f>
        <v>Poder gestionar los datos de los servicios y los tipos de servicio que la sede puede ofrecerle a los usuarios, categorías o referencias de motos, específicamente para facilitar que los usuarios encuentren la oferta más cercana y alineada a sus necesidades reales.</v>
      </c>
      <c r="C7" s="527"/>
      <c r="D7" s="527"/>
      <c r="E7" s="527"/>
      <c r="F7" s="527"/>
      <c r="G7" s="527"/>
      <c r="H7" s="527"/>
      <c r="I7" s="527"/>
      <c r="J7" s="527"/>
      <c r="K7" s="527"/>
      <c r="L7" s="528"/>
    </row>
    <row r="8" spans="1:17" ht="58.5" customHeight="1">
      <c r="A8" s="529" t="str">
        <f>VLOOKUP(L1,'Product Backlog HUs(1)'!A1:M56,8,FALSE)</f>
        <v>Como Usuario/Representante Sede, necesito Consultar Información del Rango Cilindraje, para Poder gestionar los datos de los servicios y los tipos de servicio que la sede puede ofrecerle a los usuarios, categorías o referencias de motos, específicamente para facilitar que los usuarios encuentren la oferta más cercana y alineada a sus necesidades reales.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95.75" customHeight="1">
      <c r="A24" s="4" t="s">
        <v>684</v>
      </c>
      <c r="B24" s="502" t="s">
        <v>922</v>
      </c>
      <c r="C24" s="503"/>
      <c r="D24" s="503"/>
      <c r="E24" s="503"/>
      <c r="F24" s="503"/>
      <c r="G24" s="2"/>
      <c r="H24" s="3"/>
      <c r="I24" s="553"/>
      <c r="J24" s="554"/>
      <c r="K24" s="554"/>
      <c r="L24" s="555"/>
    </row>
    <row r="25" spans="1:12" ht="202.5" customHeight="1">
      <c r="A25" s="4" t="s">
        <v>686</v>
      </c>
      <c r="B25" s="502" t="s">
        <v>923</v>
      </c>
      <c r="C25" s="503"/>
      <c r="D25" s="503"/>
      <c r="E25" s="503"/>
      <c r="F25" s="503"/>
      <c r="G25" s="2"/>
      <c r="H25" s="3"/>
      <c r="I25" s="556"/>
      <c r="J25" s="557"/>
      <c r="K25" s="557"/>
      <c r="L25" s="558"/>
    </row>
    <row r="26" spans="1:12">
      <c r="A26" t="s">
        <v>812</v>
      </c>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CC25DD0-8D1A-49C2-9ADA-589C371534FF}"/>
    <hyperlink ref="A1:L1" location="'Product Backlog HUs'!A1" display="&lt;-Volver al listado" xr:uid="{8843C214-1520-4045-B151-F13A80EFAC79}"/>
    <hyperlink ref="A3:L3" location="'Product Backlog HUs'!A2" display="'Product Backlog HUs'!A2" xr:uid="{FECEE2DD-411B-437F-913D-599A4D7237F8}"/>
  </hyperlinks>
  <pageMargins left="0.7" right="0.7" top="0.75" bottom="0.75" header="0.3" footer="0.3"/>
  <pageSetup orientation="portrait"/>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89DE-EEDD-417B-94C0-E05102FED6E7}">
  <sheetPr>
    <tabColor rgb="FF00B0F0"/>
  </sheetPr>
  <dimension ref="A1:Q27"/>
  <sheetViews>
    <sheetView workbookViewId="0">
      <pane ySplit="1" topLeftCell="A2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99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HU50-Consultar Información de la Referencia Motocicleta</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Consultar Información de la Referencia Motocicleta</v>
      </c>
      <c r="C6" s="527"/>
      <c r="D6" s="527"/>
      <c r="E6" s="527"/>
      <c r="F6" s="527"/>
      <c r="G6" s="527"/>
      <c r="H6" s="527"/>
      <c r="I6" s="527"/>
      <c r="J6" s="527"/>
      <c r="K6" s="527"/>
      <c r="L6" s="528"/>
    </row>
    <row r="7" spans="1:17" ht="51.75" customHeight="1">
      <c r="A7" s="5" t="s">
        <v>668</v>
      </c>
      <c r="B7" s="526" t="str">
        <f>VLOOKUP(L1,'Product Backlog HUs(1)'!A1:M56,7,FALSE)</f>
        <v>Poder gestionar los datos de los servicios y los tipos de servicio que la sede puede ofrecerle a los usuarios, categorías o referencias de motos, específicamente para facilitar que los usuarios encuentren la oferta más cercana y alineada a sus necesidades reales.</v>
      </c>
      <c r="C7" s="527"/>
      <c r="D7" s="527"/>
      <c r="E7" s="527"/>
      <c r="F7" s="527"/>
      <c r="G7" s="527"/>
      <c r="H7" s="527"/>
      <c r="I7" s="527"/>
      <c r="J7" s="527"/>
      <c r="K7" s="527"/>
      <c r="L7" s="528"/>
    </row>
    <row r="8" spans="1:17" ht="58.5" customHeight="1">
      <c r="A8" s="529" t="str">
        <f>VLOOKUP(L1,'Product Backlog HUs(1)'!A1:M56,8,FALSE)</f>
        <v>Como Usuario, necesito Consultar Información de la Referencia Motocicleta, para Poder gestionar los datos de los servicios y los tipos de servicio que la sede puede ofrecerle a los usuarios, categorías o referencias de motos, específicamente para facilitar que los usuarios encuentren la oferta más cercana y alineada a sus necesidades reales.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924</v>
      </c>
      <c r="C24" s="503"/>
      <c r="D24" s="503"/>
      <c r="E24" s="503"/>
      <c r="F24" s="503"/>
      <c r="G24" s="2"/>
      <c r="H24" s="3"/>
      <c r="I24" s="553"/>
      <c r="J24" s="554"/>
      <c r="K24" s="554"/>
      <c r="L24" s="555"/>
    </row>
    <row r="25" spans="1:12" ht="228.75" customHeight="1">
      <c r="A25" s="4" t="s">
        <v>686</v>
      </c>
      <c r="B25" s="502" t="s">
        <v>925</v>
      </c>
      <c r="C25" s="503"/>
      <c r="D25" s="503"/>
      <c r="E25" s="503"/>
      <c r="F25" s="503"/>
      <c r="G25" s="2"/>
      <c r="H25" s="3"/>
      <c r="I25" s="559"/>
      <c r="J25" s="560"/>
      <c r="K25" s="560"/>
      <c r="L25" s="561"/>
    </row>
    <row r="26" spans="1:12" ht="133.5" customHeight="1">
      <c r="A26" s="4" t="s">
        <v>695</v>
      </c>
      <c r="B26" s="502" t="s">
        <v>926</v>
      </c>
      <c r="C26" s="503"/>
      <c r="D26" s="503"/>
      <c r="E26" s="503"/>
      <c r="F26" s="503"/>
      <c r="G26" s="2"/>
      <c r="H26" s="3"/>
      <c r="I26" s="559"/>
      <c r="J26" s="560"/>
      <c r="K26" s="560"/>
      <c r="L26" s="561"/>
    </row>
    <row r="27" spans="1:12" ht="133.5" customHeight="1">
      <c r="A27" s="4" t="s">
        <v>697</v>
      </c>
      <c r="B27" s="502" t="s">
        <v>927</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B603A1F4-1515-4962-B7FD-41AE8A3DF52C}"/>
    <hyperlink ref="A1:L1" location="'Product Backlog HUs'!A1" display="&lt;-Volver al listado" xr:uid="{503774B8-F096-4FCE-AFCE-01F0FDAD1B3C}"/>
    <hyperlink ref="A3:L3" location="'Product Backlog HUs'!A2" display="'Product Backlog HUs'!A2" xr:uid="{0BED5C11-7E95-47E2-84F1-D0A79B618674}"/>
  </hyperlinks>
  <pageMargins left="0.7" right="0.7" top="0.75" bottom="0.75" header="0.3" footer="0.3"/>
  <pageSetup orientation="portrait"/>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0BD87-EBA2-41DC-A2B8-6005EE3CCF4A}">
  <sheetPr>
    <tabColor rgb="FF00B0F0"/>
  </sheetPr>
  <dimension ref="A1:Q28"/>
  <sheetViews>
    <sheetView workbookViewId="0">
      <pane ySplit="1" topLeftCell="A24" activePane="bottomLeft" state="frozen"/>
      <selection pane="bottomLeft" activeCell="A19" activeCellId="1" sqref="A16:XFD16 A19:XFD21"/>
    </sheetView>
  </sheetViews>
  <sheetFormatPr defaultColWidth="11.42578125" defaultRowHeight="15"/>
  <sheetData>
    <row r="1" spans="1:17" ht="15.75" customHeight="1">
      <c r="A1" s="70" t="s">
        <v>663</v>
      </c>
      <c r="B1" s="70"/>
      <c r="C1" s="70"/>
      <c r="D1" s="70"/>
      <c r="E1" s="70"/>
      <c r="F1" s="70"/>
      <c r="G1" s="70"/>
      <c r="H1" s="70"/>
      <c r="I1" s="70"/>
      <c r="J1" s="70"/>
      <c r="K1" s="70"/>
      <c r="L1" s="70" t="s">
        <v>105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HU51-Registrar Información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Registrar Información del Representante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Registrar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366" customHeight="1">
      <c r="A24" s="4" t="s">
        <v>684</v>
      </c>
      <c r="B24" s="539" t="s">
        <v>928</v>
      </c>
      <c r="C24" s="540"/>
      <c r="D24" s="540"/>
      <c r="E24" s="540"/>
      <c r="F24" s="540"/>
      <c r="G24" s="2"/>
      <c r="H24" s="3"/>
      <c r="I24" s="506"/>
      <c r="J24" s="506"/>
      <c r="K24" s="506"/>
      <c r="L24" s="507"/>
    </row>
    <row r="25" spans="1:12" ht="346.5" customHeight="1">
      <c r="A25" s="4" t="s">
        <v>686</v>
      </c>
      <c r="B25" s="539" t="s">
        <v>929</v>
      </c>
      <c r="C25" s="540"/>
      <c r="D25" s="540"/>
      <c r="E25" s="540"/>
      <c r="F25" s="540"/>
      <c r="G25" s="348"/>
      <c r="H25" s="3"/>
      <c r="I25" s="506" t="e" vm="1">
        <v>#VALUE!</v>
      </c>
      <c r="J25" s="506"/>
      <c r="K25" s="506"/>
      <c r="L25" s="507"/>
    </row>
    <row r="26" spans="1:12" ht="372" customHeight="1">
      <c r="A26" s="4" t="s">
        <v>695</v>
      </c>
      <c r="B26" s="545" t="s">
        <v>930</v>
      </c>
      <c r="C26" s="546"/>
      <c r="D26" s="546"/>
      <c r="E26" s="546"/>
      <c r="F26" s="547"/>
      <c r="G26" s="2"/>
      <c r="H26" s="3"/>
      <c r="I26" s="506" t="e" vm="2">
        <v>#VALUE!</v>
      </c>
      <c r="J26" s="506"/>
      <c r="K26" s="506"/>
      <c r="L26" s="507"/>
    </row>
    <row r="27" spans="1:12" ht="409.5" customHeight="1">
      <c r="A27" s="4" t="s">
        <v>697</v>
      </c>
      <c r="B27" s="548" t="s">
        <v>931</v>
      </c>
      <c r="C27" s="549"/>
      <c r="D27" s="549"/>
      <c r="E27" s="549"/>
      <c r="F27" s="550"/>
      <c r="G27" s="2"/>
      <c r="H27" s="3"/>
      <c r="I27" s="506" t="e" vm="3">
        <v>#VALUE!</v>
      </c>
      <c r="J27" s="506"/>
      <c r="K27" s="506"/>
      <c r="L27" s="507"/>
    </row>
    <row r="28" spans="1:12" ht="408.75" customHeight="1">
      <c r="A28" s="4" t="s">
        <v>699</v>
      </c>
      <c r="B28" s="533" t="s">
        <v>932</v>
      </c>
      <c r="C28" s="534"/>
      <c r="D28" s="534"/>
      <c r="E28" s="534"/>
      <c r="F28" s="535"/>
      <c r="G28" s="2"/>
      <c r="H28" s="3"/>
      <c r="I28" s="506"/>
      <c r="J28" s="506"/>
      <c r="K28" s="506"/>
      <c r="L28" s="507"/>
    </row>
  </sheetData>
  <mergeCells count="42">
    <mergeCell ref="B28:F28"/>
    <mergeCell ref="I27:L27"/>
    <mergeCell ref="B25:F25"/>
    <mergeCell ref="I24:L24"/>
    <mergeCell ref="B26:F26"/>
    <mergeCell ref="I25:L25"/>
    <mergeCell ref="B27:F27"/>
    <mergeCell ref="I26:L26"/>
    <mergeCell ref="I28:L28"/>
    <mergeCell ref="B24:F24"/>
    <mergeCell ref="A20:D20"/>
    <mergeCell ref="E20:L20"/>
    <mergeCell ref="A21:L21"/>
    <mergeCell ref="A22:A23"/>
    <mergeCell ref="B22:F23"/>
    <mergeCell ref="G22:H22"/>
    <mergeCell ref="I22:L23"/>
    <mergeCell ref="B7:L7"/>
    <mergeCell ref="A2:L2"/>
    <mergeCell ref="A3:L3"/>
    <mergeCell ref="A4:L4"/>
    <mergeCell ref="B5:L5"/>
    <mergeCell ref="B6:L6"/>
    <mergeCell ref="A12:D12"/>
    <mergeCell ref="E12:L12"/>
    <mergeCell ref="A13:D13"/>
    <mergeCell ref="E13:L13"/>
    <mergeCell ref="A14:L14"/>
    <mergeCell ref="A8:L8"/>
    <mergeCell ref="A9:L9"/>
    <mergeCell ref="A10:D10"/>
    <mergeCell ref="E10:L10"/>
    <mergeCell ref="A11:D11"/>
    <mergeCell ref="E11:L11"/>
    <mergeCell ref="A15:D15"/>
    <mergeCell ref="E15:L15"/>
    <mergeCell ref="A19:L19"/>
    <mergeCell ref="A16:D16"/>
    <mergeCell ref="E16:L16"/>
    <mergeCell ref="A17:D17"/>
    <mergeCell ref="E17:L17"/>
    <mergeCell ref="A18:L18"/>
  </mergeCells>
  <hyperlinks>
    <hyperlink ref="A1" location="'Objetos de Dominio'!A1" display="Volver al inicio" xr:uid="{7007FC2B-3CAE-4165-BDF8-3DB0C03243B9}"/>
    <hyperlink ref="A1:L1" location="'Product Backlog HUs'!A1" display="&lt;-Volver al listado" xr:uid="{0DD0A049-A8A0-4FA0-9DDE-89BA7F45CEFF}"/>
    <hyperlink ref="A3:L3" location="'Product Backlog HUs'!A2" display="'Product Backlog HUs'!A2" xr:uid="{6E8E1B16-9113-45EF-9620-864B0D51344E}"/>
  </hyperlinks>
  <pageMargins left="0.7" right="0.7" top="0.75" bottom="0.75" header="0.3" footer="0.3"/>
  <pageSetup orientation="portrait"/>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E7DF8-4ADA-4FEA-B174-932BA4DF8E1C}">
  <sheetPr>
    <tabColor rgb="FF00B0F0"/>
  </sheetPr>
  <dimension ref="A1:Q27"/>
  <sheetViews>
    <sheetView workbookViewId="0">
      <pane ySplit="1" topLeftCell="A21"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140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HU52-Modificar Información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Modificar Información del Representante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Modificar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933</v>
      </c>
      <c r="C24" s="503"/>
      <c r="D24" s="503"/>
      <c r="E24" s="503"/>
      <c r="F24" s="503"/>
      <c r="G24" s="2"/>
      <c r="H24" s="3"/>
      <c r="I24" s="553"/>
      <c r="J24" s="554"/>
      <c r="K24" s="554"/>
      <c r="L24" s="555"/>
    </row>
    <row r="25" spans="1:12" ht="228.75" customHeight="1">
      <c r="A25" s="4" t="s">
        <v>686</v>
      </c>
      <c r="B25" s="502" t="s">
        <v>934</v>
      </c>
      <c r="C25" s="503"/>
      <c r="D25" s="503"/>
      <c r="E25" s="503"/>
      <c r="F25" s="503"/>
      <c r="G25" s="2"/>
      <c r="H25" s="3"/>
      <c r="I25" s="559"/>
      <c r="J25" s="560"/>
      <c r="K25" s="560"/>
      <c r="L25" s="561"/>
    </row>
    <row r="26" spans="1:12" ht="133.5" customHeight="1">
      <c r="A26" s="4" t="s">
        <v>695</v>
      </c>
      <c r="B26" s="502" t="s">
        <v>935</v>
      </c>
      <c r="C26" s="503"/>
      <c r="D26" s="503"/>
      <c r="E26" s="503"/>
      <c r="F26" s="503"/>
      <c r="G26" s="2"/>
      <c r="H26" s="3"/>
      <c r="I26" s="559"/>
      <c r="J26" s="560"/>
      <c r="K26" s="560"/>
      <c r="L26" s="561"/>
    </row>
    <row r="27" spans="1:12" ht="133.5" customHeight="1">
      <c r="A27" s="4" t="s">
        <v>697</v>
      </c>
      <c r="B27" s="502" t="s">
        <v>936</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1016EF8-42AB-4930-B8A1-3E77E14167C0}"/>
    <hyperlink ref="A1:L1" location="'Product Backlog HUs'!A1" display="&lt;-Volver al listado" xr:uid="{B4AF23FA-4F33-4DA3-8492-433EA367C2F2}"/>
    <hyperlink ref="A3:L3" location="'Product Backlog HUs'!A2" display="'Product Backlog HUs'!A2" xr:uid="{49BB3A41-60B7-43CB-A71E-64886003A94D}"/>
  </hyperlinks>
  <pageMargins left="0.7" right="0.7" top="0.75" bottom="0.75" header="0.3" footer="0.3"/>
  <pageSetup orientation="portrait"/>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3E78-3674-4CA2-BBD8-D80FCC267814}">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183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HU53-Eliminar Información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Eliminar Información del Representante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Eliminar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L</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936</v>
      </c>
      <c r="C24" s="503"/>
      <c r="D24" s="503"/>
      <c r="E24" s="503"/>
      <c r="F24" s="503"/>
      <c r="G24" s="2"/>
      <c r="H24" s="3"/>
      <c r="I24" s="553"/>
      <c r="J24" s="554"/>
      <c r="K24" s="554"/>
      <c r="L24" s="555"/>
    </row>
    <row r="25" spans="1:12" ht="228.75" customHeight="1">
      <c r="A25" s="4" t="s">
        <v>686</v>
      </c>
      <c r="B25" s="502" t="s">
        <v>937</v>
      </c>
      <c r="C25" s="503"/>
      <c r="D25" s="503"/>
      <c r="E25" s="503"/>
      <c r="F25" s="503"/>
      <c r="G25" s="2"/>
      <c r="H25" s="3"/>
      <c r="I25" s="559"/>
      <c r="J25" s="560"/>
      <c r="K25" s="560"/>
      <c r="L25" s="561"/>
    </row>
    <row r="26" spans="1:12" ht="133.5" customHeight="1">
      <c r="A26" s="4" t="s">
        <v>695</v>
      </c>
      <c r="B26" s="502" t="s">
        <v>938</v>
      </c>
      <c r="C26" s="503"/>
      <c r="D26" s="503"/>
      <c r="E26" s="503"/>
      <c r="F26" s="503"/>
      <c r="G26" s="2"/>
      <c r="H26" s="3"/>
      <c r="I26" s="559"/>
      <c r="J26" s="560"/>
      <c r="K26" s="560"/>
      <c r="L26" s="561"/>
    </row>
    <row r="27" spans="1:12" ht="133.5" customHeight="1">
      <c r="A27" s="4" t="s">
        <v>697</v>
      </c>
      <c r="B27" s="502" t="s">
        <v>939</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BD624E8-D3CD-4AD0-8074-89A4B787B04D}"/>
    <hyperlink ref="A1:L1" location="'Product Backlog HUs'!A1" display="&lt;-Volver al listado" xr:uid="{4D94D81E-6872-447E-96BA-9DBF23212880}"/>
    <hyperlink ref="A3:L3" location="'Product Backlog HUs'!A2" display="'Product Backlog HUs'!A2" xr:uid="{E0E9692D-4D9C-4472-9448-2AC81F2FD2B4}"/>
  </hyperlinks>
  <pageMargins left="0.7" right="0.7" top="0.75" bottom="0.75" header="0.3" footer="0.3"/>
  <pageSetup orientation="portrait"/>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C7BB-5F5A-44D8-8BB4-9242883355DF}">
  <sheetPr>
    <tabColor rgb="FF00B0F0"/>
  </sheetPr>
  <dimension ref="A1:Q27"/>
  <sheetViews>
    <sheetView workbookViewId="0">
      <pane ySplit="1" topLeftCell="A25" activePane="bottomLeft" state="frozen"/>
      <selection pane="bottomLeft" activeCell="N26" sqref="N26"/>
    </sheetView>
  </sheetViews>
  <sheetFormatPr defaultColWidth="11.42578125" defaultRowHeight="15"/>
  <sheetData>
    <row r="1" spans="1:17" ht="15.75" customHeight="1">
      <c r="A1" s="70" t="s">
        <v>663</v>
      </c>
      <c r="B1" s="70"/>
      <c r="C1" s="70"/>
      <c r="D1" s="70"/>
      <c r="E1" s="70"/>
      <c r="F1" s="70"/>
      <c r="G1" s="70"/>
      <c r="H1" s="70"/>
      <c r="I1" s="70"/>
      <c r="J1" s="70"/>
      <c r="K1" s="70"/>
      <c r="L1" s="70" t="s">
        <v>119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HU54-Consultar Información detallada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Representante Sede</v>
      </c>
      <c r="C5" s="527"/>
      <c r="D5" s="527"/>
      <c r="E5" s="527"/>
      <c r="F5" s="527"/>
      <c r="G5" s="527"/>
      <c r="H5" s="527"/>
      <c r="I5" s="527"/>
      <c r="J5" s="527"/>
      <c r="K5" s="527"/>
      <c r="L5" s="528"/>
    </row>
    <row r="6" spans="1:17">
      <c r="A6" s="5" t="s">
        <v>667</v>
      </c>
      <c r="B6" s="526" t="str">
        <f>VLOOKUP(L1,'Product Backlog HUs(1)'!A1:M56,6,FALSE)</f>
        <v>Consultar Información detallada del Representante Sede</v>
      </c>
      <c r="C6" s="527"/>
      <c r="D6" s="527"/>
      <c r="E6" s="527"/>
      <c r="F6" s="527"/>
      <c r="G6" s="527"/>
      <c r="H6" s="527"/>
      <c r="I6" s="527"/>
      <c r="J6" s="527"/>
      <c r="K6" s="527"/>
      <c r="L6" s="528"/>
    </row>
    <row r="7" spans="1:17" ht="51.75" customHeight="1">
      <c r="A7" s="5" t="s">
        <v>668</v>
      </c>
      <c r="B7" s="526" t="str">
        <f>VLOOKUP(L1,'Product Backlog HUs(1)'!A1:M56,7,FALSE)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HUs(1)'!A1:M56,8,FALSE)</f>
        <v>Como Representante Sede, necesito Consultar Información detallada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M</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940</v>
      </c>
      <c r="C24" s="503"/>
      <c r="D24" s="503"/>
      <c r="E24" s="503"/>
      <c r="F24" s="503"/>
      <c r="G24" s="2"/>
      <c r="H24" s="3"/>
      <c r="I24" s="553"/>
      <c r="J24" s="554"/>
      <c r="K24" s="554"/>
      <c r="L24" s="555"/>
    </row>
    <row r="25" spans="1:12" ht="228.75" customHeight="1">
      <c r="A25" s="4" t="s">
        <v>686</v>
      </c>
      <c r="B25" s="502" t="s">
        <v>941</v>
      </c>
      <c r="C25" s="503"/>
      <c r="D25" s="503"/>
      <c r="E25" s="503"/>
      <c r="F25" s="503"/>
      <c r="G25" s="2"/>
      <c r="H25" s="3"/>
      <c r="I25" s="559"/>
      <c r="J25" s="560"/>
      <c r="K25" s="560"/>
      <c r="L25" s="561"/>
    </row>
    <row r="26" spans="1:12" ht="133.5" customHeight="1">
      <c r="A26" s="4" t="s">
        <v>695</v>
      </c>
      <c r="B26" s="502" t="s">
        <v>942</v>
      </c>
      <c r="C26" s="503"/>
      <c r="D26" s="503"/>
      <c r="E26" s="503"/>
      <c r="F26" s="503"/>
      <c r="G26" s="2"/>
      <c r="H26" s="3"/>
      <c r="I26" s="559"/>
      <c r="J26" s="560"/>
      <c r="K26" s="560"/>
      <c r="L26" s="561"/>
    </row>
    <row r="27" spans="1:12" ht="133.5" customHeight="1">
      <c r="A27" s="4" t="s">
        <v>697</v>
      </c>
      <c r="B27" s="502" t="s">
        <v>943</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41CFEEC2-5F84-43BD-81B6-9F2CF4EA9062}"/>
    <hyperlink ref="A1:L1" location="'Product Backlog HUs'!A1" display="&lt;-Volver al listado" xr:uid="{46F0EE2A-9F4C-4436-A169-D08FCCA4EAB3}"/>
    <hyperlink ref="A3:L3" location="'Product Backlog HUs'!A2" display="'Product Backlog HUs'!A2" xr:uid="{4B3612B9-9548-46F0-ACD0-550FF624F384}"/>
  </hyperlinks>
  <pageMargins left="0.7" right="0.7" top="0.75" bottom="0.75" header="0.3" footer="0.3"/>
  <pageSetup orientation="portrait"/>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2829-3919-4EE9-8FAE-4FA3B3E38B2C}">
  <sheetPr>
    <tabColor rgb="FF00B0F0"/>
  </sheetPr>
  <dimension ref="A1:Q25"/>
  <sheetViews>
    <sheetView workbookViewId="0">
      <pane ySplit="1" topLeftCell="A19"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121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HUs(1)'!A1:M56,4,FALSE)</f>
        <v>HU55-Consultar Información General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HUs(1)'!A1:M56,5,FALSE)</f>
        <v>Usuario</v>
      </c>
      <c r="C5" s="527"/>
      <c r="D5" s="527"/>
      <c r="E5" s="527"/>
      <c r="F5" s="527"/>
      <c r="G5" s="527"/>
      <c r="H5" s="527"/>
      <c r="I5" s="527"/>
      <c r="J5" s="527"/>
      <c r="K5" s="527"/>
      <c r="L5" s="528"/>
    </row>
    <row r="6" spans="1:17">
      <c r="A6" s="5" t="s">
        <v>667</v>
      </c>
      <c r="B6" s="526" t="str">
        <f>VLOOKUP(L1,'Product Backlog HUs(1)'!A1:M56,6,FALSE)</f>
        <v>Consultar Información General del Representante Sede</v>
      </c>
      <c r="C6" s="527"/>
      <c r="D6" s="527"/>
      <c r="E6" s="527"/>
      <c r="F6" s="527"/>
      <c r="G6" s="527"/>
      <c r="H6" s="527"/>
      <c r="I6" s="527"/>
      <c r="J6" s="527"/>
      <c r="K6" s="527"/>
      <c r="L6" s="528"/>
    </row>
    <row r="7" spans="1:17" ht="51.75" customHeight="1">
      <c r="A7" s="5" t="s">
        <v>668</v>
      </c>
      <c r="B7" s="526" t="str">
        <f>VLOOKUP(L1,'Product Backlog HUs(1)'!A1:M56,7,FALSE)</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C7" s="527"/>
      <c r="D7" s="527"/>
      <c r="E7" s="527"/>
      <c r="F7" s="527"/>
      <c r="G7" s="527"/>
      <c r="H7" s="527"/>
      <c r="I7" s="527"/>
      <c r="J7" s="527"/>
      <c r="K7" s="527"/>
      <c r="L7" s="528"/>
    </row>
    <row r="8" spans="1:17" ht="58.5" customHeight="1">
      <c r="A8" s="529" t="str">
        <f>VLOOKUP(L1,'Product Backlog HUs(1)'!A1:M56,8,FALSE)</f>
        <v>Como Usuario, necesito Consultar Información General del Representante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HUs(1)'!A1:M56,9,FALSE)</f>
        <v>XS</v>
      </c>
      <c r="F10" s="503"/>
      <c r="G10" s="503"/>
      <c r="H10" s="503"/>
      <c r="I10" s="503"/>
      <c r="J10" s="503"/>
      <c r="K10" s="503"/>
      <c r="L10" s="505"/>
    </row>
    <row r="11" spans="1:17" ht="15.75" customHeight="1">
      <c r="A11" s="530" t="s">
        <v>244</v>
      </c>
      <c r="B11" s="531"/>
      <c r="C11" s="531"/>
      <c r="D11" s="532"/>
      <c r="E11" s="526">
        <f>VLOOKUP(L1,'Product Backlog HUs(1)'!A1:M56,10,FALSE)</f>
        <v>0</v>
      </c>
      <c r="F11" s="527"/>
      <c r="G11" s="527"/>
      <c r="H11" s="527"/>
      <c r="I11" s="527"/>
      <c r="J11" s="527"/>
      <c r="K11" s="527"/>
      <c r="L11" s="528"/>
    </row>
    <row r="12" spans="1:17" ht="15.75" customHeight="1">
      <c r="A12" s="530" t="s">
        <v>245</v>
      </c>
      <c r="B12" s="531"/>
      <c r="C12" s="531"/>
      <c r="D12" s="532"/>
      <c r="E12" s="526" t="str">
        <f>VLOOKUP(L1,'Product Backlog HUs(1)'!A1:M56,11,FALSE)</f>
        <v>SI</v>
      </c>
      <c r="F12" s="527"/>
      <c r="G12" s="527"/>
      <c r="H12" s="527"/>
      <c r="I12" s="527"/>
      <c r="J12" s="527"/>
      <c r="K12" s="527"/>
      <c r="L12" s="528"/>
    </row>
    <row r="13" spans="1:17" ht="15.75" customHeight="1">
      <c r="A13" s="530" t="s">
        <v>246</v>
      </c>
      <c r="B13" s="531"/>
      <c r="C13" s="531"/>
      <c r="D13" s="532"/>
      <c r="E13" s="526" t="str">
        <f>VLOOKUP(L1,'Product Backlog HUs(1)'!A1:M56,12,FALSE)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83.75" customHeight="1">
      <c r="A24" s="4" t="s">
        <v>684</v>
      </c>
      <c r="B24" s="502" t="s">
        <v>944</v>
      </c>
      <c r="C24" s="503"/>
      <c r="D24" s="503"/>
      <c r="E24" s="503"/>
      <c r="F24" s="503"/>
      <c r="G24" s="2"/>
      <c r="H24" s="3"/>
      <c r="I24" s="553"/>
      <c r="J24" s="554"/>
      <c r="K24" s="554"/>
      <c r="L24" s="555"/>
    </row>
    <row r="25" spans="1:12" ht="193.5" customHeight="1">
      <c r="A25" s="4" t="s">
        <v>686</v>
      </c>
      <c r="B25" s="502" t="s">
        <v>945</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E5C8588-9E89-4536-8C73-A57BAB989646}"/>
    <hyperlink ref="A1:L1" location="'Product Backlog HUs'!A1" display="&lt;-Volver al listado" xr:uid="{0CEAA6DC-0DC3-4F0B-8703-618FA01CE093}"/>
    <hyperlink ref="A3:L3" location="'Product Backlog HUs'!A2" display="'Product Backlog HUs'!A2" xr:uid="{566A0F71-0B0F-4B2F-A2CC-F998495DF2AB}"/>
  </hyperlinks>
  <pageMargins left="0.7" right="0.7" top="0.75" bottom="0.75" header="0.3" footer="0.3"/>
  <pageSetup orientation="portrait"/>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B67F7-30A1-4E76-9EED-D75A79B02CDB}">
  <sheetPr>
    <tabColor rgb="FF00B0F0"/>
  </sheetPr>
  <dimension ref="A1:Q28"/>
  <sheetViews>
    <sheetView workbookViewId="0">
      <pane ySplit="1" topLeftCell="A24"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153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HU56-Restablecer la Clave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Restablecer la Clave del Representante Sede</v>
      </c>
      <c r="C6" s="527"/>
      <c r="D6" s="527"/>
      <c r="E6" s="527"/>
      <c r="F6" s="527"/>
      <c r="G6" s="527"/>
      <c r="H6" s="527"/>
      <c r="I6" s="527"/>
      <c r="J6" s="527"/>
      <c r="K6" s="527"/>
      <c r="L6" s="528"/>
    </row>
    <row r="7" spans="1:17" ht="51.75" customHeight="1">
      <c r="A7" s="5" t="s">
        <v>668</v>
      </c>
      <c r="B7" s="526" t="str">
        <f>VLOOKUP(L1,'Product Backlog HUs(1)'!A1:M96,7,FALSE)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HUs(1)'!A1:M96,8,FALSE)</f>
        <v>Como Representante Sede, necesito Restablecer la Clave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946</v>
      </c>
      <c r="C24" s="503"/>
      <c r="D24" s="503"/>
      <c r="E24" s="503"/>
      <c r="F24" s="503"/>
      <c r="G24" s="2"/>
      <c r="H24" s="3"/>
      <c r="I24" s="553"/>
      <c r="J24" s="554"/>
      <c r="K24" s="554"/>
      <c r="L24" s="555"/>
    </row>
    <row r="25" spans="1:12" ht="228.75" customHeight="1">
      <c r="A25" s="4" t="s">
        <v>686</v>
      </c>
      <c r="B25" s="502" t="s">
        <v>947</v>
      </c>
      <c r="C25" s="503"/>
      <c r="D25" s="503"/>
      <c r="E25" s="503"/>
      <c r="F25" s="503"/>
      <c r="G25" s="2"/>
      <c r="H25" s="3"/>
      <c r="I25" s="559"/>
      <c r="J25" s="560"/>
      <c r="K25" s="560"/>
      <c r="L25" s="561"/>
    </row>
    <row r="26" spans="1:12" ht="133.5" customHeight="1">
      <c r="A26" s="4" t="s">
        <v>695</v>
      </c>
      <c r="B26" s="502" t="s">
        <v>948</v>
      </c>
      <c r="C26" s="503"/>
      <c r="D26" s="503"/>
      <c r="E26" s="503"/>
      <c r="F26" s="503"/>
      <c r="G26" s="2"/>
      <c r="H26" s="3"/>
      <c r="I26" s="559"/>
      <c r="J26" s="560"/>
      <c r="K26" s="560"/>
      <c r="L26" s="561"/>
    </row>
    <row r="27" spans="1:12" ht="133.5" customHeight="1">
      <c r="A27" s="4" t="s">
        <v>697</v>
      </c>
      <c r="B27" s="502" t="s">
        <v>949</v>
      </c>
      <c r="C27" s="503"/>
      <c r="D27" s="503"/>
      <c r="E27" s="503"/>
      <c r="F27" s="503"/>
      <c r="G27" s="2"/>
      <c r="H27" s="3"/>
      <c r="I27" s="559"/>
      <c r="J27" s="560"/>
      <c r="K27" s="560"/>
      <c r="L27" s="561"/>
    </row>
    <row r="28" spans="1:12" ht="147" customHeight="1">
      <c r="A28" s="4" t="s">
        <v>699</v>
      </c>
      <c r="B28" s="502" t="s">
        <v>950</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6F68C80B-B650-4CA3-9090-9DD96704DE4E}"/>
    <hyperlink ref="A1:L1" location="'Product Backlog HUs'!A1" display="&lt;-Volver al listado" xr:uid="{CB78678D-0A39-495F-A123-D19E2EC84050}"/>
    <hyperlink ref="A3:L3" location="'Product Backlog HUs'!A2" display="'Product Backlog HUs'!A2" xr:uid="{FCEA0778-FD70-41F8-964B-49D267E6A301}"/>
  </hyperlinks>
  <pageMargins left="0.7" right="0.7" top="0.75" bottom="0.75" header="0.3" footer="0.3"/>
  <pageSetup orientation="portrait"/>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BE2B-F006-487C-9BE8-86EEFC3B4AF8}">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152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HU57-Modificar la Clave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Modificar la Clave del Representante Sede</v>
      </c>
      <c r="C6" s="527"/>
      <c r="D6" s="527"/>
      <c r="E6" s="527"/>
      <c r="F6" s="527"/>
      <c r="G6" s="527"/>
      <c r="H6" s="527"/>
      <c r="I6" s="527"/>
      <c r="J6" s="527"/>
      <c r="K6" s="527"/>
      <c r="L6" s="528"/>
    </row>
    <row r="7" spans="1:17" ht="51.75" customHeight="1">
      <c r="A7" s="5" t="s">
        <v>668</v>
      </c>
      <c r="B7" s="526" t="str">
        <f>VLOOKUP(L1,'Product Backlog HUs(1)'!A1:M96,7,FALSE)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HUs(1)'!A1:M96,8,FALSE)</f>
        <v>Como Representante Sede, necesito Modificar la Clave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951</v>
      </c>
      <c r="C24" s="503"/>
      <c r="D24" s="503"/>
      <c r="E24" s="503"/>
      <c r="F24" s="503"/>
      <c r="G24" s="2"/>
      <c r="H24" s="3"/>
      <c r="I24" s="553"/>
      <c r="J24" s="554"/>
      <c r="K24" s="554"/>
      <c r="L24" s="555"/>
    </row>
    <row r="25" spans="1:12" ht="228.75" customHeight="1">
      <c r="A25" s="4" t="s">
        <v>686</v>
      </c>
      <c r="B25" s="502" t="s">
        <v>952</v>
      </c>
      <c r="C25" s="503"/>
      <c r="D25" s="503"/>
      <c r="E25" s="503"/>
      <c r="F25" s="503"/>
      <c r="G25" s="2"/>
      <c r="H25" s="3"/>
      <c r="I25" s="559"/>
      <c r="J25" s="560"/>
      <c r="K25" s="560"/>
      <c r="L25" s="561"/>
    </row>
    <row r="26" spans="1:12" ht="133.5" customHeight="1">
      <c r="A26" s="4" t="s">
        <v>695</v>
      </c>
      <c r="B26" s="502" t="s">
        <v>953</v>
      </c>
      <c r="C26" s="503"/>
      <c r="D26" s="503"/>
      <c r="E26" s="503"/>
      <c r="F26" s="503"/>
      <c r="G26" s="2"/>
      <c r="H26" s="3"/>
      <c r="I26" s="559"/>
      <c r="J26" s="560"/>
      <c r="K26" s="560"/>
      <c r="L26" s="561"/>
    </row>
    <row r="27" spans="1:12" ht="133.5" customHeight="1">
      <c r="A27" s="4" t="s">
        <v>697</v>
      </c>
      <c r="B27" s="502" t="s">
        <v>954</v>
      </c>
      <c r="C27" s="503"/>
      <c r="D27" s="503"/>
      <c r="E27" s="503"/>
      <c r="F27" s="503"/>
      <c r="G27" s="2"/>
      <c r="H27" s="3"/>
      <c r="I27" s="559"/>
      <c r="J27" s="560"/>
      <c r="K27" s="560"/>
      <c r="L27" s="561"/>
    </row>
    <row r="28" spans="1:12" ht="149.25" customHeight="1">
      <c r="A28" s="4" t="s">
        <v>699</v>
      </c>
      <c r="B28" s="502" t="s">
        <v>955</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433731BA-EA15-44FB-9681-43C7667D7DA8}"/>
    <hyperlink ref="A1:L1" location="'Product Backlog HUs'!A1" display="&lt;-Volver al listado" xr:uid="{DB50BCA2-CB9D-49E7-837A-4BCEEBD72900}"/>
    <hyperlink ref="A3:L3" location="'Product Backlog HUs'!A2" display="'Product Backlog HUs'!A2" xr:uid="{0CD5529E-4603-4EF1-86E3-6B2EABEB9D4B}"/>
  </hyperlinks>
  <pageMargins left="0.7" right="0.7" top="0.75" bottom="0.75" header="0.3" footer="0.3"/>
  <pageSetup orientation="portrait"/>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C0B0F-9C74-4B0E-8713-74A65753170A}">
  <sheetPr>
    <tabColor rgb="FF00B0F0"/>
  </sheetPr>
  <dimension ref="A1:Q28"/>
  <sheetViews>
    <sheetView workbookViewId="0">
      <pane ySplit="1" topLeftCell="A20"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107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HU58-Autenticar Información del Representante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Autenticar Información del Representante Sede</v>
      </c>
      <c r="C6" s="527"/>
      <c r="D6" s="527"/>
      <c r="E6" s="527"/>
      <c r="F6" s="527"/>
      <c r="G6" s="527"/>
      <c r="H6" s="527"/>
      <c r="I6" s="527"/>
      <c r="J6" s="527"/>
      <c r="K6" s="527"/>
      <c r="L6" s="528"/>
    </row>
    <row r="7" spans="1:17" ht="51.75" customHeight="1">
      <c r="A7" s="5" t="s">
        <v>668</v>
      </c>
      <c r="B7" s="526" t="str">
        <f>VLOOKUP(L1,'Product Backlog HUs(1)'!A1:M96,7,FALSE)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HUs(1)'!A1:M96,8,FALSE)</f>
        <v>Como Representante Sede, necesito Autenticar Información del Representante Sede,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955</v>
      </c>
      <c r="C24" s="503"/>
      <c r="D24" s="503"/>
      <c r="E24" s="503"/>
      <c r="F24" s="503"/>
      <c r="G24" s="2"/>
      <c r="H24" s="3"/>
      <c r="I24" s="553"/>
      <c r="J24" s="554"/>
      <c r="K24" s="554"/>
      <c r="L24" s="555"/>
    </row>
    <row r="25" spans="1:12" ht="228.75" customHeight="1">
      <c r="A25" s="4" t="s">
        <v>686</v>
      </c>
      <c r="B25" s="502" t="s">
        <v>956</v>
      </c>
      <c r="C25" s="503"/>
      <c r="D25" s="503"/>
      <c r="E25" s="503"/>
      <c r="F25" s="503"/>
      <c r="G25" s="2"/>
      <c r="H25" s="3"/>
      <c r="I25" s="559"/>
      <c r="J25" s="560"/>
      <c r="K25" s="560"/>
      <c r="L25" s="561"/>
    </row>
    <row r="26" spans="1:12" ht="133.5" customHeight="1">
      <c r="A26" s="4" t="s">
        <v>695</v>
      </c>
      <c r="B26" s="502" t="s">
        <v>957</v>
      </c>
      <c r="C26" s="503"/>
      <c r="D26" s="503"/>
      <c r="E26" s="503"/>
      <c r="F26" s="503"/>
      <c r="G26" s="2"/>
      <c r="H26" s="3"/>
      <c r="I26" s="559"/>
      <c r="J26" s="560"/>
      <c r="K26" s="560"/>
      <c r="L26" s="561"/>
    </row>
    <row r="27" spans="1:12" ht="133.5" customHeight="1">
      <c r="A27" s="4" t="s">
        <v>697</v>
      </c>
      <c r="B27" s="502" t="s">
        <v>958</v>
      </c>
      <c r="C27" s="503"/>
      <c r="D27" s="503"/>
      <c r="E27" s="503"/>
      <c r="F27" s="503"/>
      <c r="G27" s="2"/>
      <c r="H27" s="3"/>
      <c r="I27" s="559"/>
      <c r="J27" s="560"/>
      <c r="K27" s="560"/>
      <c r="L27" s="561"/>
    </row>
    <row r="28" spans="1:12" ht="246" customHeight="1">
      <c r="A28" s="4" t="s">
        <v>699</v>
      </c>
      <c r="B28" s="502" t="s">
        <v>959</v>
      </c>
      <c r="C28" s="503"/>
      <c r="D28" s="503"/>
      <c r="E28" s="503"/>
      <c r="F28" s="503"/>
      <c r="G28" s="2"/>
      <c r="H28" s="3"/>
      <c r="I28" s="556"/>
      <c r="J28" s="557"/>
      <c r="K28" s="557"/>
      <c r="L28" s="558"/>
    </row>
  </sheetData>
  <mergeCells count="38">
    <mergeCell ref="B27:F27"/>
    <mergeCell ref="B28:F28"/>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0B1CB54-B15D-459F-B153-AA0739EE7C0C}"/>
    <hyperlink ref="A1:L1" location="'Product Backlog HUs'!A1" display="&lt;-Volver al listado" xr:uid="{8394DC39-6947-4225-871D-8203EF6C1AD7}"/>
    <hyperlink ref="A3:L3" location="'Product Backlog HUs'!A2" display="'Product Backlog HUs'!A2" xr:uid="{CAD706FA-E9EB-4665-A293-93286881C9F9}"/>
  </hyperlinks>
  <pageMargins left="0.7" right="0.7" top="0.75" bottom="0.75" header="0.3" footer="0.3"/>
  <pageSetup orientation="portrait"/>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FE804-1B6D-45C1-8284-FAE125EE2EDE}">
  <sheetPr>
    <tabColor rgb="FF00B0F0"/>
  </sheetPr>
  <dimension ref="A1:Q30"/>
  <sheetViews>
    <sheetView workbookViewId="0">
      <pane ySplit="1" topLeftCell="A23" activePane="bottomLeft" state="frozen"/>
      <selection pane="bottomLeft" activeCell="I24" sqref="I24:L30"/>
    </sheetView>
  </sheetViews>
  <sheetFormatPr defaultColWidth="11.42578125" defaultRowHeight="15"/>
  <sheetData>
    <row r="1" spans="1:17" ht="15.75" customHeight="1">
      <c r="A1" s="70" t="s">
        <v>663</v>
      </c>
      <c r="B1" s="70"/>
      <c r="C1" s="70"/>
      <c r="D1" s="70"/>
      <c r="E1" s="70"/>
      <c r="F1" s="70"/>
      <c r="G1" s="70"/>
      <c r="H1" s="70"/>
      <c r="I1" s="70"/>
      <c r="J1" s="70"/>
      <c r="K1" s="70"/>
      <c r="L1" s="70" t="s">
        <v>82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HU59-Registrar Información de una nueva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Registrar Información de una nueva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Registrar Información de una nueva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960</v>
      </c>
      <c r="C24" s="503"/>
      <c r="D24" s="503"/>
      <c r="E24" s="503"/>
      <c r="F24" s="503"/>
      <c r="G24" s="2"/>
      <c r="H24" s="3"/>
      <c r="I24" s="553"/>
      <c r="J24" s="554"/>
      <c r="K24" s="554"/>
      <c r="L24" s="555"/>
    </row>
    <row r="25" spans="1:12" ht="228.75" customHeight="1">
      <c r="A25" s="4" t="s">
        <v>686</v>
      </c>
      <c r="B25" s="502" t="s">
        <v>961</v>
      </c>
      <c r="C25" s="503"/>
      <c r="D25" s="503"/>
      <c r="E25" s="503"/>
      <c r="F25" s="503"/>
      <c r="G25" s="2"/>
      <c r="H25" s="3"/>
      <c r="I25" s="559"/>
      <c r="J25" s="560"/>
      <c r="K25" s="560"/>
      <c r="L25" s="561"/>
    </row>
    <row r="26" spans="1:12" ht="133.5" customHeight="1">
      <c r="A26" s="4" t="s">
        <v>695</v>
      </c>
      <c r="B26" s="502" t="s">
        <v>962</v>
      </c>
      <c r="C26" s="503"/>
      <c r="D26" s="503"/>
      <c r="E26" s="503"/>
      <c r="F26" s="503"/>
      <c r="G26" s="2"/>
      <c r="H26" s="3"/>
      <c r="I26" s="559"/>
      <c r="J26" s="560"/>
      <c r="K26" s="560"/>
      <c r="L26" s="561"/>
    </row>
    <row r="27" spans="1:12" ht="133.5" customHeight="1">
      <c r="A27" s="4" t="s">
        <v>697</v>
      </c>
      <c r="B27" s="502" t="s">
        <v>963</v>
      </c>
      <c r="C27" s="503"/>
      <c r="D27" s="503"/>
      <c r="E27" s="503"/>
      <c r="F27" s="503"/>
      <c r="G27" s="2"/>
      <c r="H27" s="3"/>
      <c r="I27" s="559"/>
      <c r="J27" s="560"/>
      <c r="K27" s="560"/>
      <c r="L27" s="561"/>
    </row>
    <row r="28" spans="1:12" ht="146.25" customHeight="1">
      <c r="A28" s="4" t="s">
        <v>699</v>
      </c>
      <c r="B28" s="502" t="s">
        <v>964</v>
      </c>
      <c r="C28" s="503"/>
      <c r="D28" s="503"/>
      <c r="E28" s="503"/>
      <c r="F28" s="503"/>
      <c r="G28" s="2"/>
      <c r="H28" s="3"/>
      <c r="I28" s="559"/>
      <c r="J28" s="560"/>
      <c r="K28" s="560"/>
      <c r="L28" s="561"/>
    </row>
    <row r="29" spans="1:12" ht="144.75" customHeight="1">
      <c r="A29" s="4" t="s">
        <v>701</v>
      </c>
      <c r="B29" s="502" t="s">
        <v>965</v>
      </c>
      <c r="C29" s="503"/>
      <c r="D29" s="503"/>
      <c r="E29" s="503"/>
      <c r="F29" s="503"/>
      <c r="G29" s="2"/>
      <c r="H29" s="3"/>
      <c r="I29" s="559"/>
      <c r="J29" s="560"/>
      <c r="K29" s="560"/>
      <c r="L29" s="561"/>
    </row>
    <row r="30" spans="1:12" ht="117" customHeight="1">
      <c r="A30" s="4" t="s">
        <v>703</v>
      </c>
      <c r="B30" s="502" t="s">
        <v>966</v>
      </c>
      <c r="C30" s="503"/>
      <c r="D30" s="503"/>
      <c r="E30" s="503"/>
      <c r="F30" s="503"/>
      <c r="G30" s="2"/>
      <c r="H30" s="3"/>
      <c r="I30" s="556"/>
      <c r="J30" s="557"/>
      <c r="K30" s="557"/>
      <c r="L30" s="558"/>
    </row>
  </sheetData>
  <mergeCells count="40">
    <mergeCell ref="B27:F27"/>
    <mergeCell ref="B24:F24"/>
    <mergeCell ref="B25:F25"/>
    <mergeCell ref="B26:F26"/>
    <mergeCell ref="I24:L30"/>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 ref="B28:F28"/>
    <mergeCell ref="B29:F29"/>
    <mergeCell ref="B30:F30"/>
  </mergeCells>
  <hyperlinks>
    <hyperlink ref="A1" location="'Objetos de Dominio'!A1" display="Volver al inicio" xr:uid="{22E7073D-9990-4305-A86D-E5644DFFAD4B}"/>
    <hyperlink ref="A1:L1" location="'Product Backlog HUs'!A1" display="&lt;-Volver al listado" xr:uid="{839657A8-96E8-46E4-AAF6-8BC49322E12D}"/>
    <hyperlink ref="A3:L3" location="'Product Backlog HUs'!A2" display="'Product Backlog HUs'!A2" xr:uid="{D12F1BDD-1783-4778-91BA-32B4976CE939}"/>
  </hyperlinks>
  <pageMargins left="0.7" right="0.7" top="0.75" bottom="0.75" header="0.3" footer="0.3"/>
  <pageSetup orientation="portrait"/>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E7A4E-9FF3-43D2-963C-76F17F246E2D}">
  <sheetPr>
    <tabColor rgb="FF00B0F0"/>
  </sheetPr>
  <dimension ref="A1:Q29"/>
  <sheetViews>
    <sheetView workbookViewId="0">
      <pane ySplit="1" topLeftCell="A27" activePane="bottomLeft" state="frozen"/>
      <selection pane="bottomLeft" activeCell="I24" sqref="I24:L29"/>
    </sheetView>
  </sheetViews>
  <sheetFormatPr defaultColWidth="11.42578125" defaultRowHeight="15"/>
  <sheetData>
    <row r="1" spans="1:17" ht="15.75" customHeight="1">
      <c r="A1" s="70" t="s">
        <v>663</v>
      </c>
      <c r="B1" s="70"/>
      <c r="C1" s="70"/>
      <c r="D1" s="70"/>
      <c r="E1" s="70"/>
      <c r="F1" s="70"/>
      <c r="G1" s="70"/>
      <c r="H1" s="70"/>
      <c r="I1" s="70"/>
      <c r="J1" s="70"/>
      <c r="K1" s="70"/>
      <c r="L1" s="70" t="s">
        <v>138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HU60-Modificar la Información de la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Modificar la Información de la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Modificar la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966</v>
      </c>
      <c r="C24" s="503"/>
      <c r="D24" s="503"/>
      <c r="E24" s="503"/>
      <c r="F24" s="503"/>
      <c r="G24" s="2"/>
      <c r="H24" s="3"/>
      <c r="I24" s="553"/>
      <c r="J24" s="554"/>
      <c r="K24" s="554"/>
      <c r="L24" s="555"/>
    </row>
    <row r="25" spans="1:12" ht="228.75" customHeight="1">
      <c r="A25" s="4" t="s">
        <v>686</v>
      </c>
      <c r="B25" s="502" t="s">
        <v>967</v>
      </c>
      <c r="C25" s="503"/>
      <c r="D25" s="503"/>
      <c r="E25" s="503"/>
      <c r="F25" s="503"/>
      <c r="G25" s="2"/>
      <c r="H25" s="3"/>
      <c r="I25" s="559"/>
      <c r="J25" s="560"/>
      <c r="K25" s="560"/>
      <c r="L25" s="561"/>
    </row>
    <row r="26" spans="1:12" ht="133.5" customHeight="1">
      <c r="A26" s="4" t="s">
        <v>695</v>
      </c>
      <c r="B26" s="502" t="s">
        <v>968</v>
      </c>
      <c r="C26" s="503"/>
      <c r="D26" s="503"/>
      <c r="E26" s="503"/>
      <c r="F26" s="503"/>
      <c r="G26" s="2"/>
      <c r="H26" s="3"/>
      <c r="I26" s="559"/>
      <c r="J26" s="560"/>
      <c r="K26" s="560"/>
      <c r="L26" s="561"/>
    </row>
    <row r="27" spans="1:12" ht="133.5" customHeight="1">
      <c r="A27" s="4" t="s">
        <v>697</v>
      </c>
      <c r="B27" s="502" t="s">
        <v>969</v>
      </c>
      <c r="C27" s="503"/>
      <c r="D27" s="503"/>
      <c r="E27" s="503"/>
      <c r="F27" s="503"/>
      <c r="G27" s="2"/>
      <c r="H27" s="3"/>
      <c r="I27" s="559"/>
      <c r="J27" s="560"/>
      <c r="K27" s="560"/>
      <c r="L27" s="561"/>
    </row>
    <row r="28" spans="1:12" ht="112.5" customHeight="1">
      <c r="A28" s="4" t="s">
        <v>699</v>
      </c>
      <c r="B28" s="502" t="s">
        <v>970</v>
      </c>
      <c r="C28" s="503"/>
      <c r="D28" s="503"/>
      <c r="E28" s="503"/>
      <c r="F28" s="503"/>
      <c r="G28" s="2"/>
      <c r="H28" s="3"/>
      <c r="I28" s="559"/>
      <c r="J28" s="560"/>
      <c r="K28" s="560"/>
      <c r="L28" s="561"/>
    </row>
    <row r="29" spans="1:12" ht="114.75" customHeight="1">
      <c r="A29" s="4" t="s">
        <v>701</v>
      </c>
      <c r="B29" s="502" t="s">
        <v>971</v>
      </c>
      <c r="C29" s="503"/>
      <c r="D29" s="503"/>
      <c r="E29" s="503"/>
      <c r="F29" s="503"/>
      <c r="G29" s="2"/>
      <c r="H29" s="3"/>
      <c r="I29" s="556"/>
      <c r="J29" s="557"/>
      <c r="K29" s="557"/>
      <c r="L29" s="558"/>
    </row>
  </sheetData>
  <mergeCells count="39">
    <mergeCell ref="B27:F27"/>
    <mergeCell ref="B24:F24"/>
    <mergeCell ref="B25:F25"/>
    <mergeCell ref="B26:F26"/>
    <mergeCell ref="I24:L29"/>
    <mergeCell ref="A20:D20"/>
    <mergeCell ref="E20:L20"/>
    <mergeCell ref="A21:L21"/>
    <mergeCell ref="A22:A23"/>
    <mergeCell ref="B22:F23"/>
    <mergeCell ref="G22:H22"/>
    <mergeCell ref="I22:L23"/>
    <mergeCell ref="E13:L13"/>
    <mergeCell ref="A14:L14"/>
    <mergeCell ref="A19:L19"/>
    <mergeCell ref="A16:D16"/>
    <mergeCell ref="E16:L16"/>
    <mergeCell ref="A17:D17"/>
    <mergeCell ref="E17:L17"/>
    <mergeCell ref="A18:L18"/>
    <mergeCell ref="A2:L2"/>
    <mergeCell ref="A3:L3"/>
    <mergeCell ref="A4:L4"/>
    <mergeCell ref="B5:L5"/>
    <mergeCell ref="B6:L6"/>
    <mergeCell ref="B28:F28"/>
    <mergeCell ref="B29:F29"/>
    <mergeCell ref="B7:L7"/>
    <mergeCell ref="A15:D15"/>
    <mergeCell ref="E15:L15"/>
    <mergeCell ref="A8:L8"/>
    <mergeCell ref="A9:L9"/>
    <mergeCell ref="A10:D10"/>
    <mergeCell ref="E10:L10"/>
    <mergeCell ref="A11:D11"/>
    <mergeCell ref="E11:L11"/>
    <mergeCell ref="A12:D12"/>
    <mergeCell ref="E12:L12"/>
    <mergeCell ref="A13:D13"/>
  </mergeCells>
  <hyperlinks>
    <hyperlink ref="A1" location="'Objetos de Dominio'!A1" display="Volver al inicio" xr:uid="{AC8166C6-F647-4B09-8798-1B0D48828090}"/>
    <hyperlink ref="A1:L1" location="'Product Backlog HUs'!A1" display="&lt;-Volver al listado" xr:uid="{3E73C0DE-4E77-4B77-86E1-A8ABFF1A59B2}"/>
    <hyperlink ref="A3:L3" location="'Product Backlog HUs'!A2" display="'Product Backlog HUs'!A2" xr:uid="{E73D321A-6D3A-42BD-A8F7-06C81DB055E0}"/>
  </hyperlinks>
  <pageMargins left="0.7" right="0.7" top="0.75" bottom="0.75" header="0.3" footer="0.3"/>
  <pageSetup orientation="portrait"/>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9876F-C9EF-4867-9C4A-C619D2AC0247}">
  <sheetPr>
    <tabColor rgb="FF00B0F0"/>
  </sheetPr>
  <dimension ref="A1:Q28"/>
  <sheetViews>
    <sheetView workbookViewId="0">
      <pane ySplit="1" topLeftCell="A25" activePane="bottomLeft" state="frozen"/>
      <selection pane="bottomLeft" activeCell="O26" sqref="O26"/>
    </sheetView>
  </sheetViews>
  <sheetFormatPr defaultColWidth="11.42578125" defaultRowHeight="15"/>
  <sheetData>
    <row r="1" spans="1:17" ht="15.75" customHeight="1">
      <c r="A1" s="70" t="s">
        <v>663</v>
      </c>
      <c r="B1" s="70"/>
      <c r="C1" s="70"/>
      <c r="D1" s="70"/>
      <c r="E1" s="70"/>
      <c r="F1" s="70"/>
      <c r="G1" s="70"/>
      <c r="H1" s="70"/>
      <c r="I1" s="70"/>
      <c r="J1" s="70"/>
      <c r="K1" s="70"/>
      <c r="L1" s="70" t="s">
        <v>179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HU61-Eliminar Información de la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Eliminar Información de la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Eliminar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972</v>
      </c>
      <c r="C24" s="503"/>
      <c r="D24" s="503"/>
      <c r="E24" s="503"/>
      <c r="F24" s="503"/>
      <c r="G24" s="2"/>
      <c r="H24" s="3"/>
      <c r="I24" s="553"/>
      <c r="J24" s="554"/>
      <c r="K24" s="554"/>
      <c r="L24" s="555"/>
    </row>
    <row r="25" spans="1:12" ht="228.75" customHeight="1">
      <c r="A25" s="4" t="s">
        <v>686</v>
      </c>
      <c r="B25" s="502" t="s">
        <v>973</v>
      </c>
      <c r="C25" s="503"/>
      <c r="D25" s="503"/>
      <c r="E25" s="503"/>
      <c r="F25" s="503"/>
      <c r="G25" s="2"/>
      <c r="H25" s="3"/>
      <c r="I25" s="559"/>
      <c r="J25" s="560"/>
      <c r="K25" s="560"/>
      <c r="L25" s="561"/>
    </row>
    <row r="26" spans="1:12" ht="133.5" customHeight="1">
      <c r="A26" s="4" t="s">
        <v>695</v>
      </c>
      <c r="B26" s="502" t="s">
        <v>974</v>
      </c>
      <c r="C26" s="503"/>
      <c r="D26" s="503"/>
      <c r="E26" s="503"/>
      <c r="F26" s="503"/>
      <c r="G26" s="2"/>
      <c r="H26" s="3"/>
      <c r="I26" s="559"/>
      <c r="J26" s="560"/>
      <c r="K26" s="560"/>
      <c r="L26" s="561"/>
    </row>
    <row r="27" spans="1:12" ht="133.5" customHeight="1">
      <c r="A27" s="4" t="s">
        <v>697</v>
      </c>
      <c r="B27" s="502" t="s">
        <v>975</v>
      </c>
      <c r="C27" s="503"/>
      <c r="D27" s="503"/>
      <c r="E27" s="503"/>
      <c r="F27" s="503"/>
      <c r="G27" s="2"/>
      <c r="H27" s="3"/>
      <c r="I27" s="559"/>
      <c r="J27" s="560"/>
      <c r="K27" s="560"/>
      <c r="L27" s="561"/>
    </row>
    <row r="28" spans="1:12" ht="147.75" customHeight="1">
      <c r="A28" s="4" t="s">
        <v>699</v>
      </c>
      <c r="B28" s="502" t="s">
        <v>976</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B80FA718-6B1F-42D6-AD75-E82E7A629C79}"/>
    <hyperlink ref="A1:L1" location="'Product Backlog HUs'!A1" display="&lt;-Volver al listado" xr:uid="{B740BAC7-8B52-46A2-9281-F8DC22B31DAA}"/>
    <hyperlink ref="A3:L3" location="'Product Backlog HUs'!A2" display="'Product Backlog HUs'!A2" xr:uid="{FAC2C1C8-C01B-4B0C-96DE-748A96D76EF5}"/>
  </hyperlinks>
  <pageMargins left="0.7" right="0.7" top="0.75" bottom="0.75" header="0.3" footer="0.3"/>
  <pageSetup orientation="portrait"/>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C3E3B-9556-45A8-8EA6-12BB426581CA}">
  <sheetPr>
    <tabColor rgb="FF00B0F0"/>
  </sheetPr>
  <dimension ref="A1:Q27"/>
  <sheetViews>
    <sheetView workbookViewId="0">
      <pane ySplit="1" topLeftCell="A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76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HU62-Consultar Información de la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Consultar Información de la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Consultar Información de la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977</v>
      </c>
      <c r="C24" s="503"/>
      <c r="D24" s="503"/>
      <c r="E24" s="503"/>
      <c r="F24" s="503"/>
      <c r="G24" s="2"/>
      <c r="H24" s="3"/>
      <c r="I24" s="553"/>
      <c r="J24" s="554"/>
      <c r="K24" s="554"/>
      <c r="L24" s="555"/>
    </row>
    <row r="25" spans="1:12" ht="228.75" customHeight="1">
      <c r="A25" s="4" t="s">
        <v>686</v>
      </c>
      <c r="B25" s="502" t="s">
        <v>978</v>
      </c>
      <c r="C25" s="503"/>
      <c r="D25" s="503"/>
      <c r="E25" s="503"/>
      <c r="F25" s="503"/>
      <c r="G25" s="2"/>
      <c r="H25" s="3"/>
      <c r="I25" s="559"/>
      <c r="J25" s="560"/>
      <c r="K25" s="560"/>
      <c r="L25" s="561"/>
    </row>
    <row r="26" spans="1:12" ht="133.5" customHeight="1">
      <c r="A26" s="4" t="s">
        <v>695</v>
      </c>
      <c r="B26" s="502" t="s">
        <v>979</v>
      </c>
      <c r="C26" s="503"/>
      <c r="D26" s="503"/>
      <c r="E26" s="503"/>
      <c r="F26" s="503"/>
      <c r="G26" s="2"/>
      <c r="H26" s="3"/>
      <c r="I26" s="559"/>
      <c r="J26" s="560"/>
      <c r="K26" s="560"/>
      <c r="L26" s="561"/>
    </row>
    <row r="27" spans="1:12" ht="133.5" customHeight="1">
      <c r="A27" s="4" t="s">
        <v>697</v>
      </c>
      <c r="B27" s="502" t="s">
        <v>980</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4D33D550-F27C-473B-952F-7BDEAC95BFAB}"/>
    <hyperlink ref="A1:L1" location="'Product Backlog HUs'!A1" display="&lt;-Volver al listado" xr:uid="{89E3154F-A96F-43DD-A7B3-6B04698F3B06}"/>
    <hyperlink ref="A3:L3" location="'Product Backlog HUs'!A2" display="'Product Backlog HUs'!A2" xr:uid="{92571BFF-775E-4550-8F12-D9EF0A0BFD73}"/>
  </hyperlinks>
  <pageMargins left="0.7" right="0.7" top="0.75" bottom="0.75" header="0.3" footer="0.3"/>
  <pageSetup orientation="portrait"/>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96205-6BF6-4C17-8C78-46B8A5278E29}">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78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HU63-Consultar Información del Servicio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Consultar Información del Servicio</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Consultar Información del Servicio,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981</v>
      </c>
      <c r="C24" s="503"/>
      <c r="D24" s="503"/>
      <c r="E24" s="503"/>
      <c r="F24" s="503"/>
      <c r="G24" s="2"/>
      <c r="H24" s="3"/>
      <c r="I24" s="553"/>
      <c r="J24" s="554"/>
      <c r="K24" s="554"/>
      <c r="L24" s="555"/>
    </row>
    <row r="25" spans="1:12" ht="228.75" customHeight="1">
      <c r="A25" s="4" t="s">
        <v>686</v>
      </c>
      <c r="B25" s="502" t="s">
        <v>982</v>
      </c>
      <c r="C25" s="503"/>
      <c r="D25" s="503"/>
      <c r="E25" s="503"/>
      <c r="F25" s="503"/>
      <c r="G25" s="2"/>
      <c r="H25" s="3"/>
      <c r="I25" s="559"/>
      <c r="J25" s="560"/>
      <c r="K25" s="560"/>
      <c r="L25" s="561"/>
    </row>
    <row r="26" spans="1:12" ht="133.5" customHeight="1">
      <c r="A26" s="4" t="s">
        <v>695</v>
      </c>
      <c r="B26" s="502" t="s">
        <v>983</v>
      </c>
      <c r="C26" s="503"/>
      <c r="D26" s="503"/>
      <c r="E26" s="503"/>
      <c r="F26" s="503"/>
      <c r="G26" s="2"/>
      <c r="H26" s="3"/>
      <c r="I26" s="559"/>
      <c r="J26" s="560"/>
      <c r="K26" s="560"/>
      <c r="L26" s="561"/>
    </row>
    <row r="27" spans="1:12" ht="133.5" customHeight="1">
      <c r="A27" s="4" t="s">
        <v>697</v>
      </c>
      <c r="B27" s="502" t="s">
        <v>984</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5CD082C-9578-4185-BFEE-5711612480E0}"/>
    <hyperlink ref="A1:L1" location="'Product Backlog HUs'!A1" display="&lt;-Volver al listado" xr:uid="{CDA9D549-578A-4267-8D19-D7776E217FA6}"/>
    <hyperlink ref="A3:L3" location="'Product Backlog HUs'!A2" display="'Product Backlog HUs'!A2" xr:uid="{10613E10-5ABC-44C9-95AF-9A464D732F8F}"/>
  </hyperlinks>
  <pageMargins left="0.7" right="0.7" top="0.75" bottom="0.75" header="0.3" footer="0.3"/>
  <pageSetup orientation="portrait"/>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C17C4-9096-4EDC-925C-56157D1D2B99}">
  <sheetPr>
    <tabColor rgb="FF00B0F0"/>
  </sheetPr>
  <dimension ref="A1:Q30"/>
  <sheetViews>
    <sheetView workbookViewId="0">
      <pane ySplit="1" topLeftCell="A28" activePane="bottomLeft" state="frozen"/>
      <selection pane="bottomLeft" activeCell="I24" sqref="I24:L30"/>
    </sheetView>
  </sheetViews>
  <sheetFormatPr defaultColWidth="11.42578125" defaultRowHeight="15"/>
  <sheetData>
    <row r="1" spans="1:17" ht="15.75" customHeight="1">
      <c r="A1" s="70" t="s">
        <v>663</v>
      </c>
      <c r="B1" s="70"/>
      <c r="C1" s="70"/>
      <c r="D1" s="70"/>
      <c r="E1" s="70"/>
      <c r="F1" s="70"/>
      <c r="G1" s="70"/>
      <c r="H1" s="70"/>
      <c r="I1" s="70"/>
      <c r="J1" s="70"/>
      <c r="K1" s="70"/>
      <c r="L1" s="70" t="s">
        <v>89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HU64-Registrar Información del Servicio Realizado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Registrar Información del Servicio Realizado</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Registrar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985</v>
      </c>
      <c r="C24" s="503"/>
      <c r="D24" s="503"/>
      <c r="E24" s="503"/>
      <c r="F24" s="503"/>
      <c r="G24" s="2"/>
      <c r="H24" s="3"/>
      <c r="I24" s="553"/>
      <c r="J24" s="554"/>
      <c r="K24" s="554"/>
      <c r="L24" s="555"/>
    </row>
    <row r="25" spans="1:12" ht="228.75" customHeight="1">
      <c r="A25" s="4" t="s">
        <v>686</v>
      </c>
      <c r="B25" s="502" t="s">
        <v>986</v>
      </c>
      <c r="C25" s="503"/>
      <c r="D25" s="503"/>
      <c r="E25" s="503"/>
      <c r="F25" s="503"/>
      <c r="G25" s="2"/>
      <c r="H25" s="3"/>
      <c r="I25" s="559"/>
      <c r="J25" s="560"/>
      <c r="K25" s="560"/>
      <c r="L25" s="561"/>
    </row>
    <row r="26" spans="1:12" ht="133.5" customHeight="1">
      <c r="A26" s="4" t="s">
        <v>695</v>
      </c>
      <c r="B26" s="502" t="s">
        <v>987</v>
      </c>
      <c r="C26" s="503"/>
      <c r="D26" s="503"/>
      <c r="E26" s="503"/>
      <c r="F26" s="503"/>
      <c r="G26" s="2"/>
      <c r="H26" s="3"/>
      <c r="I26" s="559"/>
      <c r="J26" s="560"/>
      <c r="K26" s="560"/>
      <c r="L26" s="561"/>
    </row>
    <row r="27" spans="1:12" ht="133.5" customHeight="1">
      <c r="A27" s="4" t="s">
        <v>697</v>
      </c>
      <c r="B27" s="502" t="s">
        <v>988</v>
      </c>
      <c r="C27" s="503"/>
      <c r="D27" s="503"/>
      <c r="E27" s="503"/>
      <c r="F27" s="503"/>
      <c r="G27" s="2"/>
      <c r="H27" s="3"/>
      <c r="I27" s="559"/>
      <c r="J27" s="560"/>
      <c r="K27" s="560"/>
      <c r="L27" s="561"/>
    </row>
    <row r="28" spans="1:12" ht="127.5" customHeight="1">
      <c r="A28" s="4" t="s">
        <v>699</v>
      </c>
      <c r="B28" s="502" t="s">
        <v>989</v>
      </c>
      <c r="C28" s="503"/>
      <c r="D28" s="503"/>
      <c r="E28" s="503"/>
      <c r="F28" s="503"/>
      <c r="G28" s="2"/>
      <c r="H28" s="3"/>
      <c r="I28" s="559"/>
      <c r="J28" s="560"/>
      <c r="K28" s="560"/>
      <c r="L28" s="561"/>
    </row>
    <row r="29" spans="1:12" ht="120.75" customHeight="1">
      <c r="A29" s="4" t="s">
        <v>701</v>
      </c>
      <c r="B29" s="502" t="s">
        <v>990</v>
      </c>
      <c r="C29" s="503"/>
      <c r="D29" s="503"/>
      <c r="E29" s="503"/>
      <c r="F29" s="503"/>
      <c r="G29" s="2"/>
      <c r="H29" s="3"/>
      <c r="I29" s="559"/>
      <c r="J29" s="560"/>
      <c r="K29" s="560"/>
      <c r="L29" s="561"/>
    </row>
    <row r="30" spans="1:12" ht="151.5" customHeight="1">
      <c r="A30" s="4" t="s">
        <v>703</v>
      </c>
      <c r="B30" s="502" t="s">
        <v>991</v>
      </c>
      <c r="C30" s="503"/>
      <c r="D30" s="503"/>
      <c r="E30" s="503"/>
      <c r="F30" s="503"/>
      <c r="G30" s="2"/>
      <c r="H30" s="3"/>
      <c r="I30" s="556"/>
      <c r="J30" s="557"/>
      <c r="K30" s="557"/>
      <c r="L30" s="558"/>
    </row>
  </sheetData>
  <mergeCells count="40">
    <mergeCell ref="B28:F28"/>
    <mergeCell ref="B29:F29"/>
    <mergeCell ref="B30:F30"/>
    <mergeCell ref="I24:L30"/>
    <mergeCell ref="B27:F27"/>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B00CECB5-C4C3-4B0C-AFF6-2B1C28F96DC6}"/>
    <hyperlink ref="A1:L1" location="'Product Backlog HUs'!A1" display="&lt;-Volver al listado" xr:uid="{5B96707A-FB7B-4210-8905-9A244F752D03}"/>
    <hyperlink ref="A3:L3" location="'Product Backlog HUs'!A2" display="'Product Backlog HUs'!A2" xr:uid="{DF089DA1-12E6-4237-B3CA-D4B728B07AF9}"/>
  </hyperlinks>
  <pageMargins left="0.7" right="0.7" top="0.75" bottom="0.75" header="0.3" footer="0.3"/>
  <pageSetup orientation="portrait"/>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6743-EF6E-4D0A-9E0C-2152CFE2CD60}">
  <sheetPr>
    <tabColor rgb="FF00B0F0"/>
  </sheetPr>
  <dimension ref="A1:Q27"/>
  <sheetViews>
    <sheetView workbookViewId="0">
      <pane ySplit="1" topLeftCell="A2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174</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HU65-Eliminar Información del Servicio Realizado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Eliminar Información del Servicio Realizado</v>
      </c>
      <c r="C6" s="527"/>
      <c r="D6" s="527"/>
      <c r="E6" s="527"/>
      <c r="F6" s="527"/>
      <c r="G6" s="527"/>
      <c r="H6" s="527"/>
      <c r="I6" s="527"/>
      <c r="J6" s="527"/>
      <c r="K6" s="527"/>
      <c r="L6" s="528"/>
    </row>
    <row r="7" spans="1:17" ht="51.75" customHeight="1">
      <c r="A7" s="5" t="s">
        <v>668</v>
      </c>
      <c r="B7" s="526" t="str">
        <f>VLOOKUP(L1,'Product Backlog HUs(1)'!A1:M96,7,FALSE)</f>
        <v>Poder ofrecer información de base confiable sobre las caractisticas de las motocicletas y la gestión de los servicios ofrecidos por las  sedes con el fin de  hacer recomendaciones más personalizadas a los usuarios</v>
      </c>
      <c r="C7" s="527"/>
      <c r="D7" s="527"/>
      <c r="E7" s="527"/>
      <c r="F7" s="527"/>
      <c r="G7" s="527"/>
      <c r="H7" s="527"/>
      <c r="I7" s="527"/>
      <c r="J7" s="527"/>
      <c r="K7" s="527"/>
      <c r="L7" s="528"/>
    </row>
    <row r="8" spans="1:17" ht="58.5" customHeight="1">
      <c r="A8" s="529" t="str">
        <f>VLOOKUP(L1,'Product Backlog HUs(1)'!A1:M96,8,FALSE)</f>
        <v>Como Representante Sede, necesito Eliminar Información del Servicio Realizado, para Poder ofrecer información de base confiable sobre las caractisticas de las motocicletas y la gestión de los servicios ofrecidos por las  sedes con el fin de  hacer recomendaciones más personalizadas a los usuarios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992</v>
      </c>
      <c r="C24" s="503"/>
      <c r="D24" s="503"/>
      <c r="E24" s="503"/>
      <c r="F24" s="503"/>
      <c r="G24" s="2"/>
      <c r="H24" s="3"/>
      <c r="I24" s="553"/>
      <c r="J24" s="554"/>
      <c r="K24" s="554"/>
      <c r="L24" s="555"/>
    </row>
    <row r="25" spans="1:12" ht="228.75" customHeight="1">
      <c r="A25" s="4" t="s">
        <v>686</v>
      </c>
      <c r="B25" s="502" t="s">
        <v>993</v>
      </c>
      <c r="C25" s="503"/>
      <c r="D25" s="503"/>
      <c r="E25" s="503"/>
      <c r="F25" s="503"/>
      <c r="G25" s="2"/>
      <c r="H25" s="3"/>
      <c r="I25" s="559"/>
      <c r="J25" s="560"/>
      <c r="K25" s="560"/>
      <c r="L25" s="561"/>
    </row>
    <row r="26" spans="1:12" ht="133.5" customHeight="1">
      <c r="A26" s="4" t="s">
        <v>695</v>
      </c>
      <c r="B26" s="502" t="s">
        <v>994</v>
      </c>
      <c r="C26" s="503"/>
      <c r="D26" s="503"/>
      <c r="E26" s="503"/>
      <c r="F26" s="503"/>
      <c r="G26" s="2"/>
      <c r="H26" s="3"/>
      <c r="I26" s="559"/>
      <c r="J26" s="560"/>
      <c r="K26" s="560"/>
      <c r="L26" s="561"/>
    </row>
    <row r="27" spans="1:12" ht="133.5" customHeight="1">
      <c r="A27" s="4" t="s">
        <v>697</v>
      </c>
      <c r="B27" s="502" t="s">
        <v>995</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1A7DFBF-3CDD-41CB-8152-876BE7A6AB20}"/>
    <hyperlink ref="A1:L1" location="'Product Backlog HUs'!A1" display="&lt;-Volver al listado" xr:uid="{F82BE9E2-559F-4E95-8EC8-9217AF2A386B}"/>
    <hyperlink ref="A3:L3" location="'Product Backlog HUs'!A2" display="'Product Backlog HUs'!A2" xr:uid="{20EB2FF1-7A09-4CAE-9C46-B65891CFB4D7}"/>
  </hyperlinks>
  <pageMargins left="0.7" right="0.7" top="0.75" bottom="0.75" header="0.3" footer="0.3"/>
  <pageSetup orientation="portrait"/>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947FD-9E76-4900-A3EE-D49504D382D3}">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87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HU66-Consultar Información  del Servicio Realizado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Consultar Información  del Servicio Realizado</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Consultar Información  del Servicio Realizado,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39" t="s">
        <v>996</v>
      </c>
      <c r="C24" s="540"/>
      <c r="D24" s="540"/>
      <c r="E24" s="540"/>
      <c r="F24" s="540"/>
      <c r="G24" s="2"/>
      <c r="H24" s="3"/>
      <c r="I24" s="553"/>
      <c r="J24" s="554"/>
      <c r="K24" s="554"/>
      <c r="L24" s="555"/>
    </row>
    <row r="25" spans="1:12" ht="228.75" customHeight="1">
      <c r="A25" s="416" t="s">
        <v>686</v>
      </c>
      <c r="B25" s="541" t="s">
        <v>997</v>
      </c>
      <c r="C25" s="542"/>
      <c r="D25" s="542"/>
      <c r="E25" s="542"/>
      <c r="F25" s="542"/>
      <c r="G25" s="348"/>
      <c r="H25" s="3"/>
      <c r="I25" s="559"/>
      <c r="J25" s="560"/>
      <c r="K25" s="560"/>
      <c r="L25" s="561"/>
    </row>
    <row r="26" spans="1:12" ht="133.5" customHeight="1">
      <c r="A26" s="416" t="s">
        <v>695</v>
      </c>
      <c r="B26" s="541" t="s">
        <v>998</v>
      </c>
      <c r="C26" s="542"/>
      <c r="D26" s="542"/>
      <c r="E26" s="542"/>
      <c r="F26" s="542"/>
      <c r="G26" s="348"/>
      <c r="H26" s="3"/>
      <c r="I26" s="559"/>
      <c r="J26" s="560"/>
      <c r="K26" s="560"/>
      <c r="L26" s="561"/>
    </row>
    <row r="27" spans="1:12" ht="133.5" customHeight="1">
      <c r="A27" s="4" t="s">
        <v>697</v>
      </c>
      <c r="B27" s="537" t="s">
        <v>999</v>
      </c>
      <c r="C27" s="538"/>
      <c r="D27" s="538"/>
      <c r="E27" s="538"/>
      <c r="F27" s="538"/>
      <c r="G27" s="2"/>
      <c r="H27" s="3"/>
      <c r="I27" s="559"/>
      <c r="J27" s="560"/>
      <c r="K27" s="560"/>
      <c r="L27" s="561"/>
    </row>
    <row r="28" spans="1:12" ht="135.75" customHeight="1">
      <c r="A28" s="4" t="s">
        <v>699</v>
      </c>
      <c r="B28" s="537" t="s">
        <v>1000</v>
      </c>
      <c r="C28" s="538"/>
      <c r="D28" s="538"/>
      <c r="E28" s="538"/>
      <c r="F28" s="538"/>
      <c r="G28" s="2"/>
      <c r="H28" s="3"/>
      <c r="I28" s="556"/>
      <c r="J28" s="557"/>
      <c r="K28" s="557"/>
      <c r="L28" s="558"/>
    </row>
  </sheetData>
  <mergeCells count="38">
    <mergeCell ref="B28:F2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1D70E2F3-0097-4346-B987-4602D3F5E102}"/>
    <hyperlink ref="A1:L1" location="'Product Backlog HUs'!A1" display="&lt;-Volver al listado" xr:uid="{CC04859C-C1A2-4810-B17F-CC32E1F26DED}"/>
    <hyperlink ref="A3:L3" location="'Product Backlog HUs'!A2" display="'Product Backlog HUs'!A2" xr:uid="{F5C96752-F854-44B1-8639-99E0E735300F}"/>
  </hyperlinks>
  <pageMargins left="0.7" right="0.7" top="0.75" bottom="0.75" header="0.3" footer="0.3"/>
  <pageSetup orientation="portrait"/>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B09A-349E-4453-A166-52A48CC80D93}">
  <sheetPr>
    <tabColor rgb="FF00B0F0"/>
  </sheetPr>
  <dimension ref="A1:Q28"/>
  <sheetViews>
    <sheetView workbookViewId="0">
      <pane ySplit="1" topLeftCell="A24"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83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HU67-Crear Información del Servicio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Crear Información del Servicio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Crear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1001</v>
      </c>
      <c r="C24" s="503"/>
      <c r="D24" s="503"/>
      <c r="E24" s="503"/>
      <c r="F24" s="503"/>
      <c r="G24" s="2"/>
      <c r="H24" s="3"/>
      <c r="I24" s="553"/>
      <c r="J24" s="554"/>
      <c r="K24" s="554"/>
      <c r="L24" s="555"/>
    </row>
    <row r="25" spans="1:12" ht="228.75" customHeight="1">
      <c r="A25" s="4" t="s">
        <v>686</v>
      </c>
      <c r="B25" s="502" t="s">
        <v>1002</v>
      </c>
      <c r="C25" s="503"/>
      <c r="D25" s="503"/>
      <c r="E25" s="503"/>
      <c r="F25" s="503"/>
      <c r="G25" s="2"/>
      <c r="H25" s="3"/>
      <c r="I25" s="559"/>
      <c r="J25" s="560"/>
      <c r="K25" s="560"/>
      <c r="L25" s="561"/>
    </row>
    <row r="26" spans="1:12" ht="133.5" customHeight="1">
      <c r="A26" s="4" t="s">
        <v>695</v>
      </c>
      <c r="B26" s="502" t="s">
        <v>1003</v>
      </c>
      <c r="C26" s="503"/>
      <c r="D26" s="503"/>
      <c r="E26" s="503"/>
      <c r="F26" s="503"/>
      <c r="G26" s="2"/>
      <c r="H26" s="3"/>
      <c r="I26" s="559"/>
      <c r="J26" s="560"/>
      <c r="K26" s="560"/>
      <c r="L26" s="561"/>
    </row>
    <row r="27" spans="1:12" ht="133.5" customHeight="1">
      <c r="A27" s="4" t="s">
        <v>697</v>
      </c>
      <c r="B27" s="502" t="s">
        <v>1004</v>
      </c>
      <c r="C27" s="503"/>
      <c r="D27" s="503"/>
      <c r="E27" s="503"/>
      <c r="F27" s="503"/>
      <c r="G27" s="2"/>
      <c r="H27" s="3"/>
      <c r="I27" s="559"/>
      <c r="J27" s="560"/>
      <c r="K27" s="560"/>
      <c r="L27" s="561"/>
    </row>
    <row r="28" spans="1:12" ht="146.25" customHeight="1">
      <c r="A28" s="4" t="s">
        <v>699</v>
      </c>
      <c r="B28" s="502" t="s">
        <v>1005</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9416822B-2A8D-4B5C-AD45-81B9E2EE7D4B}"/>
    <hyperlink ref="A1:L1" location="'Product Backlog HUs'!A1" display="&lt;-Volver al listado" xr:uid="{D576E924-533E-4C90-A49F-5E829B415225}"/>
    <hyperlink ref="A3:L3" location="'Product Backlog HUs'!A2" display="'Product Backlog HUs'!A2" xr:uid="{7340D2DA-0B3A-4BE7-8EB2-1AB051363BDF}"/>
  </hyperlinks>
  <pageMargins left="0.7" right="0.7" top="0.75" bottom="0.75" header="0.3" footer="0.3"/>
  <pageSetup orientation="portrait"/>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B15BA-4C3F-4AB6-83BF-7BC3FC37C55F}">
  <sheetPr>
    <tabColor rgb="FF00B0F0"/>
  </sheetPr>
  <dimension ref="A1:Q28"/>
  <sheetViews>
    <sheetView workbookViewId="0">
      <pane ySplit="1" topLeftCell="A25" activePane="bottomLeft" state="frozen"/>
      <selection pane="bottomLeft" activeCell="I24" sqref="I24:L28"/>
    </sheetView>
  </sheetViews>
  <sheetFormatPr defaultColWidth="11.42578125" defaultRowHeight="15"/>
  <sheetData>
    <row r="1" spans="1:17" ht="15.75" customHeight="1">
      <c r="A1" s="70" t="s">
        <v>663</v>
      </c>
      <c r="B1" s="70"/>
      <c r="C1" s="70"/>
      <c r="D1" s="70"/>
      <c r="E1" s="70"/>
      <c r="F1" s="70"/>
      <c r="G1" s="70"/>
      <c r="H1" s="70"/>
      <c r="I1" s="70"/>
      <c r="J1" s="70"/>
      <c r="K1" s="70"/>
      <c r="L1" s="70" t="s">
        <v>139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HU68-Modificar Información del Servicio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Administrador</v>
      </c>
      <c r="C5" s="527"/>
      <c r="D5" s="527"/>
      <c r="E5" s="527"/>
      <c r="F5" s="527"/>
      <c r="G5" s="527"/>
      <c r="H5" s="527"/>
      <c r="I5" s="527"/>
      <c r="J5" s="527"/>
      <c r="K5" s="527"/>
      <c r="L5" s="528"/>
    </row>
    <row r="6" spans="1:17">
      <c r="A6" s="5" t="s">
        <v>667</v>
      </c>
      <c r="B6" s="526" t="str">
        <f>VLOOKUP(L1,'Product Backlog HUs(1)'!A1:M96,6,FALSE)</f>
        <v>Modificar Información del Servicio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Administrador, necesito Modificar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1006</v>
      </c>
      <c r="C24" s="503"/>
      <c r="D24" s="503"/>
      <c r="E24" s="503"/>
      <c r="F24" s="503"/>
      <c r="G24" s="2"/>
      <c r="H24" s="3"/>
      <c r="I24" s="553"/>
      <c r="J24" s="554"/>
      <c r="K24" s="554"/>
      <c r="L24" s="555"/>
    </row>
    <row r="25" spans="1:12" ht="228.75" customHeight="1">
      <c r="A25" s="4" t="s">
        <v>686</v>
      </c>
      <c r="B25" s="502" t="s">
        <v>1007</v>
      </c>
      <c r="C25" s="503"/>
      <c r="D25" s="503"/>
      <c r="E25" s="503"/>
      <c r="F25" s="503"/>
      <c r="G25" s="2"/>
      <c r="H25" s="3"/>
      <c r="I25" s="559"/>
      <c r="J25" s="560"/>
      <c r="K25" s="560"/>
      <c r="L25" s="561"/>
    </row>
    <row r="26" spans="1:12" ht="133.5" customHeight="1">
      <c r="A26" s="4" t="s">
        <v>695</v>
      </c>
      <c r="B26" s="502" t="s">
        <v>1008</v>
      </c>
      <c r="C26" s="503"/>
      <c r="D26" s="503"/>
      <c r="E26" s="503"/>
      <c r="F26" s="503"/>
      <c r="G26" s="2"/>
      <c r="H26" s="3"/>
      <c r="I26" s="559"/>
      <c r="J26" s="560"/>
      <c r="K26" s="560"/>
      <c r="L26" s="561"/>
    </row>
    <row r="27" spans="1:12" ht="133.5" customHeight="1">
      <c r="A27" s="4" t="s">
        <v>697</v>
      </c>
      <c r="B27" s="502" t="s">
        <v>1009</v>
      </c>
      <c r="C27" s="503"/>
      <c r="D27" s="503"/>
      <c r="E27" s="503"/>
      <c r="F27" s="503"/>
      <c r="G27" s="2"/>
      <c r="H27" s="3"/>
      <c r="I27" s="559"/>
      <c r="J27" s="560"/>
      <c r="K27" s="560"/>
      <c r="L27" s="561"/>
    </row>
    <row r="28" spans="1:12" ht="120" customHeight="1">
      <c r="A28" s="4" t="s">
        <v>699</v>
      </c>
      <c r="B28" s="502" t="s">
        <v>1010</v>
      </c>
      <c r="C28" s="503"/>
      <c r="D28" s="503"/>
      <c r="E28" s="503"/>
      <c r="F28" s="503"/>
      <c r="G28" s="2"/>
      <c r="H28" s="3"/>
      <c r="I28" s="556"/>
      <c r="J28" s="557"/>
      <c r="K28" s="557"/>
      <c r="L28" s="558"/>
    </row>
  </sheetData>
  <mergeCells count="38">
    <mergeCell ref="B27:F27"/>
    <mergeCell ref="B24:F24"/>
    <mergeCell ref="B25:F25"/>
    <mergeCell ref="B26:F26"/>
    <mergeCell ref="I24:L28"/>
    <mergeCell ref="A20:D20"/>
    <mergeCell ref="E20:L20"/>
    <mergeCell ref="A21:L21"/>
    <mergeCell ref="A22:A23"/>
    <mergeCell ref="B22:F23"/>
    <mergeCell ref="G22:H22"/>
    <mergeCell ref="I22:L23"/>
    <mergeCell ref="A19:L19"/>
    <mergeCell ref="A16:D16"/>
    <mergeCell ref="E16:L16"/>
    <mergeCell ref="A17:D17"/>
    <mergeCell ref="E17:L17"/>
    <mergeCell ref="A18:L18"/>
    <mergeCell ref="A12:D12"/>
    <mergeCell ref="E12:L12"/>
    <mergeCell ref="A13:D13"/>
    <mergeCell ref="E13:L13"/>
    <mergeCell ref="A14:L14"/>
    <mergeCell ref="B28:F28"/>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3F2F1DE7-37D9-4207-AF2F-CC98AC99E3D8}"/>
    <hyperlink ref="A1:L1" location="'Product Backlog HUs'!A1" display="&lt;-Volver al listado" xr:uid="{AC1DA2F8-4545-457E-BE5A-45B61744E565}"/>
    <hyperlink ref="A3:L3" location="'Product Backlog HUs'!A2" display="'Product Backlog HUs'!A2" xr:uid="{ABA1D191-10D1-4CB2-AF48-2AD2965E672C}"/>
  </hyperlinks>
  <pageMargins left="0.7" right="0.7" top="0.75" bottom="0.75" header="0.3" footer="0.3"/>
  <pageSetup orientation="portrait"/>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A3AF9-B075-4EC1-ADF9-828A881C2623}">
  <sheetPr>
    <tabColor rgb="FF00B0F0"/>
  </sheetPr>
  <dimension ref="A1:Q27"/>
  <sheetViews>
    <sheetView workbookViewId="0">
      <pane ySplit="1" topLeftCell="A2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181</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HU69-Eliminar Información del Servicio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Eliminar Información del Servicio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Eliminar Información del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1011</v>
      </c>
      <c r="C24" s="503"/>
      <c r="D24" s="503"/>
      <c r="E24" s="503"/>
      <c r="F24" s="503"/>
      <c r="G24" s="2"/>
      <c r="H24" s="3"/>
      <c r="I24" s="553"/>
      <c r="J24" s="554"/>
      <c r="K24" s="554"/>
      <c r="L24" s="555"/>
    </row>
    <row r="25" spans="1:12" ht="228.75" customHeight="1">
      <c r="A25" s="4" t="s">
        <v>686</v>
      </c>
      <c r="B25" s="502" t="s">
        <v>1012</v>
      </c>
      <c r="C25" s="503"/>
      <c r="D25" s="503"/>
      <c r="E25" s="503"/>
      <c r="F25" s="503"/>
      <c r="G25" s="2"/>
      <c r="H25" s="3"/>
      <c r="I25" s="559"/>
      <c r="J25" s="560"/>
      <c r="K25" s="560"/>
      <c r="L25" s="561"/>
    </row>
    <row r="26" spans="1:12" ht="133.5" customHeight="1">
      <c r="A26" s="4" t="s">
        <v>695</v>
      </c>
      <c r="B26" s="502" t="s">
        <v>1013</v>
      </c>
      <c r="C26" s="503"/>
      <c r="D26" s="503"/>
      <c r="E26" s="503"/>
      <c r="F26" s="503"/>
      <c r="G26" s="2"/>
      <c r="H26" s="3"/>
      <c r="I26" s="559"/>
      <c r="J26" s="560"/>
      <c r="K26" s="560"/>
      <c r="L26" s="561"/>
    </row>
    <row r="27" spans="1:12" ht="133.5" customHeight="1">
      <c r="A27" s="4" t="s">
        <v>697</v>
      </c>
      <c r="B27" s="502" t="s">
        <v>1014</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2D37B039-4AC1-4418-AC81-B11739F65EDE}"/>
    <hyperlink ref="A1:L1" location="'Product Backlog HUs'!A1" display="&lt;-Volver al listado" xr:uid="{36BBF44A-F9CA-403E-9C73-0799596047F0}"/>
    <hyperlink ref="A3:L3" location="'Product Backlog HUs'!A2" display="'Product Backlog HUs'!A2" xr:uid="{B8FB0D25-6A84-440B-BB3A-67E62DA7E7FB}"/>
  </hyperlinks>
  <pageMargins left="0.7" right="0.7" top="0.75" bottom="0.75" header="0.3" footer="0.3"/>
  <pageSetup orientation="portrait"/>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C658F-A0F2-4F32-9F8F-EFC8AA1D30A0}">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79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HU70-Consultar Información del  Servicio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Consultar Información del  Servicio Sede</v>
      </c>
      <c r="C6" s="527"/>
      <c r="D6" s="527"/>
      <c r="E6" s="527"/>
      <c r="F6" s="527"/>
      <c r="G6" s="527"/>
      <c r="H6" s="527"/>
      <c r="I6" s="527"/>
      <c r="J6" s="527"/>
      <c r="K6" s="527"/>
      <c r="L6" s="528"/>
    </row>
    <row r="7" spans="1:17" ht="51.75" customHeight="1">
      <c r="A7" s="5" t="s">
        <v>668</v>
      </c>
      <c r="B7" s="526" t="str">
        <f>VLOOKUP(L1,'Product Backlog HUs(1)'!A1:M96,7,FALSE)</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C7" s="527"/>
      <c r="D7" s="527"/>
      <c r="E7" s="527"/>
      <c r="F7" s="527"/>
      <c r="G7" s="527"/>
      <c r="H7" s="527"/>
      <c r="I7" s="527"/>
      <c r="J7" s="527"/>
      <c r="K7" s="527"/>
      <c r="L7" s="528"/>
    </row>
    <row r="8" spans="1:17" ht="58.5" customHeight="1">
      <c r="A8" s="529" t="str">
        <f>VLOOKUP(L1,'Product Backlog HUs(1)'!A1:M96,8,FALSE)</f>
        <v>Como Usuario, necesito Consultar Información del  Servicio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1015</v>
      </c>
      <c r="C24" s="503"/>
      <c r="D24" s="503"/>
      <c r="E24" s="503"/>
      <c r="F24" s="503"/>
      <c r="G24" s="2"/>
      <c r="H24" s="3"/>
      <c r="I24" s="553"/>
      <c r="J24" s="554"/>
      <c r="K24" s="554"/>
      <c r="L24" s="555"/>
    </row>
    <row r="25" spans="1:12" ht="228.75" customHeight="1">
      <c r="A25" s="4" t="s">
        <v>686</v>
      </c>
      <c r="B25" s="502" t="s">
        <v>1016</v>
      </c>
      <c r="C25" s="503"/>
      <c r="D25" s="503"/>
      <c r="E25" s="503"/>
      <c r="F25" s="503"/>
      <c r="G25" s="2"/>
      <c r="H25" s="3"/>
      <c r="I25" s="559"/>
      <c r="J25" s="560"/>
      <c r="K25" s="560"/>
      <c r="L25" s="561"/>
    </row>
    <row r="26" spans="1:12" ht="133.5" customHeight="1">
      <c r="A26" s="4" t="s">
        <v>695</v>
      </c>
      <c r="B26" s="502" t="s">
        <v>1017</v>
      </c>
      <c r="C26" s="503"/>
      <c r="D26" s="503"/>
      <c r="E26" s="503"/>
      <c r="F26" s="503"/>
      <c r="G26" s="2"/>
      <c r="H26" s="3"/>
      <c r="I26" s="559"/>
      <c r="J26" s="560"/>
      <c r="K26" s="560"/>
      <c r="L26" s="561"/>
    </row>
    <row r="27" spans="1:12" ht="133.5" customHeight="1">
      <c r="A27" s="4" t="s">
        <v>697</v>
      </c>
      <c r="B27" s="502" t="s">
        <v>1018</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2D27BCE-266A-4B47-A238-E7E8772F0560}"/>
    <hyperlink ref="A1:L1" location="'Product Backlog HUs'!A1" display="&lt;-Volver al listado" xr:uid="{E359FEC5-595F-4048-809F-CBDBEF49BD1F}"/>
    <hyperlink ref="A3:L3" location="'Product Backlog HUs'!A2" display="'Product Backlog HUs'!A2" xr:uid="{13E25D6E-594E-4A44-B7C2-EC2DB191B802}"/>
  </hyperlinks>
  <pageMargins left="0.7" right="0.7" top="0.75" bottom="0.75" header="0.3" footer="0.3"/>
  <pageSetup orientation="portrait"/>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7232-19C1-4DC6-92BA-5228457FCA97}">
  <sheetPr>
    <tabColor rgb="FF00B0F0"/>
  </sheetPr>
  <dimension ref="A1:Q27"/>
  <sheetViews>
    <sheetView workbookViewId="0">
      <pane ySplit="1" topLeftCell="A2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155</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HU71-Activar el Servicio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Activar el Servicio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1019</v>
      </c>
      <c r="C24" s="503"/>
      <c r="D24" s="503"/>
      <c r="E24" s="503"/>
      <c r="F24" s="503"/>
      <c r="G24" s="2"/>
      <c r="H24" s="3"/>
      <c r="I24" s="553"/>
      <c r="J24" s="554"/>
      <c r="K24" s="554"/>
      <c r="L24" s="555"/>
    </row>
    <row r="25" spans="1:12" ht="228.75" customHeight="1">
      <c r="A25" s="4" t="s">
        <v>686</v>
      </c>
      <c r="B25" s="502" t="s">
        <v>1020</v>
      </c>
      <c r="C25" s="503"/>
      <c r="D25" s="503"/>
      <c r="E25" s="503"/>
      <c r="F25" s="503"/>
      <c r="G25" s="2"/>
      <c r="H25" s="3"/>
      <c r="I25" s="559"/>
      <c r="J25" s="560"/>
      <c r="K25" s="560"/>
      <c r="L25" s="561"/>
    </row>
    <row r="26" spans="1:12" ht="133.5" customHeight="1">
      <c r="A26" s="4" t="s">
        <v>695</v>
      </c>
      <c r="B26" s="502" t="s">
        <v>1021</v>
      </c>
      <c r="C26" s="503"/>
      <c r="D26" s="503"/>
      <c r="E26" s="503"/>
      <c r="F26" s="503"/>
      <c r="G26" s="2"/>
      <c r="H26" s="3"/>
      <c r="I26" s="559"/>
      <c r="J26" s="560"/>
      <c r="K26" s="560"/>
      <c r="L26" s="561"/>
    </row>
    <row r="27" spans="1:12" ht="133.5" customHeight="1">
      <c r="A27" s="4" t="s">
        <v>697</v>
      </c>
      <c r="B27" s="502" t="s">
        <v>1022</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3B0426A-60A7-4EBF-B072-98888182F56A}"/>
    <hyperlink ref="A1:L1" location="'Product Backlog HUs'!A1" display="&lt;-Volver al listado" xr:uid="{82CCF1CD-9103-4BB8-A725-00E09F1E4790}"/>
    <hyperlink ref="A3:L3" location="'Product Backlog HUs'!A2" display="'Product Backlog HUs'!A2" xr:uid="{9BF7C59C-43B8-47C4-A618-29B38EFE5E34}"/>
  </hyperlinks>
  <pageMargins left="0.7" right="0.7" top="0.75" bottom="0.75" header="0.3" footer="0.3"/>
  <pageSetup orientation="portrait"/>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6A085-D2B8-4114-956E-BF58621CCB59}">
  <sheetPr>
    <tabColor rgb="FF00B0F0"/>
  </sheetPr>
  <dimension ref="A1:Q27"/>
  <sheetViews>
    <sheetView workbookViewId="0">
      <pane ySplit="1" topLeftCell="A25" activePane="bottomLeft" state="frozen"/>
      <selection pane="bottomLeft" activeCell="O25" sqref="O25"/>
    </sheetView>
  </sheetViews>
  <sheetFormatPr defaultColWidth="11.42578125" defaultRowHeight="15"/>
  <sheetData>
    <row r="1" spans="1:17" ht="15.75" customHeight="1">
      <c r="A1" s="70" t="s">
        <v>663</v>
      </c>
      <c r="B1" s="70"/>
      <c r="C1" s="70"/>
      <c r="D1" s="70"/>
      <c r="E1" s="70"/>
      <c r="F1" s="70"/>
      <c r="G1" s="70"/>
      <c r="H1" s="70"/>
      <c r="I1" s="70"/>
      <c r="J1" s="70"/>
      <c r="K1" s="70"/>
      <c r="L1" s="70" t="s">
        <v>157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HU72-Desactivar el Servicio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Desactivar el Servicio Sede</v>
      </c>
      <c r="C6" s="527"/>
      <c r="D6" s="527"/>
      <c r="E6" s="527"/>
      <c r="F6" s="527"/>
      <c r="G6" s="527"/>
      <c r="H6" s="527"/>
      <c r="I6" s="527"/>
      <c r="J6" s="527"/>
      <c r="K6" s="527"/>
      <c r="L6" s="528"/>
    </row>
    <row r="7" spans="1:17" ht="51.75" customHeight="1">
      <c r="A7" s="5" t="s">
        <v>668</v>
      </c>
      <c r="B7" s="526" t="str">
        <f>VLOOKUP(L1,'Product Backlog HUs(1)'!A1:M96,7,FALSE)</f>
        <v>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C7" s="527"/>
      <c r="D7" s="527"/>
      <c r="E7" s="527"/>
      <c r="F7" s="527"/>
      <c r="G7" s="527"/>
      <c r="H7" s="527"/>
      <c r="I7" s="527"/>
      <c r="J7" s="527"/>
      <c r="K7" s="527"/>
      <c r="L7" s="528"/>
    </row>
    <row r="8" spans="1:17" ht="58.5" customHeight="1">
      <c r="A8" s="529" t="str">
        <f>VLOOKUP(L1,'Product Backlog HUs(1)'!A1:M96,8,FALSE)</f>
        <v>Como Representante Sede, necesito Desactivar el Servicio Sede, para 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1022</v>
      </c>
      <c r="C24" s="503"/>
      <c r="D24" s="503"/>
      <c r="E24" s="503"/>
      <c r="F24" s="503"/>
      <c r="G24" s="2"/>
      <c r="H24" s="3"/>
      <c r="I24" s="553"/>
      <c r="J24" s="554"/>
      <c r="K24" s="554"/>
      <c r="L24" s="555"/>
    </row>
    <row r="25" spans="1:12" ht="228.75" customHeight="1">
      <c r="A25" s="4" t="s">
        <v>686</v>
      </c>
      <c r="B25" s="502" t="s">
        <v>1023</v>
      </c>
      <c r="C25" s="503"/>
      <c r="D25" s="503"/>
      <c r="E25" s="503"/>
      <c r="F25" s="503"/>
      <c r="G25" s="2"/>
      <c r="H25" s="3"/>
      <c r="I25" s="559"/>
      <c r="J25" s="560"/>
      <c r="K25" s="560"/>
      <c r="L25" s="561"/>
    </row>
    <row r="26" spans="1:12" ht="133.5" customHeight="1">
      <c r="A26" s="4" t="s">
        <v>695</v>
      </c>
      <c r="B26" s="502" t="s">
        <v>1024</v>
      </c>
      <c r="C26" s="503"/>
      <c r="D26" s="503"/>
      <c r="E26" s="503"/>
      <c r="F26" s="503"/>
      <c r="G26" s="2"/>
      <c r="H26" s="3"/>
      <c r="I26" s="559"/>
      <c r="J26" s="560"/>
      <c r="K26" s="560"/>
      <c r="L26" s="561"/>
    </row>
    <row r="27" spans="1:12" ht="133.5" customHeight="1">
      <c r="A27" s="4" t="s">
        <v>697</v>
      </c>
      <c r="B27" s="502" t="s">
        <v>1025</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3943B1FE-3ADA-48EB-855D-75E759E746E9}"/>
    <hyperlink ref="A1:L1" location="'Product Backlog HUs'!A1" display="&lt;-Volver al listado" xr:uid="{EDCA56B0-689E-41F9-A5F9-A5A4B1710184}"/>
    <hyperlink ref="A3:L3" location="'Product Backlog HUs'!A2" display="'Product Backlog HUs'!A2" xr:uid="{D41745E9-DBD2-4470-839C-416F1012F68D}"/>
  </hyperlinks>
  <pageMargins left="0.7" right="0.7" top="0.75" bottom="0.75" header="0.3" footer="0.3"/>
  <pageSetup orientation="portrait"/>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CC00B-C7AD-49DA-9B38-E07625F869DA}">
  <sheetPr>
    <tabColor rgb="FF00B0F0"/>
  </sheetPr>
  <dimension ref="A1:Q27"/>
  <sheetViews>
    <sheetView workbookViewId="0">
      <pane ySplit="1" topLeftCell="A22" activePane="bottomLeft" state="frozen"/>
      <selection pane="bottomLeft" activeCell="O25" sqref="O25"/>
    </sheetView>
  </sheetViews>
  <sheetFormatPr defaultColWidth="11.42578125" defaultRowHeight="15"/>
  <cols>
    <col min="12" max="12" width="43.5703125" customWidth="1"/>
  </cols>
  <sheetData>
    <row r="1" spans="1:17" ht="15.75" customHeight="1">
      <c r="A1" s="70" t="s">
        <v>663</v>
      </c>
      <c r="B1" s="70"/>
      <c r="C1" s="70"/>
      <c r="D1" s="70"/>
      <c r="E1" s="70"/>
      <c r="F1" s="70"/>
      <c r="G1" s="70"/>
      <c r="H1" s="70"/>
      <c r="I1" s="70"/>
      <c r="J1" s="70"/>
      <c r="K1" s="70"/>
      <c r="L1" s="70" t="s">
        <v>172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HU73-Consultar Información de la Transición Estado Servicio Realizado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Usuario/Representante Sede</v>
      </c>
      <c r="C5" s="527"/>
      <c r="D5" s="527"/>
      <c r="E5" s="527"/>
      <c r="F5" s="527"/>
      <c r="G5" s="527"/>
      <c r="H5" s="527"/>
      <c r="I5" s="527"/>
      <c r="J5" s="527"/>
      <c r="K5" s="527"/>
      <c r="L5" s="528"/>
    </row>
    <row r="6" spans="1:17">
      <c r="A6" s="5" t="s">
        <v>667</v>
      </c>
      <c r="B6" s="526" t="str">
        <f>VLOOKUP(L1,'Product Backlog HUs(1)'!A1:M96,6,FALSE)</f>
        <v>Consultar Información de la Transición Estado Servicio Realizado</v>
      </c>
      <c r="C6" s="527"/>
      <c r="D6" s="527"/>
      <c r="E6" s="527"/>
      <c r="F6" s="527"/>
      <c r="G6" s="527"/>
      <c r="H6" s="527"/>
      <c r="I6" s="527"/>
      <c r="J6" s="527"/>
      <c r="K6" s="527"/>
      <c r="L6" s="528"/>
    </row>
    <row r="7" spans="1:17" ht="51.75" customHeight="1">
      <c r="A7" s="5" t="s">
        <v>668</v>
      </c>
      <c r="B7" s="526" t="str">
        <f>VLOOKUP(L1,'Product Backlog HUs(1)'!A1:M96,7,FALSE)</f>
        <v>Poder obtener información actualizada sobre el estado actual del servicio realizado con el fin de planificar mejor el tiempo de espera y coordinar la recogida de la motocicleta, mejorando así la experiencia del usuario</v>
      </c>
      <c r="C7" s="527"/>
      <c r="D7" s="527"/>
      <c r="E7" s="527"/>
      <c r="F7" s="527"/>
      <c r="G7" s="527"/>
      <c r="H7" s="527"/>
      <c r="I7" s="527"/>
      <c r="J7" s="527"/>
      <c r="K7" s="527"/>
      <c r="L7" s="528"/>
    </row>
    <row r="8" spans="1:17" ht="58.5" customHeight="1">
      <c r="A8" s="529" t="str">
        <f>VLOOKUP(L1,'Product Backlog HUs(1)'!A1:M96,8,FALSE)</f>
        <v>Como Usuario/Representante Sede, necesito Consultar Información de la Transición Estado Servicio Realizado, para Poder obtener información actualizada sobre el estado actual del servicio realizado con el fin de planificar mejor el tiempo de espera y coordinar la recogida de la motocicleta, mejorando así la experiencia del usuario</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39" t="s">
        <v>1026</v>
      </c>
      <c r="C24" s="540"/>
      <c r="D24" s="540"/>
      <c r="E24" s="540"/>
      <c r="F24" s="540"/>
      <c r="G24" s="2"/>
      <c r="H24" s="3"/>
      <c r="I24" s="553"/>
      <c r="J24" s="554"/>
      <c r="K24" s="554"/>
      <c r="L24" s="555"/>
    </row>
    <row r="25" spans="1:12" ht="228.75" customHeight="1">
      <c r="A25" s="416" t="s">
        <v>686</v>
      </c>
      <c r="B25" s="541" t="s">
        <v>1027</v>
      </c>
      <c r="C25" s="542"/>
      <c r="D25" s="542"/>
      <c r="E25" s="542"/>
      <c r="F25" s="542"/>
      <c r="G25" s="348"/>
      <c r="H25" s="3"/>
      <c r="I25" s="559"/>
      <c r="J25" s="560"/>
      <c r="K25" s="560"/>
      <c r="L25" s="561"/>
    </row>
    <row r="26" spans="1:12" ht="133.5" customHeight="1">
      <c r="A26" s="416" t="s">
        <v>695</v>
      </c>
      <c r="B26" s="541" t="s">
        <v>1028</v>
      </c>
      <c r="C26" s="542"/>
      <c r="D26" s="542"/>
      <c r="E26" s="542"/>
      <c r="F26" s="542"/>
      <c r="G26" s="348"/>
      <c r="H26" s="3"/>
      <c r="I26" s="559"/>
      <c r="J26" s="560"/>
      <c r="K26" s="560"/>
      <c r="L26" s="561"/>
    </row>
    <row r="27" spans="1:12" ht="133.5" customHeight="1">
      <c r="A27" s="4" t="s">
        <v>697</v>
      </c>
      <c r="B27" s="537" t="s">
        <v>1029</v>
      </c>
      <c r="C27" s="538"/>
      <c r="D27" s="538"/>
      <c r="E27" s="538"/>
      <c r="F27" s="538"/>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DB319BA6-351B-4867-BD3E-1AA99B74557B}"/>
    <hyperlink ref="A1:L1" location="'Product Backlog HUs'!A1" display="&lt;-Volver al listado" xr:uid="{647A8BC8-CE80-4F06-BCF9-CE2C9F558AF6}"/>
    <hyperlink ref="A3:L3" location="'Product Backlog HUs'!A2" display="'Product Backlog HUs'!A2" xr:uid="{F3178AE8-DC94-4EBD-88B7-F0F870E2B7DD}"/>
  </hyperlinks>
  <pageMargins left="0.7" right="0.7" top="0.75" bottom="0.75" header="0.3" footer="0.3"/>
  <pageSetup orientation="portrait"/>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3348-806F-4887-A21E-B79B7205131A}">
  <sheetPr>
    <tabColor rgb="FF00B0F0"/>
  </sheetPr>
  <dimension ref="A1:Q30"/>
  <sheetViews>
    <sheetView workbookViewId="0">
      <pane ySplit="1" topLeftCell="A29" activePane="bottomLeft" state="frozen"/>
      <selection pane="bottomLeft" activeCell="O27" sqref="O27"/>
    </sheetView>
  </sheetViews>
  <sheetFormatPr defaultColWidth="11.42578125" defaultRowHeight="15"/>
  <cols>
    <col min="12" max="12" width="21.7109375" customWidth="1"/>
  </cols>
  <sheetData>
    <row r="1" spans="1:17" ht="15.75" customHeight="1">
      <c r="A1" s="70" t="s">
        <v>663</v>
      </c>
      <c r="B1" s="70"/>
      <c r="C1" s="70"/>
      <c r="D1" s="70"/>
      <c r="E1" s="70"/>
      <c r="F1" s="70"/>
      <c r="G1" s="70"/>
      <c r="H1" s="70"/>
      <c r="I1" s="70"/>
      <c r="J1" s="70"/>
      <c r="K1" s="70"/>
      <c r="L1" s="70" t="s">
        <v>173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HU74-Actualizar la Información de la Transición Estado Servicio Realizado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Actualizar la Información de la Transición Estado Servicio Realizado</v>
      </c>
      <c r="C6" s="527"/>
      <c r="D6" s="527"/>
      <c r="E6" s="527"/>
      <c r="F6" s="527"/>
      <c r="G6" s="527"/>
      <c r="H6" s="527"/>
      <c r="I6" s="527"/>
      <c r="J6" s="527"/>
      <c r="K6" s="527"/>
      <c r="L6" s="528"/>
    </row>
    <row r="7" spans="1:17" ht="51.75" customHeight="1">
      <c r="A7" s="5" t="s">
        <v>668</v>
      </c>
      <c r="B7" s="526" t="str">
        <f>VLOOKUP(L1,'Product Backlog HUs(1)'!A1:M96,7,FALSE)</f>
        <v>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C7" s="527"/>
      <c r="D7" s="527"/>
      <c r="E7" s="527"/>
      <c r="F7" s="527"/>
      <c r="G7" s="527"/>
      <c r="H7" s="527"/>
      <c r="I7" s="527"/>
      <c r="J7" s="527"/>
      <c r="K7" s="527"/>
      <c r="L7" s="528"/>
    </row>
    <row r="8" spans="1:17" ht="58.5" customHeight="1">
      <c r="A8" s="529" t="str">
        <f>VLOOKUP(L1,'Product Backlog HUs(1)'!A1:M96,8,FALSE)</f>
        <v>Como Representante Sede, necesito Actualizar la Información de la Transición Estado Servicio Realizado, para 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1030</v>
      </c>
      <c r="C24" s="503"/>
      <c r="D24" s="503"/>
      <c r="E24" s="503"/>
      <c r="F24" s="503"/>
      <c r="G24" s="2"/>
      <c r="H24" s="3"/>
      <c r="I24" s="553"/>
      <c r="J24" s="554"/>
      <c r="K24" s="554"/>
      <c r="L24" s="555"/>
    </row>
    <row r="25" spans="1:12" ht="228.75" customHeight="1">
      <c r="A25" s="4" t="s">
        <v>686</v>
      </c>
      <c r="B25" s="502" t="s">
        <v>1031</v>
      </c>
      <c r="C25" s="503"/>
      <c r="D25" s="503"/>
      <c r="E25" s="503"/>
      <c r="F25" s="503"/>
      <c r="G25" s="2"/>
      <c r="H25" s="3"/>
      <c r="I25" s="559"/>
      <c r="J25" s="560"/>
      <c r="K25" s="560"/>
      <c r="L25" s="561"/>
    </row>
    <row r="26" spans="1:12" ht="133.5" customHeight="1">
      <c r="A26" s="4" t="s">
        <v>695</v>
      </c>
      <c r="B26" s="502" t="s">
        <v>1032</v>
      </c>
      <c r="C26" s="503"/>
      <c r="D26" s="503"/>
      <c r="E26" s="503"/>
      <c r="F26" s="503"/>
      <c r="G26" s="2"/>
      <c r="H26" s="3"/>
      <c r="I26" s="559"/>
      <c r="J26" s="560"/>
      <c r="K26" s="560"/>
      <c r="L26" s="561"/>
    </row>
    <row r="27" spans="1:12" ht="133.5" customHeight="1">
      <c r="A27" s="4" t="s">
        <v>697</v>
      </c>
      <c r="B27" s="502" t="s">
        <v>1033</v>
      </c>
      <c r="C27" s="503"/>
      <c r="D27" s="503"/>
      <c r="E27" s="503"/>
      <c r="F27" s="503"/>
      <c r="G27" s="2"/>
      <c r="H27" s="3"/>
      <c r="I27" s="559"/>
      <c r="J27" s="560"/>
      <c r="K27" s="560"/>
      <c r="L27" s="561"/>
    </row>
    <row r="28" spans="1:12" ht="124.5" customHeight="1">
      <c r="A28" s="4" t="s">
        <v>699</v>
      </c>
      <c r="B28" s="502" t="s">
        <v>1034</v>
      </c>
      <c r="C28" s="503"/>
      <c r="D28" s="503"/>
      <c r="E28" s="503"/>
      <c r="F28" s="503"/>
      <c r="G28" s="2"/>
      <c r="H28" s="3"/>
      <c r="I28" s="559"/>
      <c r="J28" s="560"/>
      <c r="K28" s="560"/>
      <c r="L28" s="561"/>
    </row>
    <row r="29" spans="1:12" ht="140.25" customHeight="1">
      <c r="A29" s="4" t="s">
        <v>701</v>
      </c>
      <c r="B29" s="502" t="s">
        <v>1035</v>
      </c>
      <c r="C29" s="503"/>
      <c r="D29" s="503"/>
      <c r="E29" s="503"/>
      <c r="F29" s="503"/>
      <c r="G29" s="2"/>
      <c r="H29" s="3"/>
      <c r="I29" s="559"/>
      <c r="J29" s="560"/>
      <c r="K29" s="560"/>
      <c r="L29" s="561"/>
    </row>
    <row r="30" spans="1:12" ht="128.25" customHeight="1">
      <c r="A30" s="4" t="s">
        <v>703</v>
      </c>
      <c r="B30" s="502" t="s">
        <v>1036</v>
      </c>
      <c r="C30" s="503"/>
      <c r="D30" s="503"/>
      <c r="E30" s="503"/>
      <c r="F30" s="503"/>
      <c r="G30" s="2"/>
      <c r="H30" s="3"/>
      <c r="I30" s="556"/>
      <c r="J30" s="557"/>
      <c r="K30" s="557"/>
      <c r="L30" s="558"/>
    </row>
  </sheetData>
  <mergeCells count="40">
    <mergeCell ref="B28:F28"/>
    <mergeCell ref="B29:F29"/>
    <mergeCell ref="B30:F30"/>
    <mergeCell ref="I24:L30"/>
    <mergeCell ref="B27:F27"/>
    <mergeCell ref="B24:F24"/>
    <mergeCell ref="B25:F25"/>
    <mergeCell ref="B26:F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DF4460EB-4229-48A9-B83E-3C0A65DC00E6}"/>
    <hyperlink ref="A1:L1" location="'Product Backlog HUs'!A1" display="&lt;-Volver al listado" xr:uid="{D5BDDF4C-8FFE-4344-B60B-9974989581C9}"/>
    <hyperlink ref="A3:L3" location="'Product Backlog HUs'!A2" display="'Product Backlog HUs'!A2" xr:uid="{1A82A820-35ED-429C-8ED9-B5A02EEC718E}"/>
  </hyperlinks>
  <pageMargins left="0.7" right="0.7" top="0.75" bottom="0.75" header="0.3" footer="0.3"/>
  <pageSetup orientation="portrait"/>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D61D-0450-46F4-8876-9554BC83E1A9}">
  <sheetPr>
    <tabColor rgb="FF00B0F0"/>
  </sheetPr>
  <dimension ref="A1:Q25"/>
  <sheetViews>
    <sheetView workbookViewId="0">
      <pane ySplit="1" topLeftCell="A19"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102</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HU75-Consultar Información del Tipo Servicio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Usuario/Representante Sede</v>
      </c>
      <c r="C5" s="527"/>
      <c r="D5" s="527"/>
      <c r="E5" s="527"/>
      <c r="F5" s="527"/>
      <c r="G5" s="527"/>
      <c r="H5" s="527"/>
      <c r="I5" s="527"/>
      <c r="J5" s="527"/>
      <c r="K5" s="527"/>
      <c r="L5" s="528"/>
    </row>
    <row r="6" spans="1:17">
      <c r="A6" s="5" t="s">
        <v>667</v>
      </c>
      <c r="B6" s="526" t="str">
        <f>VLOOKUP(L1,'Product Backlog HUs(1)'!A1:M96,6,FALSE)</f>
        <v>Consultar Información del Tipo Servicio</v>
      </c>
      <c r="C6" s="527"/>
      <c r="D6" s="527"/>
      <c r="E6" s="527"/>
      <c r="F6" s="527"/>
      <c r="G6" s="527"/>
      <c r="H6" s="527"/>
      <c r="I6" s="527"/>
      <c r="J6" s="527"/>
      <c r="K6" s="527"/>
      <c r="L6" s="528"/>
    </row>
    <row r="7" spans="1:17" ht="51.75" customHeight="1">
      <c r="A7" s="5" t="s">
        <v>668</v>
      </c>
      <c r="B7" s="526" t="str">
        <f>VLOOKUP(L1,'Product Backlog HUs(1)'!A1:M96,7,FALSE)</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C7" s="527"/>
      <c r="D7" s="527"/>
      <c r="E7" s="527"/>
      <c r="F7" s="527"/>
      <c r="G7" s="527"/>
      <c r="H7" s="527"/>
      <c r="I7" s="527"/>
      <c r="J7" s="527"/>
      <c r="K7" s="527"/>
      <c r="L7" s="528"/>
    </row>
    <row r="8" spans="1:17" ht="58.5" customHeight="1">
      <c r="A8" s="529" t="str">
        <f>VLOOKUP(L1,'Product Backlog HUs(1)'!A1:M96,8,FALSE)</f>
        <v>Como Usuario/Representante Sede, necesito Consultar Información del Tipo Servicio,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XS</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86.75" customHeight="1">
      <c r="A24" s="4" t="s">
        <v>684</v>
      </c>
      <c r="B24" s="502" t="s">
        <v>1025</v>
      </c>
      <c r="C24" s="503"/>
      <c r="D24" s="503"/>
      <c r="E24" s="503"/>
      <c r="F24" s="503"/>
      <c r="G24" s="2"/>
      <c r="H24" s="3"/>
      <c r="I24" s="553"/>
      <c r="J24" s="554"/>
      <c r="K24" s="554"/>
      <c r="L24" s="555"/>
    </row>
    <row r="25" spans="1:12" ht="228.75" customHeight="1">
      <c r="A25" s="4" t="s">
        <v>686</v>
      </c>
      <c r="B25" s="502" t="s">
        <v>1037</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4EA8244-70CF-47B0-8A5D-E80B32EE326E}"/>
    <hyperlink ref="A1:L1" location="'Product Backlog HUs'!A1" display="&lt;-Volver al listado" xr:uid="{3C30E0B4-2D2C-415B-B819-FD1542441378}"/>
    <hyperlink ref="A3:L3" location="'Product Backlog HUs'!A2" display="'Product Backlog HUs'!A2" xr:uid="{6E5C99A9-8E09-402A-803F-AF3A65CC75FE}"/>
  </hyperlinks>
  <pageMargins left="0.7" right="0.7" top="0.75" bottom="0.75" header="0.3" footer="0.3"/>
  <pageSetup orientation="portrait"/>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C097E-4B53-4DB0-BD94-B8D3FC3C31D4}">
  <sheetPr>
    <tabColor rgb="FF00B0F0"/>
  </sheetPr>
  <dimension ref="A1:Q25"/>
  <sheetViews>
    <sheetView workbookViewId="0">
      <pane ySplit="1" topLeftCell="A20" activePane="bottomLeft" state="frozen"/>
      <selection pane="bottomLeft" activeCell="I24" sqref="I24:L25"/>
    </sheetView>
  </sheetViews>
  <sheetFormatPr defaultColWidth="11.42578125" defaultRowHeight="15"/>
  <cols>
    <col min="10" max="10" width="27.42578125" customWidth="1"/>
    <col min="11" max="11" width="20.140625" customWidth="1"/>
    <col min="12" max="12" width="21.140625" customWidth="1"/>
  </cols>
  <sheetData>
    <row r="1" spans="1:17" ht="15.75" customHeight="1">
      <c r="A1" s="70" t="s">
        <v>663</v>
      </c>
      <c r="B1" s="70"/>
      <c r="C1" s="70"/>
      <c r="D1" s="70"/>
      <c r="E1" s="70"/>
      <c r="F1" s="70"/>
      <c r="G1" s="70"/>
      <c r="H1" s="70"/>
      <c r="I1" s="70"/>
      <c r="J1" s="70"/>
      <c r="K1" s="70"/>
      <c r="L1" s="70" t="s">
        <v>104</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HU76-Consultar Información del Tipo Sede</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Usuario/Representante Sede</v>
      </c>
      <c r="C5" s="527"/>
      <c r="D5" s="527"/>
      <c r="E5" s="527"/>
      <c r="F5" s="527"/>
      <c r="G5" s="527"/>
      <c r="H5" s="527"/>
      <c r="I5" s="527"/>
      <c r="J5" s="527"/>
      <c r="K5" s="527"/>
      <c r="L5" s="528"/>
    </row>
    <row r="6" spans="1:17">
      <c r="A6" s="5" t="s">
        <v>667</v>
      </c>
      <c r="B6" s="526" t="str">
        <f>VLOOKUP(L1,'Product Backlog HUs(1)'!A1:M96,6,FALSE)</f>
        <v>Consultar Información del Tipo Sede</v>
      </c>
      <c r="C6" s="527"/>
      <c r="D6" s="527"/>
      <c r="E6" s="527"/>
      <c r="F6" s="527"/>
      <c r="G6" s="527"/>
      <c r="H6" s="527"/>
      <c r="I6" s="527"/>
      <c r="J6" s="527"/>
      <c r="K6" s="527"/>
      <c r="L6" s="528"/>
    </row>
    <row r="7" spans="1:17" ht="51.75" customHeight="1">
      <c r="A7" s="5" t="s">
        <v>668</v>
      </c>
      <c r="B7" s="526" t="str">
        <f>VLOOKUP(L1,'Product Backlog HUs(1)'!A1:M96,7,FALSE)</f>
        <v>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C7" s="527"/>
      <c r="D7" s="527"/>
      <c r="E7" s="527"/>
      <c r="F7" s="527"/>
      <c r="G7" s="527"/>
      <c r="H7" s="527"/>
      <c r="I7" s="527"/>
      <c r="J7" s="527"/>
      <c r="K7" s="527"/>
      <c r="L7" s="528"/>
    </row>
    <row r="8" spans="1:17" ht="58.5" customHeight="1">
      <c r="A8" s="529" t="str">
        <f>VLOOKUP(L1,'Product Backlog HUs(1)'!A1:M96,8,FALSE)</f>
        <v>Como Usuario/Representante Sede, necesito Consultar Información del Tipo Sede, para 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1038</v>
      </c>
      <c r="C24" s="503"/>
      <c r="D24" s="503"/>
      <c r="E24" s="503"/>
      <c r="F24" s="503"/>
      <c r="G24" s="2"/>
      <c r="H24" s="3"/>
      <c r="I24" s="553"/>
      <c r="J24" s="554"/>
      <c r="K24" s="554"/>
      <c r="L24" s="555"/>
    </row>
    <row r="25" spans="1:12" ht="228.75" customHeight="1">
      <c r="A25" s="4" t="s">
        <v>686</v>
      </c>
      <c r="B25" s="502" t="s">
        <v>1039</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71CFF41-D1EF-40EE-AB0D-74DBB1A2838C}"/>
    <hyperlink ref="A1:L1" location="'Product Backlog HUs'!A1" display="&lt;-Volver al listado" xr:uid="{695A7EBE-BCB9-4C8E-8643-ADA037FBBB2C}"/>
    <hyperlink ref="A3:L3" location="'Product Backlog HUs'!A2" display="'Product Backlog HUs'!A2" xr:uid="{2EA68122-5BAB-4CBC-9A3B-AD1B30328926}"/>
  </hyperlinks>
  <pageMargins left="0.7" right="0.7" top="0.75" bottom="0.75" header="0.3" footer="0.3"/>
  <pageSetup orientation="portrait"/>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E266-57B1-43A3-9675-678C34BF8376}">
  <sheetPr>
    <tabColor rgb="FF00B0F0"/>
  </sheetPr>
  <dimension ref="A1:Q26"/>
  <sheetViews>
    <sheetView workbookViewId="0">
      <pane ySplit="1" topLeftCell="A23"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80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HU77-Crear Información de la Ubicación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Crear Información de la Ubicación</v>
      </c>
      <c r="C6" s="527"/>
      <c r="D6" s="527"/>
      <c r="E6" s="527"/>
      <c r="F6" s="527"/>
      <c r="G6" s="527"/>
      <c r="H6" s="527"/>
      <c r="I6" s="527"/>
      <c r="J6" s="527"/>
      <c r="K6" s="527"/>
      <c r="L6" s="528"/>
    </row>
    <row r="7" spans="1:17" ht="51.75" customHeight="1">
      <c r="A7" s="5" t="s">
        <v>668</v>
      </c>
      <c r="B7" s="526" t="str">
        <f>VLOOKUP(L1,'Product Backlog HUs(1)'!A1:M96,7,FALSE)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HUs(1)'!A1:M96,8,FALSE)</f>
        <v>Como Representante Sede, necesito Crear Información de la Ubicación,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1040</v>
      </c>
      <c r="C24" s="503"/>
      <c r="D24" s="503"/>
      <c r="E24" s="503"/>
      <c r="F24" s="503"/>
      <c r="G24" s="2"/>
      <c r="H24" s="3"/>
      <c r="I24" s="553"/>
      <c r="J24" s="554"/>
      <c r="K24" s="554"/>
      <c r="L24" s="555"/>
    </row>
    <row r="25" spans="1:12" ht="228.75" customHeight="1">
      <c r="A25" s="4" t="s">
        <v>686</v>
      </c>
      <c r="B25" s="502" t="s">
        <v>1041</v>
      </c>
      <c r="C25" s="503"/>
      <c r="D25" s="503"/>
      <c r="E25" s="503"/>
      <c r="F25" s="503"/>
      <c r="G25" s="2"/>
      <c r="H25" s="3"/>
      <c r="I25" s="559"/>
      <c r="J25" s="560"/>
      <c r="K25" s="560"/>
      <c r="L25" s="561"/>
    </row>
    <row r="26" spans="1:12" ht="133.5" customHeight="1">
      <c r="A26" s="4" t="s">
        <v>695</v>
      </c>
      <c r="B26" s="502" t="s">
        <v>1042</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BC4A3976-1C1C-473B-A0A7-4346A1B1336F}"/>
    <hyperlink ref="A1:L1" location="'Product Backlog HUs'!A1" display="&lt;-Volver al listado" xr:uid="{446905CD-A42A-4C02-97DD-BD270C686D47}"/>
    <hyperlink ref="A3:L3" location="'Product Backlog HUs'!A2" display="'Product Backlog HUs'!A2" xr:uid="{874C15C9-CDEC-491A-A236-0E214B1C73E2}"/>
  </hyperlinks>
  <pageMargins left="0.7" right="0.7" top="0.75" bottom="0.75" header="0.3" footer="0.3"/>
  <pageSetup orientation="portrait"/>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EA711-4D5D-4475-9459-1487B4731DB5}">
  <sheetPr>
    <tabColor rgb="FF00B0F0"/>
  </sheetPr>
  <dimension ref="A1:Q27"/>
  <sheetViews>
    <sheetView workbookViewId="0">
      <pane ySplit="1" topLeftCell="A25"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137</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HU78-Modificar Información de la Ubicación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Modificar Información de la Ubicación</v>
      </c>
      <c r="C6" s="527"/>
      <c r="D6" s="527"/>
      <c r="E6" s="527"/>
      <c r="F6" s="527"/>
      <c r="G6" s="527"/>
      <c r="H6" s="527"/>
      <c r="I6" s="527"/>
      <c r="J6" s="527"/>
      <c r="K6" s="527"/>
      <c r="L6" s="528"/>
    </row>
    <row r="7" spans="1:17" ht="51.75" customHeight="1">
      <c r="A7" s="5" t="s">
        <v>668</v>
      </c>
      <c r="B7" s="526" t="str">
        <f>VLOOKUP(L1,'Product Backlog HUs(1)'!A1:M96,7,FALSE)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HUs(1)'!A1:M96,8,FALSE)</f>
        <v>Como Representante Sede, necesito Modificar Información de la Ubicación,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1043</v>
      </c>
      <c r="C24" s="503"/>
      <c r="D24" s="503"/>
      <c r="E24" s="503"/>
      <c r="F24" s="503"/>
      <c r="G24" s="2"/>
      <c r="H24" s="3"/>
      <c r="I24" s="553"/>
      <c r="J24" s="554"/>
      <c r="K24" s="554"/>
      <c r="L24" s="555"/>
    </row>
    <row r="25" spans="1:12" ht="228.75" customHeight="1">
      <c r="A25" s="4" t="s">
        <v>686</v>
      </c>
      <c r="B25" s="502" t="s">
        <v>1044</v>
      </c>
      <c r="C25" s="503"/>
      <c r="D25" s="503"/>
      <c r="E25" s="503"/>
      <c r="F25" s="503"/>
      <c r="G25" s="2"/>
      <c r="H25" s="3"/>
      <c r="I25" s="559"/>
      <c r="J25" s="560"/>
      <c r="K25" s="560"/>
      <c r="L25" s="561"/>
    </row>
    <row r="26" spans="1:12" ht="133.5" customHeight="1">
      <c r="A26" s="4" t="s">
        <v>695</v>
      </c>
      <c r="B26" s="502" t="s">
        <v>1045</v>
      </c>
      <c r="C26" s="503"/>
      <c r="D26" s="503"/>
      <c r="E26" s="503"/>
      <c r="F26" s="503"/>
      <c r="G26" s="2"/>
      <c r="H26" s="3"/>
      <c r="I26" s="559"/>
      <c r="J26" s="560"/>
      <c r="K26" s="560"/>
      <c r="L26" s="561"/>
    </row>
    <row r="27" spans="1:12" ht="133.5" customHeight="1">
      <c r="A27" s="4" t="s">
        <v>697</v>
      </c>
      <c r="B27" s="502" t="s">
        <v>1046</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87F71DE7-BF51-4063-8216-E73136274761}"/>
    <hyperlink ref="A1:L1" location="'Product Backlog HUs'!A1" display="&lt;-Volver al listado" xr:uid="{3280091D-14BB-4CFE-83E9-C2DEE8815C12}"/>
    <hyperlink ref="A3:L3" location="'Product Backlog HUs'!A2" display="'Product Backlog HUs'!A2" xr:uid="{4D3A8818-7268-436C-957D-1F9031C91905}"/>
  </hyperlinks>
  <pageMargins left="0.7" right="0.7" top="0.75" bottom="0.75" header="0.3" footer="0.3"/>
  <pageSetup orientation="portrait"/>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1FCE6-0C74-44D5-847A-170FADE41546}">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180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HU79-Eliminar Información de la Ubicación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Eliminar Información de la Ubicación</v>
      </c>
      <c r="C6" s="527"/>
      <c r="D6" s="527"/>
      <c r="E6" s="527"/>
      <c r="F6" s="527"/>
      <c r="G6" s="527"/>
      <c r="H6" s="527"/>
      <c r="I6" s="527"/>
      <c r="J6" s="527"/>
      <c r="K6" s="527"/>
      <c r="L6" s="528"/>
    </row>
    <row r="7" spans="1:17" ht="51.75" customHeight="1">
      <c r="A7" s="5" t="s">
        <v>668</v>
      </c>
      <c r="B7" s="526" t="str">
        <f>VLOOKUP(L1,'Product Backlog HUs(1)'!A1:M96,7,FALSE)</f>
        <v>Poder gestionar los datos relacionados con la ubicacion, los horarios y el contacto de las sedes que ofrecen los servicios,con el fin de que los usuarios  finales puedan tener informacion en tiempo real de manera confiable sobre las sedes</v>
      </c>
      <c r="C7" s="527"/>
      <c r="D7" s="527"/>
      <c r="E7" s="527"/>
      <c r="F7" s="527"/>
      <c r="G7" s="527"/>
      <c r="H7" s="527"/>
      <c r="I7" s="527"/>
      <c r="J7" s="527"/>
      <c r="K7" s="527"/>
      <c r="L7" s="528"/>
    </row>
    <row r="8" spans="1:17" ht="58.5" customHeight="1">
      <c r="A8" s="529" t="str">
        <f>VLOOKUP(L1,'Product Backlog HUs(1)'!A1:M96,8,FALSE)</f>
        <v>Como Representante Sede, necesito Eliminar Información de la Ubicación, para Poder gestionar los datos relacionados con la ubicacion, los horarios y el contacto de las sedes que ofrecen los servicios,con el fin de que los usuarios  finales puedan tener informacion en tiempo real de manera confiable sobre las sedes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c r="C24" s="503"/>
      <c r="D24" s="503"/>
      <c r="E24" s="503"/>
      <c r="F24" s="503"/>
      <c r="G24" s="2"/>
      <c r="H24" s="3"/>
      <c r="I24" s="553"/>
      <c r="J24" s="554"/>
      <c r="K24" s="554"/>
      <c r="L24" s="555"/>
    </row>
    <row r="25" spans="1:12" ht="228.75" customHeight="1">
      <c r="A25" s="4" t="s">
        <v>686</v>
      </c>
      <c r="B25" s="502"/>
      <c r="C25" s="503"/>
      <c r="D25" s="503"/>
      <c r="E25" s="503"/>
      <c r="F25" s="503"/>
      <c r="G25" s="2"/>
      <c r="H25" s="3"/>
      <c r="I25" s="559"/>
      <c r="J25" s="560"/>
      <c r="K25" s="560"/>
      <c r="L25" s="561"/>
    </row>
    <row r="26" spans="1:12" ht="133.5" customHeight="1">
      <c r="A26" s="4" t="s">
        <v>695</v>
      </c>
      <c r="B26" s="502"/>
      <c r="C26" s="503"/>
      <c r="D26" s="503"/>
      <c r="E26" s="503"/>
      <c r="F26" s="503"/>
      <c r="G26" s="2"/>
      <c r="H26" s="3"/>
      <c r="I26" s="559"/>
      <c r="J26" s="560"/>
      <c r="K26" s="560"/>
      <c r="L26" s="561"/>
    </row>
    <row r="27" spans="1:12" ht="133.5" customHeight="1">
      <c r="A27" s="4" t="s">
        <v>697</v>
      </c>
      <c r="B27" s="502"/>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761AB739-13B8-4722-87D3-5072E128CB5F}"/>
    <hyperlink ref="A1:L1" location="'Product Backlog HUs'!A1" display="&lt;-Volver al listado" xr:uid="{F38F54E0-4AC1-4620-BFDC-CB93ABD896BC}"/>
    <hyperlink ref="A3:L3" location="'Product Backlog HUs'!A2" display="'Product Backlog HUs'!A2" xr:uid="{D2C7C620-CF0E-4383-992F-06D8B6D2C7B2}"/>
  </hyperlinks>
  <pageMargins left="0.7" right="0.7" top="0.75" bottom="0.75" header="0.3" footer="0.3"/>
  <pageSetup orientation="portrait"/>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84D0-5B03-4AB6-A509-D987334654A8}">
  <sheetPr>
    <tabColor rgb="FF00B0F0"/>
  </sheetPr>
  <dimension ref="A1:Q26"/>
  <sheetViews>
    <sheetView workbookViewId="0">
      <pane ySplit="1" topLeftCell="A22" activePane="bottomLeft" state="frozen"/>
      <selection pane="bottomLeft" activeCell="O25" sqref="O25"/>
    </sheetView>
  </sheetViews>
  <sheetFormatPr defaultColWidth="11.42578125" defaultRowHeight="15"/>
  <cols>
    <col min="9" max="9" width="25" customWidth="1"/>
    <col min="10" max="10" width="30" customWidth="1"/>
    <col min="12" max="12" width="22.28515625" customWidth="1"/>
  </cols>
  <sheetData>
    <row r="1" spans="1:17" ht="15.75" customHeight="1">
      <c r="A1" s="70" t="s">
        <v>663</v>
      </c>
      <c r="B1" s="70"/>
      <c r="C1" s="70"/>
      <c r="D1" s="70"/>
      <c r="E1" s="70"/>
      <c r="F1" s="70"/>
      <c r="G1" s="70"/>
      <c r="H1" s="70"/>
      <c r="I1" s="70"/>
      <c r="J1" s="70"/>
      <c r="K1" s="70"/>
      <c r="L1" s="70" t="s">
        <v>73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HU80-Consultar Información de la Ubicación</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Usuario/Representante Sede</v>
      </c>
      <c r="C5" s="527"/>
      <c r="D5" s="527"/>
      <c r="E5" s="527"/>
      <c r="F5" s="527"/>
      <c r="G5" s="527"/>
      <c r="H5" s="527"/>
      <c r="I5" s="527"/>
      <c r="J5" s="527"/>
      <c r="K5" s="527"/>
      <c r="L5" s="528"/>
    </row>
    <row r="6" spans="1:17">
      <c r="A6" s="5" t="s">
        <v>667</v>
      </c>
      <c r="B6" s="526" t="str">
        <f>VLOOKUP(L1,'Product Backlog HUs(1)'!A1:M96,6,FALSE)</f>
        <v>Consultar Información de la Ubicación</v>
      </c>
      <c r="C6" s="527"/>
      <c r="D6" s="527"/>
      <c r="E6" s="527"/>
      <c r="F6" s="527"/>
      <c r="G6" s="527"/>
      <c r="H6" s="527"/>
      <c r="I6" s="527"/>
      <c r="J6" s="527"/>
      <c r="K6" s="527"/>
      <c r="L6" s="528"/>
    </row>
    <row r="7" spans="1:17" ht="51.75" customHeight="1">
      <c r="A7" s="5" t="s">
        <v>668</v>
      </c>
      <c r="B7" s="526" t="str">
        <f>VLOOKUP(L1,'Product Backlog HUs(1)'!A1:M96,7,FALSE)</f>
        <v>Poder Localizar  los sitios donde brindan el servicio deseado más cercano para ahorrar tiempo en la búsqueda, hacer consultas y acceder rápidamente a la atención requerida para la motocicleta</v>
      </c>
      <c r="C7" s="527"/>
      <c r="D7" s="527"/>
      <c r="E7" s="527"/>
      <c r="F7" s="527"/>
      <c r="G7" s="527"/>
      <c r="H7" s="527"/>
      <c r="I7" s="527"/>
      <c r="J7" s="527"/>
      <c r="K7" s="527"/>
      <c r="L7" s="528"/>
    </row>
    <row r="8" spans="1:17" ht="58.5" customHeight="1">
      <c r="A8" s="529" t="str">
        <f>VLOOKUP(L1,'Product Backlog HUs(1)'!A1:M96,8,FALSE)</f>
        <v>Como Usuario/Representante Sede, necesito Consultar Información de la Ubicación, para Poder Localizar  los sitios donde brindan el servicio deseado más cercano para ahorrar tiempo en la búsqueda, hacer consultas y acceder rápidamente a la atención requerida para la motocicleta</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39" t="s">
        <v>1047</v>
      </c>
      <c r="C24" s="540"/>
      <c r="D24" s="540"/>
      <c r="E24" s="540"/>
      <c r="F24" s="540"/>
      <c r="G24" s="2"/>
      <c r="H24" s="3"/>
      <c r="I24" s="553"/>
      <c r="J24" s="554"/>
      <c r="K24" s="554"/>
      <c r="L24" s="555"/>
    </row>
    <row r="25" spans="1:12" ht="228.75" customHeight="1">
      <c r="A25" s="416" t="s">
        <v>686</v>
      </c>
      <c r="B25" s="541" t="s">
        <v>1048</v>
      </c>
      <c r="C25" s="542"/>
      <c r="D25" s="542"/>
      <c r="E25" s="542"/>
      <c r="F25" s="542"/>
      <c r="G25" s="348"/>
      <c r="H25" s="3"/>
      <c r="I25" s="559"/>
      <c r="J25" s="560"/>
      <c r="K25" s="560"/>
      <c r="L25" s="561"/>
    </row>
    <row r="26" spans="1:12" ht="133.5" customHeight="1">
      <c r="A26" s="416" t="s">
        <v>695</v>
      </c>
      <c r="B26" s="541" t="s">
        <v>1049</v>
      </c>
      <c r="C26" s="542"/>
      <c r="D26" s="542"/>
      <c r="E26" s="542"/>
      <c r="F26" s="542"/>
      <c r="G26" s="348"/>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FF2CAD7-2815-4493-BAF5-C7E962BF09B6}"/>
    <hyperlink ref="A1:L1" location="'Product Backlog HUs'!A1" display="&lt;-Volver al listado" xr:uid="{8D667E8F-D234-42D2-BCFA-AC6420021301}"/>
    <hyperlink ref="A3:L3" location="'Product Backlog HUs'!A2" display="'Product Backlog HUs'!A2" xr:uid="{13BF200B-169E-4285-9F06-A2A33AF28D2C}"/>
  </hyperlinks>
  <pageMargins left="0.7" right="0.7" top="0.75" bottom="0.75" header="0.3" footer="0.3"/>
  <pageSetup orientation="portrait"/>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AADF-D504-49FA-BEED-12979F788264}">
  <sheetPr>
    <tabColor rgb="FF00B0F0"/>
  </sheetPr>
  <dimension ref="A1:Q26"/>
  <sheetViews>
    <sheetView workbookViewId="0">
      <pane ySplit="1" topLeftCell="A23"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68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HU81-Registrar Información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Registrar Información del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Registrar Información del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XL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39" t="s">
        <v>1050</v>
      </c>
      <c r="C24" s="540"/>
      <c r="D24" s="540"/>
      <c r="E24" s="540"/>
      <c r="F24" s="540"/>
      <c r="G24" s="2"/>
      <c r="H24" s="3"/>
      <c r="I24" s="553"/>
      <c r="J24" s="554"/>
      <c r="K24" s="554"/>
      <c r="L24" s="555"/>
    </row>
    <row r="25" spans="1:12" ht="228.75" customHeight="1">
      <c r="A25" s="416" t="s">
        <v>686</v>
      </c>
      <c r="B25" s="541" t="s">
        <v>1051</v>
      </c>
      <c r="C25" s="542"/>
      <c r="D25" s="542"/>
      <c r="E25" s="542"/>
      <c r="F25" s="542"/>
      <c r="G25" s="348"/>
      <c r="H25" s="3"/>
      <c r="I25" s="559"/>
      <c r="J25" s="560"/>
      <c r="K25" s="560"/>
      <c r="L25" s="561"/>
    </row>
    <row r="26" spans="1:12" ht="133.5" customHeight="1">
      <c r="A26" s="416" t="s">
        <v>695</v>
      </c>
      <c r="B26" s="541" t="s">
        <v>1052</v>
      </c>
      <c r="C26" s="542"/>
      <c r="D26" s="542"/>
      <c r="E26" s="542"/>
      <c r="F26" s="542"/>
      <c r="G26" s="348"/>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B7:L7"/>
    <mergeCell ref="A2:L2"/>
    <mergeCell ref="A3:L3"/>
    <mergeCell ref="A4:L4"/>
    <mergeCell ref="B5:L5"/>
    <mergeCell ref="B6:L6"/>
    <mergeCell ref="A15:D15"/>
    <mergeCell ref="E15:L15"/>
    <mergeCell ref="A8:L8"/>
    <mergeCell ref="A9:L9"/>
    <mergeCell ref="A10:D10"/>
    <mergeCell ref="E10:L10"/>
    <mergeCell ref="A11:D11"/>
    <mergeCell ref="E11:L11"/>
    <mergeCell ref="A12:D12"/>
    <mergeCell ref="E12:L12"/>
    <mergeCell ref="A13:D13"/>
    <mergeCell ref="E13:L13"/>
    <mergeCell ref="A14:L14"/>
  </mergeCells>
  <hyperlinks>
    <hyperlink ref="A1" location="'Objetos de Dominio'!A1" display="Volver al inicio" xr:uid="{D4BF6D99-9D22-4DD6-A4CA-D02576D700CE}"/>
    <hyperlink ref="A1:L1" location="'Product Backlog HUs'!A1" display="&lt;-Volver al listado" xr:uid="{66D27E0B-BBE6-4606-8907-788B3DF7EB09}"/>
    <hyperlink ref="A3:L3" location="'Product Backlog HUs'!A2" display="'Product Backlog HUs'!A2" xr:uid="{4CCD451A-EA51-4A88-BB7A-68FED681FA6F}"/>
  </hyperlinks>
  <pageMargins left="0.7" right="0.7" top="0.75" bottom="0.75" header="0.3" footer="0.3"/>
  <pageSetup orientation="portrait"/>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EB017-7895-4C52-BE93-36B45A8802C5}">
  <sheetPr>
    <tabColor rgb="FF00B0F0"/>
  </sheetPr>
  <dimension ref="A1:Q25"/>
  <sheetViews>
    <sheetView workbookViewId="0">
      <pane ySplit="1" topLeftCell="A20"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123</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HU82-Modificar Información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Modificar Información del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Modificar Información del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1053</v>
      </c>
      <c r="C24" s="503"/>
      <c r="D24" s="503"/>
      <c r="E24" s="503"/>
      <c r="F24" s="503"/>
      <c r="G24" s="2"/>
      <c r="H24" s="3"/>
      <c r="I24" s="553"/>
      <c r="J24" s="554"/>
      <c r="K24" s="554"/>
      <c r="L24" s="555"/>
    </row>
    <row r="25" spans="1:12" ht="228.75" customHeight="1">
      <c r="A25" s="4" t="s">
        <v>686</v>
      </c>
      <c r="B25" s="502" t="s">
        <v>1054</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B7:L7"/>
    <mergeCell ref="A2:L2"/>
    <mergeCell ref="A3:L3"/>
    <mergeCell ref="A4:L4"/>
    <mergeCell ref="B5:L5"/>
    <mergeCell ref="B6:L6"/>
    <mergeCell ref="A15:D15"/>
    <mergeCell ref="E15:L15"/>
    <mergeCell ref="A8:L8"/>
    <mergeCell ref="A9:L9"/>
    <mergeCell ref="A10:D10"/>
    <mergeCell ref="E10:L10"/>
    <mergeCell ref="A11:D11"/>
    <mergeCell ref="E11:L11"/>
    <mergeCell ref="A12:D12"/>
    <mergeCell ref="E12:L12"/>
    <mergeCell ref="A13:D13"/>
    <mergeCell ref="E13:L13"/>
    <mergeCell ref="A14:L14"/>
  </mergeCells>
  <hyperlinks>
    <hyperlink ref="A1" location="'Objetos de Dominio'!A1" display="Volver al inicio" xr:uid="{6ED53118-9681-474E-8123-DD7E3FCC1892}"/>
    <hyperlink ref="A1:L1" location="'Product Backlog HUs'!A1" display="&lt;-Volver al listado" xr:uid="{8ABE6AD2-DA9D-4FF5-9089-67818AE0BA76}"/>
    <hyperlink ref="A3:L3" location="'Product Backlog HUs'!A2" display="'Product Backlog HUs'!A2" xr:uid="{D9BB3A03-5D84-4BF5-ACAD-A5DB13D313E9}"/>
  </hyperlinks>
  <pageMargins left="0.7" right="0.7" top="0.75" bottom="0.75" header="0.3" footer="0.3"/>
  <pageSetup orientation="portrait"/>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E7F88-02B9-4F62-9479-AD50408D1AA1}">
  <sheetPr>
    <tabColor rgb="FF00B0F0"/>
  </sheetPr>
  <dimension ref="A1:Q26"/>
  <sheetViews>
    <sheetView workbookViewId="0">
      <pane ySplit="1" topLeftCell="A23" activePane="bottomLeft" state="frozen"/>
      <selection pane="bottomLeft" activeCell="O25" sqref="O25"/>
    </sheetView>
  </sheetViews>
  <sheetFormatPr defaultColWidth="11.42578125" defaultRowHeight="15"/>
  <sheetData>
    <row r="1" spans="1:17" ht="15.75" customHeight="1">
      <c r="A1" s="70" t="s">
        <v>663</v>
      </c>
      <c r="B1" s="70"/>
      <c r="C1" s="70"/>
      <c r="D1" s="70"/>
      <c r="E1" s="70"/>
      <c r="F1" s="70"/>
      <c r="G1" s="70"/>
      <c r="H1" s="70"/>
      <c r="I1" s="70"/>
      <c r="J1" s="70"/>
      <c r="K1" s="70"/>
      <c r="L1" s="70" t="s">
        <v>176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HU83-Eliminar Información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Eliminar Información del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Eliminar Información del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39" t="s">
        <v>1055</v>
      </c>
      <c r="C24" s="540"/>
      <c r="D24" s="540"/>
      <c r="E24" s="540"/>
      <c r="F24" s="540"/>
      <c r="G24" s="2"/>
      <c r="H24" s="3"/>
      <c r="I24" s="553"/>
      <c r="J24" s="554"/>
      <c r="K24" s="554"/>
      <c r="L24" s="555"/>
    </row>
    <row r="25" spans="1:12" ht="228.75" customHeight="1">
      <c r="A25" s="416" t="s">
        <v>686</v>
      </c>
      <c r="B25" s="541" t="s">
        <v>1056</v>
      </c>
      <c r="C25" s="542"/>
      <c r="D25" s="542"/>
      <c r="E25" s="542"/>
      <c r="F25" s="542"/>
      <c r="G25" s="348"/>
      <c r="H25" s="3"/>
      <c r="I25" s="559"/>
      <c r="J25" s="560"/>
      <c r="K25" s="560"/>
      <c r="L25" s="561"/>
    </row>
    <row r="26" spans="1:12" ht="133.5" customHeight="1">
      <c r="A26" s="416" t="s">
        <v>695</v>
      </c>
      <c r="B26" s="541" t="s">
        <v>1057</v>
      </c>
      <c r="C26" s="542"/>
      <c r="D26" s="542"/>
      <c r="E26" s="542"/>
      <c r="F26" s="542"/>
      <c r="G26" s="348"/>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B7:L7"/>
    <mergeCell ref="A2:L2"/>
    <mergeCell ref="A3:L3"/>
    <mergeCell ref="A4:L4"/>
    <mergeCell ref="B5:L5"/>
    <mergeCell ref="B6:L6"/>
    <mergeCell ref="A15:D15"/>
    <mergeCell ref="E15:L15"/>
    <mergeCell ref="A8:L8"/>
    <mergeCell ref="A9:L9"/>
    <mergeCell ref="A10:D10"/>
    <mergeCell ref="E10:L10"/>
    <mergeCell ref="A11:D11"/>
    <mergeCell ref="E11:L11"/>
    <mergeCell ref="A12:D12"/>
    <mergeCell ref="E12:L12"/>
    <mergeCell ref="A13:D13"/>
    <mergeCell ref="E13:L13"/>
    <mergeCell ref="A14:L14"/>
  </mergeCells>
  <hyperlinks>
    <hyperlink ref="A1" location="'Objetos de Dominio'!A1" display="Volver al inicio" xr:uid="{2C96EB31-D071-4A7C-907F-A9704DB2F817}"/>
    <hyperlink ref="A1:L1" location="'Product Backlog HUs'!A1" display="&lt;-Volver al listado" xr:uid="{A70F1DAE-7297-44D2-918C-610FC15A1CC7}"/>
    <hyperlink ref="A3:L3" location="'Product Backlog HUs'!A2" display="'Product Backlog HUs'!A2" xr:uid="{613283E7-ABE4-42CD-87DF-6527DED98C79}"/>
  </hyperlinks>
  <pageMargins left="0.7" right="0.7" top="0.75" bottom="0.75" header="0.3" footer="0.3"/>
  <pageSetup orientation="portrait"/>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2D575-3DE5-403B-8A73-768F1C8A1B46}">
  <sheetPr>
    <tabColor rgb="FF00B0F0"/>
  </sheetPr>
  <dimension ref="A1:Q25"/>
  <sheetViews>
    <sheetView workbookViewId="0">
      <pane ySplit="1" topLeftCell="A19" activePane="bottomLeft" state="frozen"/>
      <selection pane="bottomLeft" activeCell="N24" sqref="N24"/>
    </sheetView>
  </sheetViews>
  <sheetFormatPr defaultColWidth="11.42578125" defaultRowHeight="15"/>
  <sheetData>
    <row r="1" spans="1:17" ht="15.75" customHeight="1">
      <c r="A1" s="70" t="s">
        <v>663</v>
      </c>
      <c r="B1" s="70"/>
      <c r="C1" s="70"/>
      <c r="D1" s="70"/>
      <c r="E1" s="70"/>
      <c r="F1" s="70"/>
      <c r="G1" s="70"/>
      <c r="H1" s="70"/>
      <c r="I1" s="70"/>
      <c r="J1" s="70"/>
      <c r="K1" s="70"/>
      <c r="L1" s="70" t="s">
        <v>116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HU84-Consultar Información Detallada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Consultar Información Detallada  del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Consultar Información Detallada  del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65"/>
      <c r="C23" s="565"/>
      <c r="D23" s="565"/>
      <c r="E23" s="565"/>
      <c r="F23" s="565"/>
      <c r="G23" s="9" t="s">
        <v>682</v>
      </c>
      <c r="H23" s="10" t="s">
        <v>683</v>
      </c>
      <c r="I23" s="521"/>
      <c r="J23" s="521"/>
      <c r="K23" s="521"/>
      <c r="L23" s="522"/>
    </row>
    <row r="24" spans="1:12" ht="393.75" customHeight="1">
      <c r="A24" s="416" t="s">
        <v>684</v>
      </c>
      <c r="B24" s="541" t="s">
        <v>1058</v>
      </c>
      <c r="C24" s="542"/>
      <c r="D24" s="542"/>
      <c r="E24" s="542"/>
      <c r="F24" s="542"/>
      <c r="G24" s="348"/>
      <c r="H24" s="3"/>
      <c r="I24" s="506"/>
      <c r="J24" s="506"/>
      <c r="K24" s="506"/>
      <c r="L24" s="507"/>
    </row>
    <row r="25" spans="1:12">
      <c r="B25" s="96"/>
      <c r="C25" s="96"/>
      <c r="D25" s="96"/>
      <c r="E25" s="96"/>
      <c r="F25" s="96"/>
    </row>
  </sheetData>
  <mergeCells count="34">
    <mergeCell ref="B24:F24"/>
    <mergeCell ref="I24:L24"/>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4A14136-D479-4105-9BB0-5326A7E6906F}"/>
    <hyperlink ref="A1:L1" location="'Product Backlog HUs'!A1" display="&lt;-Volver al listado" xr:uid="{F677DFA4-B334-419B-BAEB-E914C2330173}"/>
    <hyperlink ref="A3:L3" location="'Product Backlog HUs'!A2" display="'Product Backlog HUs'!A2" xr:uid="{A96B00EB-FD50-4603-A461-D7150DB1FCF6}"/>
  </hyperlinks>
  <pageMargins left="0.7" right="0.7" top="0.75" bottom="0.75" header="0.3" footer="0.3"/>
  <pageSetup orientation="portrait"/>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26C3-DBC5-4F87-8231-9335B551F05F}">
  <sheetPr>
    <tabColor rgb="FF00B0F0"/>
  </sheetPr>
  <dimension ref="A1:Q25"/>
  <sheetViews>
    <sheetView workbookViewId="0">
      <pane ySplit="1" topLeftCell="A19"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118</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HU85-Consultar Información general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Representante Sede</v>
      </c>
      <c r="C5" s="527"/>
      <c r="D5" s="527"/>
      <c r="E5" s="527"/>
      <c r="F5" s="527"/>
      <c r="G5" s="527"/>
      <c r="H5" s="527"/>
      <c r="I5" s="527"/>
      <c r="J5" s="527"/>
      <c r="K5" s="527"/>
      <c r="L5" s="528"/>
    </row>
    <row r="6" spans="1:17">
      <c r="A6" s="5" t="s">
        <v>667</v>
      </c>
      <c r="B6" s="526" t="str">
        <f>VLOOKUP(L1,'Product Backlog HUs(1)'!A1:M96,6,FALSE)</f>
        <v>Consultar Información general del Usuario</v>
      </c>
      <c r="C6" s="527"/>
      <c r="D6" s="527"/>
      <c r="E6" s="527"/>
      <c r="F6" s="527"/>
      <c r="G6" s="527"/>
      <c r="H6" s="527"/>
      <c r="I6" s="527"/>
      <c r="J6" s="527"/>
      <c r="K6" s="527"/>
      <c r="L6" s="528"/>
    </row>
    <row r="7" spans="1:17" ht="51.75" customHeight="1">
      <c r="A7" s="5" t="s">
        <v>668</v>
      </c>
      <c r="B7" s="526" t="str">
        <f>VLOOKUP(L1,'Product Backlog HUs(1)'!A1:M96,7,FALSE)</f>
        <v>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C7" s="527"/>
      <c r="D7" s="527"/>
      <c r="E7" s="527"/>
      <c r="F7" s="527"/>
      <c r="G7" s="527"/>
      <c r="H7" s="527"/>
      <c r="I7" s="527"/>
      <c r="J7" s="527"/>
      <c r="K7" s="527"/>
      <c r="L7" s="528"/>
    </row>
    <row r="8" spans="1:17" ht="58.5" customHeight="1">
      <c r="A8" s="529" t="str">
        <f>VLOOKUP(L1,'Product Backlog HUs(1)'!A1:M96,8,FALSE)</f>
        <v>Como Representante Sede, necesito Consultar Información general del Usuario, para 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1059</v>
      </c>
      <c r="C24" s="503"/>
      <c r="D24" s="503"/>
      <c r="E24" s="503"/>
      <c r="F24" s="503"/>
      <c r="G24" s="2"/>
      <c r="H24" s="3"/>
      <c r="I24" s="553"/>
      <c r="J24" s="554"/>
      <c r="K24" s="554"/>
      <c r="L24" s="555"/>
    </row>
    <row r="25" spans="1:12" ht="228.75" customHeight="1">
      <c r="A25" s="4" t="s">
        <v>686</v>
      </c>
      <c r="B25" s="502" t="s">
        <v>1060</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02802F9E-ECBA-404B-A7B6-37D1A409A4F6}"/>
    <hyperlink ref="A1:L1" location="'Product Backlog HUs'!A1" display="&lt;-Volver al listado" xr:uid="{C9546213-7979-4FB8-A14E-DB8921EA5068}"/>
    <hyperlink ref="A3:L3" location="'Product Backlog HUs'!A2" display="'Product Backlog HUs'!A2" xr:uid="{403F6491-8826-43D1-8799-3F999BB472EA}"/>
  </hyperlinks>
  <pageMargins left="0.7" right="0.7" top="0.75" bottom="0.75" header="0.3" footer="0.3"/>
  <pageSetup orientation="portrait"/>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F70DF-5CD2-4206-A173-851D4B2010CB}">
  <sheetPr>
    <tabColor rgb="FF00B0F0"/>
  </sheetPr>
  <dimension ref="A1:Q25"/>
  <sheetViews>
    <sheetView workbookViewId="0">
      <pane ySplit="1" topLeftCell="A19" activePane="bottomLeft" state="frozen"/>
      <selection pane="bottomLeft" activeCell="I24" sqref="I24:L25"/>
    </sheetView>
  </sheetViews>
  <sheetFormatPr defaultColWidth="11.42578125" defaultRowHeight="15"/>
  <sheetData>
    <row r="1" spans="1:17" ht="15.75" customHeight="1">
      <c r="A1" s="70" t="s">
        <v>663</v>
      </c>
      <c r="B1" s="70"/>
      <c r="C1" s="70"/>
      <c r="D1" s="70"/>
      <c r="E1" s="70"/>
      <c r="F1" s="70"/>
      <c r="G1" s="70"/>
      <c r="H1" s="70"/>
      <c r="I1" s="70"/>
      <c r="J1" s="70"/>
      <c r="K1" s="70"/>
      <c r="L1" s="70" t="s">
        <v>150</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HU86-Restablecer la Clave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Restablecer la Clave del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Restablecer la Clave del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1061</v>
      </c>
      <c r="C24" s="503"/>
      <c r="D24" s="503"/>
      <c r="E24" s="503"/>
      <c r="F24" s="503"/>
      <c r="G24" s="2"/>
      <c r="H24" s="3"/>
      <c r="I24" s="553"/>
      <c r="J24" s="554"/>
      <c r="K24" s="554"/>
      <c r="L24" s="555"/>
    </row>
    <row r="25" spans="1:12" ht="228.75" customHeight="1">
      <c r="A25" s="4" t="s">
        <v>686</v>
      </c>
      <c r="B25" s="502" t="s">
        <v>1062</v>
      </c>
      <c r="C25" s="503"/>
      <c r="D25" s="503"/>
      <c r="E25" s="503"/>
      <c r="F25" s="503"/>
      <c r="G25" s="2"/>
      <c r="H25" s="3"/>
      <c r="I25" s="556"/>
      <c r="J25" s="557"/>
      <c r="K25" s="557"/>
      <c r="L25" s="558"/>
    </row>
  </sheetData>
  <mergeCells count="35">
    <mergeCell ref="B24:F24"/>
    <mergeCell ref="B25:F25"/>
    <mergeCell ref="A20:D20"/>
    <mergeCell ref="E20:L20"/>
    <mergeCell ref="A21:L21"/>
    <mergeCell ref="A22:A23"/>
    <mergeCell ref="B22:F23"/>
    <mergeCell ref="G22:H22"/>
    <mergeCell ref="I22:L23"/>
    <mergeCell ref="I24:L25"/>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CDCE623B-B9A2-4542-ACA9-3ABA20526A76}"/>
    <hyperlink ref="A1:L1" location="'Product Backlog HUs'!A1" display="&lt;-Volver al listado" xr:uid="{04005E90-68DC-4EC9-8E5A-E50C0B788D5C}"/>
    <hyperlink ref="A3:L3" location="'Product Backlog HUs'!A2" display="'Product Backlog HUs'!A2" xr:uid="{B201F08C-874E-4DA4-96DA-F9B5CB1F9B2F}"/>
  </hyperlinks>
  <pageMargins left="0.7" right="0.7" top="0.75" bottom="0.75" header="0.3" footer="0.3"/>
  <pageSetup orientation="portrait"/>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B19A-4261-4CC9-827D-3F571E46F7E4}">
  <sheetPr>
    <tabColor rgb="FF00B0F0"/>
  </sheetPr>
  <dimension ref="A1:Q27"/>
  <sheetViews>
    <sheetView workbookViewId="0">
      <pane ySplit="1" topLeftCell="A24" activePane="bottomLeft" state="frozen"/>
      <selection pane="bottomLeft" activeCell="I24" sqref="I24:L27"/>
    </sheetView>
  </sheetViews>
  <sheetFormatPr defaultColWidth="11.42578125" defaultRowHeight="15"/>
  <sheetData>
    <row r="1" spans="1:17" ht="15.75" customHeight="1">
      <c r="A1" s="70" t="s">
        <v>663</v>
      </c>
      <c r="B1" s="70"/>
      <c r="C1" s="70"/>
      <c r="D1" s="70"/>
      <c r="E1" s="70"/>
      <c r="F1" s="70"/>
      <c r="G1" s="70"/>
      <c r="H1" s="70"/>
      <c r="I1" s="70"/>
      <c r="J1" s="70"/>
      <c r="K1" s="70"/>
      <c r="L1" s="70" t="s">
        <v>149</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HU87-Modificar la Clave del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Modificar la Clave del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Modificar la Clave del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M</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1063</v>
      </c>
      <c r="C24" s="503"/>
      <c r="D24" s="503"/>
      <c r="E24" s="503"/>
      <c r="F24" s="503"/>
      <c r="G24" s="2"/>
      <c r="H24" s="3"/>
      <c r="I24" s="553"/>
      <c r="J24" s="554"/>
      <c r="K24" s="554"/>
      <c r="L24" s="555"/>
    </row>
    <row r="25" spans="1:12" ht="228.75" customHeight="1">
      <c r="A25" s="4" t="s">
        <v>686</v>
      </c>
      <c r="B25" s="502" t="s">
        <v>1064</v>
      </c>
      <c r="C25" s="503"/>
      <c r="D25" s="503"/>
      <c r="E25" s="503"/>
      <c r="F25" s="503"/>
      <c r="G25" s="2"/>
      <c r="H25" s="3"/>
      <c r="I25" s="559"/>
      <c r="J25" s="560"/>
      <c r="K25" s="560"/>
      <c r="L25" s="561"/>
    </row>
    <row r="26" spans="1:12" ht="133.5" customHeight="1">
      <c r="A26" s="4" t="s">
        <v>695</v>
      </c>
      <c r="B26" s="502" t="s">
        <v>1065</v>
      </c>
      <c r="C26" s="503"/>
      <c r="D26" s="503"/>
      <c r="E26" s="503"/>
      <c r="F26" s="503"/>
      <c r="G26" s="2"/>
      <c r="H26" s="3"/>
      <c r="I26" s="559"/>
      <c r="J26" s="560"/>
      <c r="K26" s="560"/>
      <c r="L26" s="561"/>
    </row>
    <row r="27" spans="1:12" ht="153.75" customHeight="1">
      <c r="A27" s="4" t="s">
        <v>697</v>
      </c>
      <c r="B27" s="502" t="s">
        <v>1066</v>
      </c>
      <c r="C27" s="503"/>
      <c r="D27" s="503"/>
      <c r="E27" s="503"/>
      <c r="F27" s="503"/>
      <c r="G27" s="2"/>
      <c r="H27" s="3"/>
      <c r="I27" s="556"/>
      <c r="J27" s="557"/>
      <c r="K27" s="557"/>
      <c r="L27" s="558"/>
    </row>
  </sheetData>
  <mergeCells count="37">
    <mergeCell ref="B27:F27"/>
    <mergeCell ref="B24:F24"/>
    <mergeCell ref="B25:F25"/>
    <mergeCell ref="B26:F26"/>
    <mergeCell ref="I24:L27"/>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3094068C-E766-44BD-A40A-9CC06252E411}"/>
    <hyperlink ref="A1:L1" location="'Product Backlog HUs'!A1" display="&lt;-Volver al listado" xr:uid="{591F9A40-F15F-4F66-95DC-9C8944C22E19}"/>
    <hyperlink ref="A3:L3" location="'Product Backlog HUs'!A2" display="'Product Backlog HUs'!A2" xr:uid="{B935C604-E225-4353-B63A-75A12DF9816A}"/>
  </hyperlinks>
  <pageMargins left="0.7" right="0.7" top="0.75" bottom="0.75" header="0.3" footer="0.3"/>
  <pageSetup orientation="portrait"/>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3E6A-F222-457D-8DEA-B39A75020ACE}">
  <sheetPr>
    <tabColor rgb="FF00B0F0"/>
  </sheetPr>
  <dimension ref="A1:Q26"/>
  <sheetViews>
    <sheetView tabSelected="1" workbookViewId="0">
      <pane ySplit="1" topLeftCell="A23" activePane="bottomLeft" state="frozen"/>
      <selection pane="bottomLeft" activeCell="I24" sqref="I24:L26"/>
    </sheetView>
  </sheetViews>
  <sheetFormatPr defaultColWidth="11.42578125" defaultRowHeight="15"/>
  <sheetData>
    <row r="1" spans="1:17" ht="15.75" customHeight="1">
      <c r="A1" s="70" t="s">
        <v>663</v>
      </c>
      <c r="B1" s="70"/>
      <c r="C1" s="70"/>
      <c r="D1" s="70"/>
      <c r="E1" s="70"/>
      <c r="F1" s="70"/>
      <c r="G1" s="70"/>
      <c r="H1" s="70"/>
      <c r="I1" s="70"/>
      <c r="J1" s="70"/>
      <c r="K1" s="70"/>
      <c r="L1" s="70" t="s">
        <v>66</v>
      </c>
      <c r="M1" s="35"/>
      <c r="N1" s="35"/>
      <c r="O1" s="35"/>
      <c r="P1" s="35"/>
      <c r="Q1" s="35"/>
    </row>
    <row r="2" spans="1:17" ht="21">
      <c r="A2" s="508" t="s">
        <v>664</v>
      </c>
      <c r="B2" s="509"/>
      <c r="C2" s="509"/>
      <c r="D2" s="509"/>
      <c r="E2" s="509"/>
      <c r="F2" s="509"/>
      <c r="G2" s="509"/>
      <c r="H2" s="509"/>
      <c r="I2" s="509"/>
      <c r="J2" s="509"/>
      <c r="K2" s="509"/>
      <c r="L2" s="510"/>
    </row>
    <row r="3" spans="1:17">
      <c r="A3" s="511" t="str">
        <f>VLOOKUP(L1,'Product Backlog HUs(1)'!A1:M96,4,FALSE)</f>
        <v>HU88-Autenticar el Usuario</v>
      </c>
      <c r="B3" s="512"/>
      <c r="C3" s="512"/>
      <c r="D3" s="512"/>
      <c r="E3" s="512"/>
      <c r="F3" s="512"/>
      <c r="G3" s="512"/>
      <c r="H3" s="512"/>
      <c r="I3" s="512"/>
      <c r="J3" s="512"/>
      <c r="K3" s="512"/>
      <c r="L3" s="513"/>
    </row>
    <row r="4" spans="1:17" ht="21">
      <c r="A4" s="523" t="s">
        <v>665</v>
      </c>
      <c r="B4" s="524"/>
      <c r="C4" s="524"/>
      <c r="D4" s="524"/>
      <c r="E4" s="524"/>
      <c r="F4" s="524"/>
      <c r="G4" s="524"/>
      <c r="H4" s="524"/>
      <c r="I4" s="524"/>
      <c r="J4" s="524"/>
      <c r="K4" s="524"/>
      <c r="L4" s="525"/>
    </row>
    <row r="5" spans="1:17" ht="22.5" customHeight="1">
      <c r="A5" s="5" t="s">
        <v>666</v>
      </c>
      <c r="B5" s="526" t="str">
        <f>VLOOKUP(L1,'Product Backlog HUs(1)'!A1:M96,5,FALSE)</f>
        <v>Usuario</v>
      </c>
      <c r="C5" s="527"/>
      <c r="D5" s="527"/>
      <c r="E5" s="527"/>
      <c r="F5" s="527"/>
      <c r="G5" s="527"/>
      <c r="H5" s="527"/>
      <c r="I5" s="527"/>
      <c r="J5" s="527"/>
      <c r="K5" s="527"/>
      <c r="L5" s="528"/>
    </row>
    <row r="6" spans="1:17">
      <c r="A6" s="5" t="s">
        <v>667</v>
      </c>
      <c r="B6" s="526" t="str">
        <f>VLOOKUP(L1,'Product Backlog HUs(1)'!A1:M96,6,FALSE)</f>
        <v>Autenticar el Usuario</v>
      </c>
      <c r="C6" s="527"/>
      <c r="D6" s="527"/>
      <c r="E6" s="527"/>
      <c r="F6" s="527"/>
      <c r="G6" s="527"/>
      <c r="H6" s="527"/>
      <c r="I6" s="527"/>
      <c r="J6" s="527"/>
      <c r="K6" s="527"/>
      <c r="L6" s="528"/>
    </row>
    <row r="7" spans="1:17" ht="51.75" customHeight="1">
      <c r="A7" s="5" t="s">
        <v>668</v>
      </c>
      <c r="B7" s="526" t="str">
        <f>VLOOKUP(L1,'Product Backlog HUs(1)'!A1:M96,7,FALSE)</f>
        <v>Poder administrar el perfil con los datos de la motocicleta facilitando la comunicacion entre el representante sede y el usuario, de esta forma pueder obtener una respuesta o diagnostico con mayor precision</v>
      </c>
      <c r="C7" s="527"/>
      <c r="D7" s="527"/>
      <c r="E7" s="527"/>
      <c r="F7" s="527"/>
      <c r="G7" s="527"/>
      <c r="H7" s="527"/>
      <c r="I7" s="527"/>
      <c r="J7" s="527"/>
      <c r="K7" s="527"/>
      <c r="L7" s="528"/>
    </row>
    <row r="8" spans="1:17" ht="58.5" customHeight="1">
      <c r="A8" s="529" t="str">
        <f>VLOOKUP(L1,'Product Backlog HUs(1)'!A1:M96,8,FALSE)</f>
        <v>Como Usuario, necesito Autenticar el Usuario, para Poder administrar el perfil con los datos de la motocicleta facilitando la comunicacion entre el representante sede y el usuario, de esta forma pueder obtener una respuesta o diagnostico con mayor precision</v>
      </c>
      <c r="B8" s="527"/>
      <c r="C8" s="527"/>
      <c r="D8" s="527"/>
      <c r="E8" s="527"/>
      <c r="F8" s="527"/>
      <c r="G8" s="527"/>
      <c r="H8" s="527"/>
      <c r="I8" s="527"/>
      <c r="J8" s="527"/>
      <c r="K8" s="527"/>
      <c r="L8" s="528"/>
    </row>
    <row r="9" spans="1:17" ht="21">
      <c r="A9" s="523" t="s">
        <v>669</v>
      </c>
      <c r="B9" s="524"/>
      <c r="C9" s="524"/>
      <c r="D9" s="524"/>
      <c r="E9" s="524"/>
      <c r="F9" s="524"/>
      <c r="G9" s="524"/>
      <c r="H9" s="524"/>
      <c r="I9" s="524"/>
      <c r="J9" s="524"/>
      <c r="K9" s="524"/>
      <c r="L9" s="525"/>
    </row>
    <row r="10" spans="1:17">
      <c r="A10" s="504" t="str">
        <f>'Product Backlog HUs(1)'!$I$1</f>
        <v>Talla</v>
      </c>
      <c r="B10" s="503"/>
      <c r="C10" s="503"/>
      <c r="D10" s="503"/>
      <c r="E10" s="503" t="str">
        <f>VLOOKUP(L1,'Product Backlog HUs(1)'!A1:M96,9,FALSE)</f>
        <v>L</v>
      </c>
      <c r="F10" s="503"/>
      <c r="G10" s="503"/>
      <c r="H10" s="503"/>
      <c r="I10" s="503"/>
      <c r="J10" s="503"/>
      <c r="K10" s="503"/>
      <c r="L10" s="505"/>
    </row>
    <row r="11" spans="1:17" ht="15.75" customHeight="1">
      <c r="A11" s="530" t="s">
        <v>244</v>
      </c>
      <c r="B11" s="531"/>
      <c r="C11" s="531"/>
      <c r="D11" s="532"/>
      <c r="E11" s="526">
        <f>VLOOKUP(L1,'Product Backlog HUs(1)'!A1:M96,10,FALSE)</f>
        <v>0</v>
      </c>
      <c r="F11" s="527"/>
      <c r="G11" s="527"/>
      <c r="H11" s="527"/>
      <c r="I11" s="527"/>
      <c r="J11" s="527"/>
      <c r="K11" s="527"/>
      <c r="L11" s="528"/>
    </row>
    <row r="12" spans="1:17" ht="15.75" customHeight="1">
      <c r="A12" s="530" t="s">
        <v>245</v>
      </c>
      <c r="B12" s="531"/>
      <c r="C12" s="531"/>
      <c r="D12" s="532"/>
      <c r="E12" s="526" t="str">
        <f>VLOOKUP(L1,'Product Backlog HUs(1)'!A1:M96,11,FALSE)</f>
        <v>SI</v>
      </c>
      <c r="F12" s="527"/>
      <c r="G12" s="527"/>
      <c r="H12" s="527"/>
      <c r="I12" s="527"/>
      <c r="J12" s="527"/>
      <c r="K12" s="527"/>
      <c r="L12" s="528"/>
    </row>
    <row r="13" spans="1:17" ht="15.75" customHeight="1">
      <c r="A13" s="530" t="s">
        <v>246</v>
      </c>
      <c r="B13" s="531"/>
      <c r="C13" s="531"/>
      <c r="D13" s="532"/>
      <c r="E13" s="526" t="str">
        <f>VLOOKUP(L1,'Product Backlog HUs(1)'!A1:M96,12,FALSE)</f>
        <v>SI</v>
      </c>
      <c r="F13" s="527"/>
      <c r="G13" s="527"/>
      <c r="H13" s="527"/>
      <c r="I13" s="527"/>
      <c r="J13" s="527"/>
      <c r="K13" s="527"/>
      <c r="L13" s="528"/>
    </row>
    <row r="14" spans="1:17" ht="21">
      <c r="A14" s="523" t="s">
        <v>670</v>
      </c>
      <c r="B14" s="524"/>
      <c r="C14" s="524"/>
      <c r="D14" s="524"/>
      <c r="E14" s="524"/>
      <c r="F14" s="524"/>
      <c r="G14" s="524"/>
      <c r="H14" s="524"/>
      <c r="I14" s="524"/>
      <c r="J14" s="524"/>
      <c r="K14" s="524"/>
      <c r="L14" s="525"/>
    </row>
    <row r="15" spans="1:17">
      <c r="A15" s="504" t="s">
        <v>671</v>
      </c>
      <c r="B15" s="503"/>
      <c r="C15" s="503"/>
      <c r="D15" s="503"/>
      <c r="E15" s="503" t="s">
        <v>688</v>
      </c>
      <c r="F15" s="503"/>
      <c r="G15" s="503"/>
      <c r="H15" s="503"/>
      <c r="I15" s="503"/>
      <c r="J15" s="503"/>
      <c r="K15" s="503"/>
      <c r="L15" s="505"/>
    </row>
    <row r="16" spans="1:17" ht="15.75" customHeight="1">
      <c r="A16" s="504" t="s">
        <v>673</v>
      </c>
      <c r="B16" s="503"/>
      <c r="C16" s="503"/>
      <c r="D16" s="503"/>
      <c r="E16" s="503" t="s">
        <v>674</v>
      </c>
      <c r="F16" s="503"/>
      <c r="G16" s="503"/>
      <c r="H16" s="503"/>
      <c r="I16" s="503"/>
      <c r="J16" s="503"/>
      <c r="K16" s="503"/>
      <c r="L16" s="505"/>
    </row>
    <row r="17" spans="1:12" ht="15.75" customHeight="1">
      <c r="A17" s="504" t="s">
        <v>675</v>
      </c>
      <c r="B17" s="503"/>
      <c r="C17" s="503"/>
      <c r="D17" s="503"/>
      <c r="E17" s="503" t="s">
        <v>676</v>
      </c>
      <c r="F17" s="503"/>
      <c r="G17" s="503"/>
      <c r="H17" s="503"/>
      <c r="I17" s="503"/>
      <c r="J17" s="503"/>
      <c r="K17" s="503"/>
      <c r="L17" s="505"/>
    </row>
    <row r="18" spans="1:12" ht="30" customHeight="1">
      <c r="A18" s="514" t="s">
        <v>689</v>
      </c>
      <c r="B18" s="515"/>
      <c r="C18" s="515"/>
      <c r="D18" s="515"/>
      <c r="E18" s="515"/>
      <c r="F18" s="515"/>
      <c r="G18" s="515"/>
      <c r="H18" s="515"/>
      <c r="I18" s="515"/>
      <c r="J18" s="515"/>
      <c r="K18" s="515"/>
      <c r="L18" s="516"/>
    </row>
    <row r="19" spans="1:12" ht="18.75">
      <c r="A19" s="518" t="s">
        <v>690</v>
      </c>
      <c r="B19" s="519"/>
      <c r="C19" s="519"/>
      <c r="D19" s="519"/>
      <c r="E19" s="519"/>
      <c r="F19" s="519"/>
      <c r="G19" s="519"/>
      <c r="H19" s="519"/>
      <c r="I19" s="519"/>
      <c r="J19" s="519"/>
      <c r="K19" s="519"/>
      <c r="L19" s="520"/>
    </row>
    <row r="20" spans="1:12" ht="15.75" customHeight="1">
      <c r="A20" s="504" t="s">
        <v>691</v>
      </c>
      <c r="B20" s="503"/>
      <c r="C20" s="503"/>
      <c r="D20" s="503"/>
      <c r="E20" s="503" t="s">
        <v>692</v>
      </c>
      <c r="F20" s="503"/>
      <c r="G20" s="503"/>
      <c r="H20" s="503"/>
      <c r="I20" s="503"/>
      <c r="J20" s="503"/>
      <c r="K20" s="503"/>
      <c r="L20" s="505"/>
    </row>
    <row r="21" spans="1:12" ht="21">
      <c r="A21" s="523" t="s">
        <v>677</v>
      </c>
      <c r="B21" s="524"/>
      <c r="C21" s="524"/>
      <c r="D21" s="524"/>
      <c r="E21" s="524"/>
      <c r="F21" s="524"/>
      <c r="G21" s="524"/>
      <c r="H21" s="524"/>
      <c r="I21" s="524"/>
      <c r="J21" s="524"/>
      <c r="K21" s="524"/>
      <c r="L21" s="525"/>
    </row>
    <row r="22" spans="1:12">
      <c r="A22" s="517" t="s">
        <v>678</v>
      </c>
      <c r="B22" s="521" t="s">
        <v>679</v>
      </c>
      <c r="C22" s="521"/>
      <c r="D22" s="521"/>
      <c r="E22" s="521"/>
      <c r="F22" s="521"/>
      <c r="G22" s="521" t="s">
        <v>680</v>
      </c>
      <c r="H22" s="521"/>
      <c r="I22" s="521" t="s">
        <v>681</v>
      </c>
      <c r="J22" s="521"/>
      <c r="K22" s="521"/>
      <c r="L22" s="522"/>
    </row>
    <row r="23" spans="1:12">
      <c r="A23" s="517"/>
      <c r="B23" s="521"/>
      <c r="C23" s="521"/>
      <c r="D23" s="521"/>
      <c r="E23" s="521"/>
      <c r="F23" s="521"/>
      <c r="G23" s="9" t="s">
        <v>682</v>
      </c>
      <c r="H23" s="10" t="s">
        <v>683</v>
      </c>
      <c r="I23" s="521"/>
      <c r="J23" s="521"/>
      <c r="K23" s="521"/>
      <c r="L23" s="522"/>
    </row>
    <row r="24" spans="1:12" ht="164.25" customHeight="1">
      <c r="A24" s="4" t="s">
        <v>684</v>
      </c>
      <c r="B24" s="502" t="s">
        <v>1067</v>
      </c>
      <c r="C24" s="503"/>
      <c r="D24" s="503"/>
      <c r="E24" s="503"/>
      <c r="F24" s="503"/>
      <c r="G24" s="2"/>
      <c r="H24" s="3"/>
      <c r="I24" s="553"/>
      <c r="J24" s="554"/>
      <c r="K24" s="554"/>
      <c r="L24" s="555"/>
    </row>
    <row r="25" spans="1:12" ht="228.75" customHeight="1">
      <c r="A25" s="4" t="s">
        <v>686</v>
      </c>
      <c r="B25" s="502" t="s">
        <v>1068</v>
      </c>
      <c r="C25" s="503"/>
      <c r="D25" s="503"/>
      <c r="E25" s="503"/>
      <c r="F25" s="503"/>
      <c r="G25" s="2"/>
      <c r="H25" s="3"/>
      <c r="I25" s="559"/>
      <c r="J25" s="560"/>
      <c r="K25" s="560"/>
      <c r="L25" s="561"/>
    </row>
    <row r="26" spans="1:12" ht="133.5" customHeight="1">
      <c r="A26" s="4" t="s">
        <v>695</v>
      </c>
      <c r="B26" s="502" t="s">
        <v>1069</v>
      </c>
      <c r="C26" s="503"/>
      <c r="D26" s="503"/>
      <c r="E26" s="503"/>
      <c r="F26" s="503"/>
      <c r="G26" s="2"/>
      <c r="H26" s="3"/>
      <c r="I26" s="556"/>
      <c r="J26" s="557"/>
      <c r="K26" s="557"/>
      <c r="L26" s="558"/>
    </row>
  </sheetData>
  <mergeCells count="36">
    <mergeCell ref="B24:F24"/>
    <mergeCell ref="B25:F25"/>
    <mergeCell ref="B26:F26"/>
    <mergeCell ref="I24:L26"/>
    <mergeCell ref="A20:D20"/>
    <mergeCell ref="E20:L20"/>
    <mergeCell ref="A21:L21"/>
    <mergeCell ref="A22:A23"/>
    <mergeCell ref="B22:F23"/>
    <mergeCell ref="G22:H22"/>
    <mergeCell ref="I22:L23"/>
    <mergeCell ref="A19:L19"/>
    <mergeCell ref="A16:D16"/>
    <mergeCell ref="E16:L16"/>
    <mergeCell ref="A17:D17"/>
    <mergeCell ref="E17:L17"/>
    <mergeCell ref="A18:L18"/>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4CAC6026-F908-46D0-AFAC-08BD3CD8BFEF}"/>
    <hyperlink ref="A1:L1" location="'Product Backlog HUs'!A1" display="&lt;-Volver al listado" xr:uid="{D1C14386-D31C-48BF-B2D1-57FFBB79EBD5}"/>
    <hyperlink ref="A3:L3" location="'Product Backlog HUs'!A2" display="'Product Backlog HUs'!A2" xr:uid="{0BE9CD27-EB89-4BFE-A660-A38FD332A495}"/>
  </hyperlinks>
  <pageMargins left="0.7" right="0.7" top="0.75" bottom="0.75" header="0.3" footer="0.3"/>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076E23045831469D3B486532F6A668" ma:contentTypeVersion="12" ma:contentTypeDescription="Create a new document." ma:contentTypeScope="" ma:versionID="2a0b3b6cf8fdcae976a24c66a0212eb1">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e5593480f80b800f30869a117b9b5f4b"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E859D0-9F2C-41E0-A58D-69D869E2FBCB}"/>
</file>

<file path=customXml/itemProps2.xml><?xml version="1.0" encoding="utf-8"?>
<ds:datastoreItem xmlns:ds="http://schemas.openxmlformats.org/officeDocument/2006/customXml" ds:itemID="{4B1B8CBA-CB39-42EF-998E-7437B65857FB}"/>
</file>

<file path=customXml/itemProps3.xml><?xml version="1.0" encoding="utf-8"?>
<ds:datastoreItem xmlns:ds="http://schemas.openxmlformats.org/officeDocument/2006/customXml" ds:itemID="{78B818C5-83DA-461B-A34D-F43898BDB58B}"/>
</file>

<file path=docMetadata/LabelInfo.xml><?xml version="1.0" encoding="utf-8"?>
<clbl:labelList xmlns:clbl="http://schemas.microsoft.com/office/2020/mipLabelMetadata">
  <clbl:label id="{86cab09b-e61a-4c01-96e7-67fc9e3d8cd5}" enabled="1" method="Standard" siteId="{bf1ce8b5-5d39-4bc5-ad6e-07b3e4d7d67a}" contentBits="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Adolfo  Esteban Agudelo Florez</cp:lastModifiedBy>
  <cp:revision/>
  <dcterms:created xsi:type="dcterms:W3CDTF">2023-02-08T15:29:20Z</dcterms:created>
  <dcterms:modified xsi:type="dcterms:W3CDTF">2026-03-07T23:39:33Z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2023-04-17T18:49:36Z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43cf653b-0165-408d-9391-bc2dcb4e5b01</vt:lpwstr>
  </property>
  <property fmtid="{D5CDD505-2E9C-101B-9397-08002B2CF9AE}" pid="10" name="MSIP_Label_86cab09b-e61a-4c01-96e7-67fc9e3d8cd5_ContentBits">
    <vt:lpwstr>8</vt:lpwstr>
  </property>
  <property fmtid="{D5CDD505-2E9C-101B-9397-08002B2CF9AE}" pid="11" name="ContentTypeId">
    <vt:lpwstr>0x01010014076E23045831469D3B486532F6A668</vt:lpwstr>
  </property>
  <property fmtid="{D5CDD505-2E9C-101B-9397-08002B2CF9AE}" pid="12" name="MediaServiceImageTags">
    <vt:lpwstr/>
  </property>
</Properties>
</file>