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udiante\Documents\GitHub\sistema1\"/>
    </mc:Choice>
  </mc:AlternateContent>
  <bookViews>
    <workbookView xWindow="0" yWindow="0" windowWidth="16170" windowHeight="60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1" l="1"/>
  <c r="L60" i="1"/>
  <c r="L58" i="1"/>
  <c r="L57" i="1"/>
  <c r="H67" i="1"/>
  <c r="I67" i="1"/>
  <c r="I58" i="1"/>
  <c r="I59" i="1"/>
  <c r="I60" i="1"/>
  <c r="I61" i="1"/>
  <c r="I62" i="1"/>
  <c r="I63" i="1"/>
  <c r="I64" i="1"/>
  <c r="I65" i="1"/>
  <c r="I66" i="1"/>
  <c r="I57" i="1"/>
  <c r="H58" i="1"/>
  <c r="H59" i="1"/>
  <c r="H60" i="1"/>
  <c r="H61" i="1"/>
  <c r="H62" i="1"/>
  <c r="H63" i="1"/>
  <c r="H64" i="1"/>
  <c r="H65" i="1"/>
  <c r="H66" i="1"/>
  <c r="H57" i="1"/>
  <c r="G58" i="1"/>
  <c r="G59" i="1"/>
  <c r="G60" i="1"/>
  <c r="G61" i="1"/>
  <c r="G62" i="1"/>
  <c r="G63" i="1"/>
  <c r="G64" i="1"/>
  <c r="G65" i="1"/>
  <c r="G66" i="1"/>
  <c r="G57" i="1"/>
  <c r="F58" i="1"/>
  <c r="F59" i="1"/>
  <c r="F60" i="1"/>
  <c r="F61" i="1"/>
  <c r="F62" i="1"/>
  <c r="F63" i="1"/>
  <c r="F64" i="1"/>
  <c r="F65" i="1"/>
  <c r="F66" i="1"/>
  <c r="F57" i="1"/>
  <c r="E67" i="1"/>
  <c r="E58" i="1"/>
  <c r="E59" i="1"/>
  <c r="E60" i="1"/>
  <c r="E61" i="1"/>
  <c r="E62" i="1"/>
  <c r="E63" i="1"/>
  <c r="E64" i="1"/>
  <c r="E65" i="1"/>
  <c r="E66" i="1"/>
  <c r="E57" i="1"/>
  <c r="D67" i="1"/>
  <c r="D58" i="1"/>
  <c r="D59" i="1"/>
  <c r="D60" i="1"/>
  <c r="D61" i="1"/>
  <c r="D62" i="1"/>
  <c r="D63" i="1"/>
  <c r="D64" i="1"/>
  <c r="D65" i="1"/>
  <c r="D66" i="1"/>
  <c r="D57" i="1"/>
  <c r="C68" i="1"/>
  <c r="B68" i="1"/>
  <c r="C67" i="1"/>
  <c r="B67" i="1"/>
  <c r="H34" i="1"/>
  <c r="H32" i="1"/>
  <c r="H30" i="1"/>
  <c r="H27" i="1"/>
  <c r="F37" i="1"/>
  <c r="F28" i="1"/>
  <c r="F29" i="1"/>
  <c r="F30" i="1"/>
  <c r="F31" i="1"/>
  <c r="F32" i="1"/>
  <c r="F33" i="1"/>
  <c r="F34" i="1"/>
  <c r="F35" i="1"/>
  <c r="F36" i="1"/>
  <c r="F27" i="1"/>
  <c r="E37" i="1"/>
  <c r="C37" i="1"/>
  <c r="E28" i="1"/>
  <c r="E29" i="1"/>
  <c r="E30" i="1"/>
  <c r="E31" i="1"/>
  <c r="E32" i="1"/>
  <c r="E33" i="1"/>
  <c r="E34" i="1"/>
  <c r="E35" i="1"/>
  <c r="E36" i="1"/>
  <c r="E27" i="1"/>
  <c r="C27" i="1"/>
  <c r="C28" i="1"/>
  <c r="C29" i="1"/>
  <c r="C30" i="1"/>
  <c r="C31" i="1"/>
  <c r="C32" i="1"/>
  <c r="C33" i="1"/>
  <c r="C34" i="1"/>
  <c r="C35" i="1"/>
  <c r="C36" i="1"/>
  <c r="D37" i="1"/>
  <c r="B37" i="1"/>
</calcChain>
</file>

<file path=xl/sharedStrings.xml><?xml version="1.0" encoding="utf-8"?>
<sst xmlns="http://schemas.openxmlformats.org/spreadsheetml/2006/main" count="29" uniqueCount="23">
  <si>
    <t xml:space="preserve">estudiante </t>
  </si>
  <si>
    <t>x2</t>
  </si>
  <si>
    <t>y2</t>
  </si>
  <si>
    <t>xy</t>
  </si>
  <si>
    <t>sentadillas(y)</t>
  </si>
  <si>
    <t>lagartijas(x)</t>
  </si>
  <si>
    <t>sumatoria</t>
  </si>
  <si>
    <t>SC(X)</t>
  </si>
  <si>
    <t>SC(XY)</t>
  </si>
  <si>
    <t>m</t>
  </si>
  <si>
    <t>b</t>
  </si>
  <si>
    <t>y1=</t>
  </si>
  <si>
    <t>b+m</t>
  </si>
  <si>
    <t>numero de dato</t>
  </si>
  <si>
    <t>x</t>
  </si>
  <si>
    <t>y</t>
  </si>
  <si>
    <t>promedio</t>
  </si>
  <si>
    <t>XY</t>
  </si>
  <si>
    <t>X-Xm</t>
  </si>
  <si>
    <t>Y-Ym</t>
  </si>
  <si>
    <t>(X-Xm)2</t>
  </si>
  <si>
    <t>(Y-Ym)2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</si>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</sst>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13582677165354"/>
                  <c:y val="0.26950750947798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Hoja1!$A$1:$A$8</c:f>
              <c:numCache>
                <c:formatCode>General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62</c:v>
                </c:pt>
                <c:pt idx="3">
                  <c:v>67</c:v>
                </c:pt>
                <c:pt idx="4">
                  <c:v>69</c:v>
                </c:pt>
                <c:pt idx="5">
                  <c:v>65</c:v>
                </c:pt>
                <c:pt idx="6">
                  <c:v>61</c:v>
                </c:pt>
                <c:pt idx="7">
                  <c:v>67</c:v>
                </c:pt>
              </c:numCache>
            </c:numRef>
          </c:xVal>
          <c:yVal>
            <c:numRef>
              <c:f>Hoja1!$B$1:$B$8</c:f>
              <c:numCache>
                <c:formatCode>General</c:formatCode>
                <c:ptCount val="8"/>
                <c:pt idx="0">
                  <c:v>105</c:v>
                </c:pt>
                <c:pt idx="1">
                  <c:v>125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135</c:v>
                </c:pt>
                <c:pt idx="6">
                  <c:v>95</c:v>
                </c:pt>
                <c:pt idx="7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A-4FEC-A4E7-A4A4D718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52288"/>
        <c:axId val="259350624"/>
      </c:scatterChart>
      <c:valAx>
        <c:axId val="25935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9350624"/>
        <c:crosses val="autoZero"/>
        <c:crossBetween val="midCat"/>
      </c:valAx>
      <c:valAx>
        <c:axId val="2593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935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35848643919509"/>
                  <c:y val="0.41794801691455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Hoja1!$B$27:$B$36</c:f>
              <c:numCache>
                <c:formatCode>General</c:formatCode>
                <c:ptCount val="10"/>
                <c:pt idx="0">
                  <c:v>27</c:v>
                </c:pt>
                <c:pt idx="1">
                  <c:v>22</c:v>
                </c:pt>
                <c:pt idx="2">
                  <c:v>15</c:v>
                </c:pt>
                <c:pt idx="3">
                  <c:v>35</c:v>
                </c:pt>
                <c:pt idx="4">
                  <c:v>30</c:v>
                </c:pt>
                <c:pt idx="5">
                  <c:v>52</c:v>
                </c:pt>
                <c:pt idx="6">
                  <c:v>35</c:v>
                </c:pt>
                <c:pt idx="7">
                  <c:v>55</c:v>
                </c:pt>
                <c:pt idx="8">
                  <c:v>40</c:v>
                </c:pt>
                <c:pt idx="9">
                  <c:v>40</c:v>
                </c:pt>
              </c:numCache>
            </c:numRef>
          </c:xVal>
          <c:yVal>
            <c:numRef>
              <c:f>Hoja1!$D$27:$D$36</c:f>
              <c:numCache>
                <c:formatCode>General</c:formatCode>
                <c:ptCount val="10"/>
                <c:pt idx="0">
                  <c:v>30</c:v>
                </c:pt>
                <c:pt idx="1">
                  <c:v>26</c:v>
                </c:pt>
                <c:pt idx="2">
                  <c:v>25</c:v>
                </c:pt>
                <c:pt idx="3">
                  <c:v>42</c:v>
                </c:pt>
                <c:pt idx="4">
                  <c:v>38</c:v>
                </c:pt>
                <c:pt idx="5">
                  <c:v>40</c:v>
                </c:pt>
                <c:pt idx="6">
                  <c:v>32</c:v>
                </c:pt>
                <c:pt idx="7">
                  <c:v>54</c:v>
                </c:pt>
                <c:pt idx="8">
                  <c:v>50</c:v>
                </c:pt>
                <c:pt idx="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E-4336-B020-08F77449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1824"/>
        <c:axId val="307009744"/>
      </c:scatterChart>
      <c:valAx>
        <c:axId val="3070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7009744"/>
        <c:crosses val="autoZero"/>
        <c:crossBetween val="midCat"/>
      </c:valAx>
      <c:valAx>
        <c:axId val="3070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701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8</xdr:row>
      <xdr:rowOff>33337</xdr:rowOff>
    </xdr:from>
    <xdr:to>
      <xdr:col>11</xdr:col>
      <xdr:colOff>657225</xdr:colOff>
      <xdr:row>22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37</xdr:row>
      <xdr:rowOff>166687</xdr:rowOff>
    </xdr:from>
    <xdr:to>
      <xdr:col>7</xdr:col>
      <xdr:colOff>90487</xdr:colOff>
      <xdr:row>52</xdr:row>
      <xdr:rowOff>52387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H70" sqref="H70"/>
    </sheetView>
  </sheetViews>
  <sheetFormatPr baseColWidth="10" defaultRowHeight="15" x14ac:dyDescent="0.25"/>
  <cols>
    <col min="1" max="1" width="15.140625" bestFit="1" customWidth="1"/>
    <col min="4" max="4" width="13" bestFit="1" customWidth="1"/>
    <col min="5" max="5" width="9.42578125" customWidth="1"/>
    <col min="6" max="6" width="6" bestFit="1" customWidth="1"/>
    <col min="7" max="7" width="6.7109375" bestFit="1" customWidth="1"/>
    <col min="8" max="8" width="12" bestFit="1" customWidth="1"/>
  </cols>
  <sheetData>
    <row r="1" spans="1:2" x14ac:dyDescent="0.25">
      <c r="A1">
        <v>65</v>
      </c>
      <c r="B1">
        <v>105</v>
      </c>
    </row>
    <row r="2" spans="1:2" x14ac:dyDescent="0.25">
      <c r="A2">
        <v>65</v>
      </c>
      <c r="B2">
        <v>125</v>
      </c>
    </row>
    <row r="3" spans="1:2" x14ac:dyDescent="0.25">
      <c r="A3">
        <v>62</v>
      </c>
      <c r="B3">
        <v>110</v>
      </c>
    </row>
    <row r="4" spans="1:2" x14ac:dyDescent="0.25">
      <c r="A4">
        <v>67</v>
      </c>
      <c r="B4">
        <v>120</v>
      </c>
    </row>
    <row r="5" spans="1:2" x14ac:dyDescent="0.25">
      <c r="A5">
        <v>69</v>
      </c>
      <c r="B5">
        <v>140</v>
      </c>
    </row>
    <row r="6" spans="1:2" x14ac:dyDescent="0.25">
      <c r="A6">
        <v>65</v>
      </c>
      <c r="B6">
        <v>135</v>
      </c>
    </row>
    <row r="7" spans="1:2" x14ac:dyDescent="0.25">
      <c r="A7">
        <v>61</v>
      </c>
      <c r="B7">
        <v>95</v>
      </c>
    </row>
    <row r="8" spans="1:2" x14ac:dyDescent="0.25">
      <c r="A8">
        <v>67</v>
      </c>
      <c r="B8">
        <v>130</v>
      </c>
    </row>
    <row r="26" spans="1:8" x14ac:dyDescent="0.25">
      <c r="A26" s="1" t="s">
        <v>0</v>
      </c>
      <c r="B26" s="1" t="s">
        <v>5</v>
      </c>
      <c r="C26" s="1" t="s">
        <v>1</v>
      </c>
      <c r="D26" s="1" t="s">
        <v>4</v>
      </c>
      <c r="E26" s="1" t="s">
        <v>2</v>
      </c>
      <c r="F26" s="1" t="s">
        <v>3</v>
      </c>
    </row>
    <row r="27" spans="1:8" x14ac:dyDescent="0.25">
      <c r="A27" s="1">
        <v>1</v>
      </c>
      <c r="B27" s="1">
        <v>27</v>
      </c>
      <c r="C27" s="1">
        <f t="shared" ref="C27:C36" si="0">PRODUCT(B27*B27)</f>
        <v>729</v>
      </c>
      <c r="D27" s="1">
        <v>30</v>
      </c>
      <c r="E27" s="1">
        <f>PRODUCT(D27*D27)</f>
        <v>900</v>
      </c>
      <c r="F27" s="1">
        <f>PRODUCT(B27*D27)</f>
        <v>810</v>
      </c>
      <c r="G27" t="s">
        <v>7</v>
      </c>
      <c r="H27">
        <f>C37-((B37*B37)/10)</f>
        <v>1396.8999999999996</v>
      </c>
    </row>
    <row r="28" spans="1:8" x14ac:dyDescent="0.25">
      <c r="A28" s="1">
        <v>2</v>
      </c>
      <c r="B28" s="1">
        <v>22</v>
      </c>
      <c r="C28" s="1">
        <f t="shared" si="0"/>
        <v>484</v>
      </c>
      <c r="D28" s="1">
        <v>26</v>
      </c>
      <c r="E28" s="1">
        <f t="shared" ref="E28:E36" si="1">PRODUCT(D28*D28)</f>
        <v>676</v>
      </c>
      <c r="F28" s="1">
        <f t="shared" ref="F28:F36" si="2">PRODUCT(B28*D28)</f>
        <v>572</v>
      </c>
    </row>
    <row r="29" spans="1:8" x14ac:dyDescent="0.25">
      <c r="A29" s="1">
        <v>3</v>
      </c>
      <c r="B29" s="1">
        <v>15</v>
      </c>
      <c r="C29" s="1">
        <f t="shared" si="0"/>
        <v>225</v>
      </c>
      <c r="D29" s="1">
        <v>25</v>
      </c>
      <c r="E29" s="1">
        <f t="shared" si="1"/>
        <v>625</v>
      </c>
      <c r="F29" s="1">
        <f t="shared" si="2"/>
        <v>375</v>
      </c>
    </row>
    <row r="30" spans="1:8" x14ac:dyDescent="0.25">
      <c r="A30" s="1">
        <v>4</v>
      </c>
      <c r="B30" s="1">
        <v>35</v>
      </c>
      <c r="C30" s="1">
        <f t="shared" si="0"/>
        <v>1225</v>
      </c>
      <c r="D30" s="1">
        <v>42</v>
      </c>
      <c r="E30" s="1">
        <f t="shared" si="1"/>
        <v>1764</v>
      </c>
      <c r="F30" s="1">
        <f t="shared" si="2"/>
        <v>1470</v>
      </c>
      <c r="G30" t="s">
        <v>8</v>
      </c>
      <c r="H30">
        <f>F37-(B37*D37)/10</f>
        <v>919</v>
      </c>
    </row>
    <row r="31" spans="1:8" x14ac:dyDescent="0.25">
      <c r="A31" s="1">
        <v>5</v>
      </c>
      <c r="B31" s="1">
        <v>30</v>
      </c>
      <c r="C31" s="1">
        <f t="shared" si="0"/>
        <v>900</v>
      </c>
      <c r="D31" s="1">
        <v>38</v>
      </c>
      <c r="E31" s="1">
        <f t="shared" si="1"/>
        <v>1444</v>
      </c>
      <c r="F31" s="1">
        <f t="shared" si="2"/>
        <v>1140</v>
      </c>
    </row>
    <row r="32" spans="1:8" x14ac:dyDescent="0.25">
      <c r="A32" s="1">
        <v>6</v>
      </c>
      <c r="B32" s="1">
        <v>52</v>
      </c>
      <c r="C32" s="1">
        <f t="shared" si="0"/>
        <v>2704</v>
      </c>
      <c r="D32" s="1">
        <v>40</v>
      </c>
      <c r="E32" s="1">
        <f t="shared" si="1"/>
        <v>1600</v>
      </c>
      <c r="F32" s="1">
        <f t="shared" si="2"/>
        <v>2080</v>
      </c>
      <c r="G32" t="s">
        <v>9</v>
      </c>
      <c r="H32">
        <f>H30/H27</f>
        <v>0.65788531748872525</v>
      </c>
    </row>
    <row r="33" spans="1:8" x14ac:dyDescent="0.25">
      <c r="A33" s="1">
        <v>7</v>
      </c>
      <c r="B33" s="1">
        <v>35</v>
      </c>
      <c r="C33" s="1">
        <f t="shared" si="0"/>
        <v>1225</v>
      </c>
      <c r="D33" s="1">
        <v>32</v>
      </c>
      <c r="E33" s="1">
        <f t="shared" si="1"/>
        <v>1024</v>
      </c>
      <c r="F33" s="1">
        <f t="shared" si="2"/>
        <v>1120</v>
      </c>
    </row>
    <row r="34" spans="1:8" x14ac:dyDescent="0.25">
      <c r="A34" s="1">
        <v>8</v>
      </c>
      <c r="B34" s="1">
        <v>55</v>
      </c>
      <c r="C34" s="1">
        <f t="shared" si="0"/>
        <v>3025</v>
      </c>
      <c r="D34" s="1">
        <v>54</v>
      </c>
      <c r="E34" s="1">
        <f t="shared" si="1"/>
        <v>2916</v>
      </c>
      <c r="F34" s="1">
        <f t="shared" si="2"/>
        <v>2970</v>
      </c>
      <c r="G34" t="s">
        <v>10</v>
      </c>
      <c r="H34">
        <f>(D37-(H32*B37))/10</f>
        <v>14.908225356145744</v>
      </c>
    </row>
    <row r="35" spans="1:8" x14ac:dyDescent="0.25">
      <c r="A35" s="1">
        <v>9</v>
      </c>
      <c r="B35" s="1">
        <v>40</v>
      </c>
      <c r="C35" s="1">
        <f t="shared" si="0"/>
        <v>1600</v>
      </c>
      <c r="D35" s="1">
        <v>50</v>
      </c>
      <c r="E35" s="1">
        <f t="shared" si="1"/>
        <v>2500</v>
      </c>
      <c r="F35" s="1">
        <f t="shared" si="2"/>
        <v>2000</v>
      </c>
    </row>
    <row r="36" spans="1:8" x14ac:dyDescent="0.25">
      <c r="A36" s="1">
        <v>10</v>
      </c>
      <c r="B36" s="1">
        <v>40</v>
      </c>
      <c r="C36" s="1">
        <f t="shared" si="0"/>
        <v>1600</v>
      </c>
      <c r="D36" s="1">
        <v>43</v>
      </c>
      <c r="E36" s="1">
        <f t="shared" si="1"/>
        <v>1849</v>
      </c>
      <c r="F36" s="1">
        <f t="shared" si="2"/>
        <v>1720</v>
      </c>
      <c r="G36" t="s">
        <v>11</v>
      </c>
      <c r="H36" t="s">
        <v>12</v>
      </c>
    </row>
    <row r="37" spans="1:8" x14ac:dyDescent="0.25">
      <c r="A37" s="2" t="s">
        <v>6</v>
      </c>
      <c r="B37" s="1">
        <f>SUM(B27:B36)</f>
        <v>351</v>
      </c>
      <c r="C37" s="1">
        <f>SUM(C27:C36)</f>
        <v>13717</v>
      </c>
      <c r="D37" s="1">
        <f>SUM(D27:D36)</f>
        <v>380</v>
      </c>
      <c r="E37" s="1">
        <f>SUM(E27:E36)</f>
        <v>15298</v>
      </c>
      <c r="F37" s="1">
        <f>SUM(F27:F36)</f>
        <v>14257</v>
      </c>
    </row>
    <row r="56" spans="1:12" x14ac:dyDescent="0.25">
      <c r="A56" s="1" t="s">
        <v>13</v>
      </c>
      <c r="B56" s="1" t="s">
        <v>14</v>
      </c>
      <c r="C56" s="1" t="s">
        <v>15</v>
      </c>
      <c r="D56" s="4" t="s">
        <v>1</v>
      </c>
      <c r="E56" s="4" t="s">
        <v>17</v>
      </c>
      <c r="F56" s="4" t="s">
        <v>18</v>
      </c>
      <c r="G56" s="4" t="s">
        <v>19</v>
      </c>
      <c r="H56" s="4" t="s">
        <v>20</v>
      </c>
      <c r="I56" s="4" t="s">
        <v>21</v>
      </c>
    </row>
    <row r="57" spans="1:12" x14ac:dyDescent="0.25">
      <c r="A57" s="1">
        <v>1</v>
      </c>
      <c r="B57" s="1">
        <v>100</v>
      </c>
      <c r="C57" s="1">
        <v>3</v>
      </c>
      <c r="D57" s="2">
        <f>PRODUCT(B57*B57)</f>
        <v>10000</v>
      </c>
      <c r="E57" s="2">
        <f>PRODUCT(B57*C57)</f>
        <v>300</v>
      </c>
      <c r="F57" s="2">
        <f>(B57-$B$68)</f>
        <v>44</v>
      </c>
      <c r="G57" s="2">
        <f>C57-$C$68</f>
        <v>-14.8</v>
      </c>
      <c r="H57" s="2">
        <f>F57*F57</f>
        <v>1936</v>
      </c>
      <c r="I57" s="2">
        <f>G57*G57</f>
        <v>219.04000000000002</v>
      </c>
      <c r="K57" t="s">
        <v>7</v>
      </c>
      <c r="L57">
        <f>(D67)-((B67*B67))/10</f>
        <v>6390</v>
      </c>
    </row>
    <row r="58" spans="1:12" x14ac:dyDescent="0.25">
      <c r="A58" s="1">
        <v>2</v>
      </c>
      <c r="B58" s="1">
        <v>90</v>
      </c>
      <c r="C58" s="1">
        <v>5</v>
      </c>
      <c r="D58" s="2">
        <f t="shared" ref="D58:D66" si="3">PRODUCT(B58*B58)</f>
        <v>8100</v>
      </c>
      <c r="E58" s="2">
        <f t="shared" ref="E58:E66" si="4">PRODUCT(B58*C58)</f>
        <v>450</v>
      </c>
      <c r="F58" s="2">
        <f t="shared" ref="F58:F66" si="5">(B58-$B$68)</f>
        <v>34</v>
      </c>
      <c r="G58" s="2">
        <f t="shared" ref="G58:G66" si="6">C58-$C$68</f>
        <v>-12.8</v>
      </c>
      <c r="H58" s="2">
        <f t="shared" ref="H58:H66" si="7">F58*F58</f>
        <v>1156</v>
      </c>
      <c r="I58" s="2">
        <f t="shared" ref="I58:I66" si="8">G58*G58</f>
        <v>163.84000000000003</v>
      </c>
      <c r="K58" t="s">
        <v>8</v>
      </c>
      <c r="L58">
        <f>E67-(B67*C67)/10</f>
        <v>-2223</v>
      </c>
    </row>
    <row r="59" spans="1:12" x14ac:dyDescent="0.25">
      <c r="A59" s="1">
        <v>3</v>
      </c>
      <c r="B59" s="1">
        <v>80</v>
      </c>
      <c r="C59" s="1">
        <v>9</v>
      </c>
      <c r="D59" s="2">
        <f t="shared" si="3"/>
        <v>6400</v>
      </c>
      <c r="E59" s="2">
        <f t="shared" si="4"/>
        <v>720</v>
      </c>
      <c r="F59" s="2">
        <f t="shared" si="5"/>
        <v>24</v>
      </c>
      <c r="G59" s="2">
        <f t="shared" si="6"/>
        <v>-8.8000000000000007</v>
      </c>
      <c r="H59" s="2">
        <f t="shared" si="7"/>
        <v>576</v>
      </c>
      <c r="I59" s="2">
        <f t="shared" si="8"/>
        <v>77.440000000000012</v>
      </c>
    </row>
    <row r="60" spans="1:12" x14ac:dyDescent="0.25">
      <c r="A60" s="1">
        <v>4</v>
      </c>
      <c r="B60" s="1">
        <v>45</v>
      </c>
      <c r="C60" s="1">
        <v>10</v>
      </c>
      <c r="D60" s="2">
        <f t="shared" si="3"/>
        <v>2025</v>
      </c>
      <c r="E60" s="2">
        <f t="shared" si="4"/>
        <v>450</v>
      </c>
      <c r="F60" s="2">
        <f t="shared" si="5"/>
        <v>-11</v>
      </c>
      <c r="G60" s="2">
        <f t="shared" si="6"/>
        <v>-7.8000000000000007</v>
      </c>
      <c r="H60" s="2">
        <f t="shared" si="7"/>
        <v>121</v>
      </c>
      <c r="I60" s="2">
        <f t="shared" si="8"/>
        <v>60.840000000000011</v>
      </c>
      <c r="K60" t="s">
        <v>9</v>
      </c>
      <c r="L60">
        <f>L58/L57</f>
        <v>-0.34788732394366195</v>
      </c>
    </row>
    <row r="61" spans="1:12" x14ac:dyDescent="0.25">
      <c r="A61" s="1">
        <v>5</v>
      </c>
      <c r="B61" s="1">
        <v>50</v>
      </c>
      <c r="C61" s="1">
        <v>20</v>
      </c>
      <c r="D61" s="2">
        <f t="shared" si="3"/>
        <v>2500</v>
      </c>
      <c r="E61" s="2">
        <f t="shared" si="4"/>
        <v>1000</v>
      </c>
      <c r="F61" s="2">
        <f t="shared" si="5"/>
        <v>-6</v>
      </c>
      <c r="G61" s="2">
        <f t="shared" si="6"/>
        <v>2.1999999999999993</v>
      </c>
      <c r="H61" s="2">
        <f t="shared" si="7"/>
        <v>36</v>
      </c>
      <c r="I61" s="2">
        <f t="shared" si="8"/>
        <v>4.8399999999999972</v>
      </c>
      <c r="K61" t="s">
        <v>10</v>
      </c>
      <c r="L61">
        <f>(C67-(L60-B67))/10</f>
        <v>73.834788732394358</v>
      </c>
    </row>
    <row r="62" spans="1:12" x14ac:dyDescent="0.25">
      <c r="A62" s="1">
        <v>6</v>
      </c>
      <c r="B62" s="1">
        <v>50</v>
      </c>
      <c r="C62" s="1">
        <v>21</v>
      </c>
      <c r="D62" s="2">
        <f t="shared" si="3"/>
        <v>2500</v>
      </c>
      <c r="E62" s="2">
        <f t="shared" si="4"/>
        <v>1050</v>
      </c>
      <c r="F62" s="2">
        <f t="shared" si="5"/>
        <v>-6</v>
      </c>
      <c r="G62" s="2">
        <f t="shared" si="6"/>
        <v>3.1999999999999993</v>
      </c>
      <c r="H62" s="2">
        <f t="shared" si="7"/>
        <v>36</v>
      </c>
      <c r="I62" s="2">
        <f t="shared" si="8"/>
        <v>10.239999999999995</v>
      </c>
      <c r="K62" t="s">
        <v>22</v>
      </c>
    </row>
    <row r="63" spans="1:12" x14ac:dyDescent="0.25">
      <c r="A63" s="1">
        <v>7</v>
      </c>
      <c r="B63" s="1">
        <v>60</v>
      </c>
      <c r="C63" s="1">
        <v>24</v>
      </c>
      <c r="D63" s="2">
        <f t="shared" si="3"/>
        <v>3600</v>
      </c>
      <c r="E63" s="2">
        <f t="shared" si="4"/>
        <v>1440</v>
      </c>
      <c r="F63" s="2">
        <f t="shared" si="5"/>
        <v>4</v>
      </c>
      <c r="G63" s="2">
        <f t="shared" si="6"/>
        <v>6.1999999999999993</v>
      </c>
      <c r="H63" s="2">
        <f t="shared" si="7"/>
        <v>16</v>
      </c>
      <c r="I63" s="2">
        <f t="shared" si="8"/>
        <v>38.439999999999991</v>
      </c>
    </row>
    <row r="64" spans="1:12" x14ac:dyDescent="0.25">
      <c r="A64" s="1">
        <v>8</v>
      </c>
      <c r="B64" s="1">
        <v>40</v>
      </c>
      <c r="C64" s="1">
        <v>24</v>
      </c>
      <c r="D64" s="2">
        <f t="shared" si="3"/>
        <v>1600</v>
      </c>
      <c r="E64" s="2">
        <f t="shared" si="4"/>
        <v>960</v>
      </c>
      <c r="F64" s="2">
        <f t="shared" si="5"/>
        <v>-16</v>
      </c>
      <c r="G64" s="2">
        <f t="shared" si="6"/>
        <v>6.1999999999999993</v>
      </c>
      <c r="H64" s="2">
        <f t="shared" si="7"/>
        <v>256</v>
      </c>
      <c r="I64" s="2">
        <f t="shared" si="8"/>
        <v>38.439999999999991</v>
      </c>
    </row>
    <row r="65" spans="1:9" x14ac:dyDescent="0.25">
      <c r="A65" s="1">
        <v>9</v>
      </c>
      <c r="B65" s="1">
        <v>25</v>
      </c>
      <c r="C65" s="1">
        <v>27</v>
      </c>
      <c r="D65" s="2">
        <f t="shared" si="3"/>
        <v>625</v>
      </c>
      <c r="E65" s="2">
        <f t="shared" si="4"/>
        <v>675</v>
      </c>
      <c r="F65" s="2">
        <f t="shared" si="5"/>
        <v>-31</v>
      </c>
      <c r="G65" s="2">
        <f t="shared" si="6"/>
        <v>9.1999999999999993</v>
      </c>
      <c r="H65" s="2">
        <f t="shared" si="7"/>
        <v>961</v>
      </c>
      <c r="I65" s="2">
        <f t="shared" si="8"/>
        <v>84.639999999999986</v>
      </c>
    </row>
    <row r="66" spans="1:9" x14ac:dyDescent="0.25">
      <c r="A66" s="1">
        <v>10</v>
      </c>
      <c r="B66" s="1">
        <v>20</v>
      </c>
      <c r="C66" s="1">
        <v>35</v>
      </c>
      <c r="D66" s="2">
        <f t="shared" si="3"/>
        <v>400</v>
      </c>
      <c r="E66" s="2">
        <f t="shared" si="4"/>
        <v>700</v>
      </c>
      <c r="F66" s="2">
        <f t="shared" si="5"/>
        <v>-36</v>
      </c>
      <c r="G66" s="2">
        <f t="shared" si="6"/>
        <v>17.2</v>
      </c>
      <c r="H66" s="2">
        <f t="shared" si="7"/>
        <v>1296</v>
      </c>
      <c r="I66" s="2">
        <f t="shared" si="8"/>
        <v>295.83999999999997</v>
      </c>
    </row>
    <row r="67" spans="1:9" x14ac:dyDescent="0.25">
      <c r="A67" s="3" t="s">
        <v>6</v>
      </c>
      <c r="B67" s="2">
        <f>SUM(B57:B66)</f>
        <v>560</v>
      </c>
      <c r="C67" s="2">
        <f>SUM(C57:C66)</f>
        <v>178</v>
      </c>
      <c r="D67" s="2">
        <f>SUM(D57:D66)</f>
        <v>37750</v>
      </c>
      <c r="E67" s="2">
        <f>SUM(E57:E66)</f>
        <v>7745</v>
      </c>
      <c r="F67" s="5"/>
      <c r="G67" s="5"/>
      <c r="H67" s="6">
        <f>SUM(H57:H66)</f>
        <v>6390</v>
      </c>
      <c r="I67" s="6">
        <f>SUM(I57:I66)</f>
        <v>993.59999999999991</v>
      </c>
    </row>
    <row r="68" spans="1:9" x14ac:dyDescent="0.25">
      <c r="A68" s="2" t="s">
        <v>16</v>
      </c>
      <c r="B68" s="2">
        <f>AVERAGE(B57:B66)</f>
        <v>56</v>
      </c>
      <c r="C68" s="2">
        <f>AVERAGE(C57:C66)</f>
        <v>17.8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2019-08-08T13:00:21Z</dcterms:created>
  <dcterms:modified xsi:type="dcterms:W3CDTF">2019-10-16T17:10:19Z</dcterms:modified>
</cp:coreProperties>
</file>