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6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Interdemand inter." sheetId="6" r:id="rId6"/>
    <sheet name="Agregate-Disaggregate" sheetId="7" r:id="rId7"/>
    <sheet name="Sheet3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7" l="1"/>
  <c r="J27" i="7"/>
  <c r="J29" i="7"/>
  <c r="I30" i="7"/>
  <c r="J32" i="7"/>
  <c r="I33" i="7"/>
  <c r="O47" i="4" l="1"/>
  <c r="N47" i="4"/>
  <c r="M47" i="4"/>
  <c r="S38" i="1"/>
  <c r="T9" i="1"/>
  <c r="U14" i="1"/>
  <c r="T14" i="1"/>
  <c r="N14" i="1"/>
  <c r="M14" i="1"/>
  <c r="D18" i="1"/>
  <c r="U38" i="1"/>
  <c r="T38" i="1"/>
  <c r="S36" i="1"/>
  <c r="V28" i="1"/>
  <c r="U28" i="1"/>
  <c r="T28" i="1"/>
  <c r="S28" i="1"/>
  <c r="V27" i="1"/>
  <c r="U27" i="1"/>
  <c r="T27" i="1"/>
  <c r="S27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V37" i="1"/>
  <c r="U37" i="1"/>
  <c r="T37" i="1"/>
  <c r="S37" i="1"/>
  <c r="V36" i="1"/>
  <c r="U36" i="1"/>
  <c r="T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5" i="1"/>
  <c r="U25" i="1"/>
  <c r="T25" i="1"/>
  <c r="S25" i="1"/>
  <c r="M34" i="1"/>
  <c r="M28" i="1"/>
  <c r="L27" i="1"/>
  <c r="L24" i="1"/>
  <c r="O7" i="1"/>
  <c r="M24" i="1"/>
  <c r="N24" i="1"/>
  <c r="O24" i="1"/>
  <c r="V7" i="1"/>
  <c r="T7" i="1"/>
  <c r="S7" i="1"/>
  <c r="U7" i="1"/>
  <c r="M7" i="1"/>
  <c r="N7" i="1"/>
  <c r="L7" i="1"/>
  <c r="N29" i="1"/>
  <c r="M29" i="1"/>
  <c r="L29" i="1"/>
  <c r="O28" i="1"/>
  <c r="L28" i="1"/>
  <c r="O27" i="1"/>
  <c r="N27" i="1"/>
  <c r="O26" i="1"/>
  <c r="N26" i="1"/>
  <c r="M26" i="1"/>
  <c r="L11" i="1"/>
  <c r="N34" i="1"/>
  <c r="L34" i="1"/>
  <c r="O33" i="1"/>
  <c r="M33" i="1"/>
  <c r="L33" i="1"/>
  <c r="O32" i="1"/>
  <c r="N32" i="1"/>
  <c r="L32" i="1"/>
  <c r="O31" i="1"/>
  <c r="N31" i="1"/>
  <c r="M31" i="1"/>
  <c r="U17" i="1"/>
  <c r="U15" i="1"/>
  <c r="T12" i="1"/>
  <c r="U12" i="1"/>
  <c r="S12" i="1"/>
  <c r="V11" i="1"/>
  <c r="T11" i="1"/>
  <c r="S11" i="1"/>
  <c r="U10" i="1"/>
  <c r="S10" i="1"/>
  <c r="V10" i="1"/>
  <c r="T17" i="1"/>
  <c r="S17" i="1"/>
  <c r="V16" i="1"/>
  <c r="T16" i="1"/>
  <c r="S16" i="1"/>
  <c r="V15" i="1"/>
  <c r="S15" i="1"/>
  <c r="V14" i="1"/>
  <c r="V9" i="1"/>
  <c r="U9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  <c r="M17" i="1"/>
  <c r="M16" i="1"/>
  <c r="M12" i="1"/>
  <c r="N12" i="1"/>
  <c r="L12" i="1"/>
  <c r="O11" i="1"/>
  <c r="M11" i="1"/>
  <c r="O10" i="1"/>
  <c r="N10" i="1"/>
  <c r="L10" i="1"/>
  <c r="M9" i="1"/>
  <c r="N17" i="1"/>
  <c r="L17" i="1"/>
  <c r="O16" i="1"/>
  <c r="L16" i="1"/>
  <c r="O15" i="1"/>
  <c r="N15" i="1"/>
  <c r="L15" i="1"/>
  <c r="O14" i="1"/>
  <c r="O9" i="1"/>
  <c r="N9" i="1"/>
</calcChain>
</file>

<file path=xl/sharedStrings.xml><?xml version="1.0" encoding="utf-8"?>
<sst xmlns="http://schemas.openxmlformats.org/spreadsheetml/2006/main" count="500" uniqueCount="114">
  <si>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</si>
  <si>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</si>
  <si>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</si>
  <si>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</si>
  <si>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</si>
  <si>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</si>
  <si>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</si>
  <si>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</si>
  <si>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</si>
  <si>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</si>
  <si>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</si>
  <si>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</si>
  <si>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</si>
  <si>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</si>
  <si>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</si>
  <si>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</si>
  <si>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</si>
  <si>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</si>
  <si>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</si>
  <si>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</si>
  <si>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</si>
  <si>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</si>
  <si>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</si>
  <si>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</si>
  <si>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</si>
  <si>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</si>
  <si>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</si>
  <si>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</si>
  <si>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</si>
  <si>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</si>
  <si>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</si>
  <si>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</si>
  <si>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</si>
  <si>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</si>
  <si>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</si>
  <si>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</si>
  <si>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</si>
  <si>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</si>
  <si>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</si>
  <si>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</si>
  <si>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</si>
  <si>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</si>
  <si>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</si>
  <si>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</si>
  <si>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</si>
  <si>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</si>
  <si>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</si>
  <si>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</si>
  <si>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</si>
  <si>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</si>
  <si>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</si>
  <si>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</si>
  <si>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</si>
  <si>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</si>
  <si>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</si>
  <si>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</si>
  <si>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</si>
  <si>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</si>
  <si>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</si>
  <si>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</si>
  <si>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</si>
  <si>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</si>
  <si>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</si>
  <si>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</si>
  <si>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opt</t>
  </si>
  <si>
    <t>Cros.</t>
  </si>
  <si>
    <t>opt.</t>
  </si>
  <si>
    <t>Nov-20</t>
  </si>
  <si>
    <t>Oct-20</t>
  </si>
  <si>
    <t>Sep-20</t>
  </si>
  <si>
    <t>Aug-20</t>
  </si>
  <si>
    <t>MAPA</t>
  </si>
  <si>
    <t>Jul-20</t>
  </si>
  <si>
    <t>ADIDA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</si>
  <si>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</si>
  <si>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</si>
  <si>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</si>
  <si>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</si>
  <si>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</si>
  <si>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</si>
  <si>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</si>
  <si>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</si>
  <si>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</si>
  <si>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</si>
  <si>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</si>
  <si>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</si>
  <si>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</si>
  <si>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</si>
  <si>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</si>
  <si>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</si>
  <si>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</si>
  <si>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</si>
  <si>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</si>
  <si>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</si>
  <si>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</si>
  <si>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</si>
  <si>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</si>
  <si>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</si>
  <si>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</si>
  <si>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</si>
  <si>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</si>
  <si>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</si>
  <si>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</si>
  <si>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</si>
  <si>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</si>
  <si>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BIP001271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</si>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</sst>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A37-A1FA-C67124784EA5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1.0783389999999999</c:v>
                </c:pt>
                <c:pt idx="5">
                  <c:v>1.0783389999999999</c:v>
                </c:pt>
                <c:pt idx="6">
                  <c:v>6.1666910000000001</c:v>
                </c:pt>
                <c:pt idx="7">
                  <c:v>6.1666910000000001</c:v>
                </c:pt>
                <c:pt idx="8">
                  <c:v>6.1666910000000001</c:v>
                </c:pt>
                <c:pt idx="9">
                  <c:v>6.1666910000000001</c:v>
                </c:pt>
                <c:pt idx="10">
                  <c:v>6.1666910000000001</c:v>
                </c:pt>
                <c:pt idx="11">
                  <c:v>6.1666910000000001</c:v>
                </c:pt>
                <c:pt idx="12">
                  <c:v>5.1895519999999999</c:v>
                </c:pt>
                <c:pt idx="13">
                  <c:v>5.1895519999999999</c:v>
                </c:pt>
                <c:pt idx="14">
                  <c:v>5.1895519999999999</c:v>
                </c:pt>
                <c:pt idx="15">
                  <c:v>5.1895519999999999</c:v>
                </c:pt>
                <c:pt idx="16">
                  <c:v>4.4738360000000004</c:v>
                </c:pt>
                <c:pt idx="17">
                  <c:v>4.4738360000000004</c:v>
                </c:pt>
                <c:pt idx="18">
                  <c:v>4.5093719999999999</c:v>
                </c:pt>
                <c:pt idx="19">
                  <c:v>4.5093719999999999</c:v>
                </c:pt>
                <c:pt idx="20">
                  <c:v>7.6817570000000002</c:v>
                </c:pt>
                <c:pt idx="21">
                  <c:v>7.6817570000000002</c:v>
                </c:pt>
                <c:pt idx="22">
                  <c:v>8.1427560000000003</c:v>
                </c:pt>
                <c:pt idx="23">
                  <c:v>8.1427560000000003</c:v>
                </c:pt>
                <c:pt idx="24">
                  <c:v>7.0483010000000004</c:v>
                </c:pt>
                <c:pt idx="25">
                  <c:v>7.0483010000000004</c:v>
                </c:pt>
                <c:pt idx="26">
                  <c:v>6.1401979999999998</c:v>
                </c:pt>
                <c:pt idx="27">
                  <c:v>6.1401979999999998</c:v>
                </c:pt>
                <c:pt idx="28">
                  <c:v>5.84375</c:v>
                </c:pt>
                <c:pt idx="29">
                  <c:v>5.84375</c:v>
                </c:pt>
                <c:pt idx="30">
                  <c:v>5.84375</c:v>
                </c:pt>
                <c:pt idx="31">
                  <c:v>5.84375</c:v>
                </c:pt>
                <c:pt idx="32">
                  <c:v>5.84375</c:v>
                </c:pt>
                <c:pt idx="33">
                  <c:v>5.84375</c:v>
                </c:pt>
                <c:pt idx="34">
                  <c:v>5.84375</c:v>
                </c:pt>
                <c:pt idx="35">
                  <c:v>5.84375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A37-A1FA-C67124784EA5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5.852176</c:v>
                </c:pt>
                <c:pt idx="7">
                  <c:v>5.852176</c:v>
                </c:pt>
                <c:pt idx="8">
                  <c:v>6.147691</c:v>
                </c:pt>
                <c:pt idx="9">
                  <c:v>6.1698870000000001</c:v>
                </c:pt>
                <c:pt idx="10">
                  <c:v>6.1698870000000001</c:v>
                </c:pt>
                <c:pt idx="11">
                  <c:v>6.1698870000000001</c:v>
                </c:pt>
                <c:pt idx="12">
                  <c:v>5.6762990000000002</c:v>
                </c:pt>
                <c:pt idx="13">
                  <c:v>5.6762990000000002</c:v>
                </c:pt>
                <c:pt idx="14">
                  <c:v>5.6762990000000002</c:v>
                </c:pt>
                <c:pt idx="15">
                  <c:v>5.6269609999999997</c:v>
                </c:pt>
                <c:pt idx="16">
                  <c:v>5.2961749999999999</c:v>
                </c:pt>
                <c:pt idx="17">
                  <c:v>5.3348389999999997</c:v>
                </c:pt>
                <c:pt idx="18">
                  <c:v>5.2795180000000004</c:v>
                </c:pt>
                <c:pt idx="19">
                  <c:v>5.2196829999999999</c:v>
                </c:pt>
                <c:pt idx="20">
                  <c:v>6.2039920000000004</c:v>
                </c:pt>
                <c:pt idx="21">
                  <c:v>6.997306</c:v>
                </c:pt>
                <c:pt idx="22">
                  <c:v>7.0972309999999998</c:v>
                </c:pt>
                <c:pt idx="23">
                  <c:v>7.0252790000000003</c:v>
                </c:pt>
                <c:pt idx="24">
                  <c:v>6.5723950000000002</c:v>
                </c:pt>
                <c:pt idx="25">
                  <c:v>6.5723950000000002</c:v>
                </c:pt>
                <c:pt idx="26">
                  <c:v>6.3916950000000003</c:v>
                </c:pt>
                <c:pt idx="27">
                  <c:v>6.3611769999999996</c:v>
                </c:pt>
                <c:pt idx="28">
                  <c:v>5.9639629999999997</c:v>
                </c:pt>
                <c:pt idx="29">
                  <c:v>5.9229510000000003</c:v>
                </c:pt>
                <c:pt idx="30">
                  <c:v>5.9229510000000003</c:v>
                </c:pt>
                <c:pt idx="31">
                  <c:v>5.8846999999999996</c:v>
                </c:pt>
                <c:pt idx="32">
                  <c:v>5.8846999999999996</c:v>
                </c:pt>
                <c:pt idx="33">
                  <c:v>5.8846999999999996</c:v>
                </c:pt>
                <c:pt idx="34">
                  <c:v>5.8846999999999996</c:v>
                </c:pt>
                <c:pt idx="35">
                  <c:v>5.6992289999999999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A37-A1FA-C6712478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8013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.1"/>
      <sheetName val="0.15"/>
      <sheetName val="0.5"/>
      <sheetName val="Optimal"/>
      <sheetName val="interdemand inter."/>
      <sheetName val="Agregate-Disaggregat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BIP008013</v>
          </cell>
          <cell r="C1" t="str">
            <v>Aggr. 2 level</v>
          </cell>
          <cell r="D1" t="str">
            <v>Aggr. 3 level</v>
          </cell>
          <cell r="E1" t="str">
            <v>Aggr. 4 level</v>
          </cell>
          <cell r="F1" t="str">
            <v>Aggr. 5 level</v>
          </cell>
          <cell r="G1" t="str">
            <v>Aggr. 6 level</v>
          </cell>
          <cell r="H1" t="str">
            <v>Aggr. 7 level</v>
          </cell>
          <cell r="I1" t="str">
            <v>Aggr. 8 level</v>
          </cell>
          <cell r="J1" t="str">
            <v>Aggr. 9 level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0</v>
          </cell>
          <cell r="C3">
            <v>0</v>
          </cell>
        </row>
        <row r="4">
          <cell r="A4" t="str">
            <v>Feb-18</v>
          </cell>
          <cell r="B4">
            <v>0</v>
          </cell>
          <cell r="D4">
            <v>0</v>
          </cell>
        </row>
        <row r="5">
          <cell r="A5" t="str">
            <v>Mar-18</v>
          </cell>
          <cell r="B5">
            <v>0</v>
          </cell>
          <cell r="C5">
            <v>0</v>
          </cell>
          <cell r="E5">
            <v>0</v>
          </cell>
        </row>
        <row r="6">
          <cell r="A6" t="str">
            <v>Apr-18</v>
          </cell>
          <cell r="B6">
            <v>0</v>
          </cell>
        </row>
        <row r="7">
          <cell r="A7" t="str">
            <v>May-18</v>
          </cell>
          <cell r="B7">
            <v>0</v>
          </cell>
          <cell r="C7">
            <v>0</v>
          </cell>
          <cell r="D7">
            <v>0</v>
          </cell>
          <cell r="F7">
            <v>0</v>
          </cell>
          <cell r="G7">
            <v>0</v>
          </cell>
        </row>
        <row r="8">
          <cell r="A8" t="str">
            <v>Jun-18</v>
          </cell>
          <cell r="B8">
            <v>0</v>
          </cell>
        </row>
        <row r="9">
          <cell r="A9" t="str">
            <v>Jul-18</v>
          </cell>
          <cell r="B9">
            <v>0</v>
          </cell>
          <cell r="C9">
            <v>0</v>
          </cell>
          <cell r="E9">
            <v>0</v>
          </cell>
          <cell r="H9">
            <v>0</v>
          </cell>
        </row>
        <row r="10">
          <cell r="A10" t="str">
            <v>Aug-18</v>
          </cell>
          <cell r="B10">
            <v>0</v>
          </cell>
          <cell r="D10">
            <v>0</v>
          </cell>
          <cell r="J10">
            <v>0</v>
          </cell>
        </row>
        <row r="11">
          <cell r="A11" t="str">
            <v>Sep-18</v>
          </cell>
          <cell r="B11">
            <v>0</v>
          </cell>
          <cell r="C11">
            <v>0</v>
          </cell>
        </row>
        <row r="12">
          <cell r="A12" t="str">
            <v>Oct-18</v>
          </cell>
          <cell r="B12">
            <v>0</v>
          </cell>
          <cell r="F12">
            <v>0</v>
          </cell>
        </row>
        <row r="13">
          <cell r="A13" t="str">
            <v>Nov-18</v>
          </cell>
          <cell r="B13">
            <v>5</v>
          </cell>
          <cell r="C13">
            <v>5</v>
          </cell>
          <cell r="D13">
            <v>5</v>
          </cell>
          <cell r="E13">
            <v>5</v>
          </cell>
          <cell r="G13">
            <v>5</v>
          </cell>
          <cell r="I13">
            <v>5</v>
          </cell>
        </row>
        <row r="14">
          <cell r="A14" t="str">
            <v>Dec-18</v>
          </cell>
          <cell r="B14">
            <v>5480</v>
          </cell>
        </row>
        <row r="15">
          <cell r="A15" t="str">
            <v>Jan-19</v>
          </cell>
          <cell r="B15">
            <v>0</v>
          </cell>
          <cell r="C15">
            <v>5480</v>
          </cell>
        </row>
        <row r="16">
          <cell r="A16" t="str">
            <v>Feb-19</v>
          </cell>
          <cell r="B16">
            <v>0</v>
          </cell>
          <cell r="D16">
            <v>5480</v>
          </cell>
          <cell r="H16">
            <v>5485</v>
          </cell>
        </row>
        <row r="17">
          <cell r="A17" t="str">
            <v>Mar-19</v>
          </cell>
          <cell r="B17">
            <v>0</v>
          </cell>
          <cell r="C17">
            <v>0</v>
          </cell>
          <cell r="E17">
            <v>5480</v>
          </cell>
          <cell r="F17">
            <v>5485</v>
          </cell>
        </row>
        <row r="18">
          <cell r="A18" t="str">
            <v>Apr-19</v>
          </cell>
          <cell r="B18">
            <v>1520</v>
          </cell>
        </row>
        <row r="19">
          <cell r="A19" t="str">
            <v>May-19</v>
          </cell>
          <cell r="B19">
            <v>3001</v>
          </cell>
          <cell r="C19">
            <v>4521</v>
          </cell>
          <cell r="D19">
            <v>4521</v>
          </cell>
          <cell r="G19">
            <v>10001</v>
          </cell>
          <cell r="J19">
            <v>10006</v>
          </cell>
        </row>
        <row r="20">
          <cell r="A20" t="str">
            <v>Jun-19</v>
          </cell>
          <cell r="B20">
            <v>1001</v>
          </cell>
        </row>
        <row r="21">
          <cell r="A21" t="str">
            <v>Jul-19</v>
          </cell>
          <cell r="B21">
            <v>3000</v>
          </cell>
          <cell r="C21">
            <v>4001</v>
          </cell>
          <cell r="E21">
            <v>8522</v>
          </cell>
          <cell r="I21">
            <v>14002</v>
          </cell>
        </row>
        <row r="22">
          <cell r="A22" t="str">
            <v>Aug-19</v>
          </cell>
          <cell r="B22">
            <v>3000</v>
          </cell>
          <cell r="D22">
            <v>7001</v>
          </cell>
          <cell r="F22">
            <v>11522</v>
          </cell>
        </row>
        <row r="23">
          <cell r="A23" t="str">
            <v>Sep-19</v>
          </cell>
          <cell r="B23">
            <v>2000</v>
          </cell>
          <cell r="C23">
            <v>5000</v>
          </cell>
          <cell r="H23">
            <v>13522</v>
          </cell>
        </row>
        <row r="24">
          <cell r="A24" t="str">
            <v>Oct-19</v>
          </cell>
          <cell r="B24">
            <v>2000</v>
          </cell>
        </row>
        <row r="25">
          <cell r="A25" t="str">
            <v>Nov-19</v>
          </cell>
          <cell r="B25">
            <v>0</v>
          </cell>
          <cell r="C25">
            <v>2000</v>
          </cell>
          <cell r="D25">
            <v>4000</v>
          </cell>
          <cell r="E25">
            <v>7000</v>
          </cell>
          <cell r="G25">
            <v>11001</v>
          </cell>
        </row>
        <row r="26">
          <cell r="A26" t="str">
            <v>Dec-19</v>
          </cell>
          <cell r="B26">
            <v>0</v>
          </cell>
        </row>
        <row r="27">
          <cell r="A27" t="str">
            <v>Jan-20</v>
          </cell>
          <cell r="B27">
            <v>1000</v>
          </cell>
          <cell r="C27">
            <v>1000</v>
          </cell>
          <cell r="F27">
            <v>5000</v>
          </cell>
        </row>
        <row r="28">
          <cell r="A28" t="str">
            <v>Feb-20</v>
          </cell>
          <cell r="B28">
            <v>1000</v>
          </cell>
          <cell r="D28">
            <v>2000</v>
          </cell>
          <cell r="J28">
            <v>13001</v>
          </cell>
        </row>
        <row r="29">
          <cell r="A29" t="str">
            <v>Mar-20</v>
          </cell>
          <cell r="B29">
            <v>1000</v>
          </cell>
          <cell r="C29">
            <v>2000</v>
          </cell>
          <cell r="E29">
            <v>3000</v>
          </cell>
          <cell r="I29">
            <v>10000</v>
          </cell>
        </row>
        <row r="30">
          <cell r="A30" t="str">
            <v>Apr-20</v>
          </cell>
          <cell r="B30">
            <v>0</v>
          </cell>
          <cell r="H30">
            <v>5000</v>
          </cell>
        </row>
        <row r="31">
          <cell r="A31" t="str">
            <v>May-20</v>
          </cell>
          <cell r="B31">
            <v>0</v>
          </cell>
          <cell r="C31">
            <v>0</v>
          </cell>
          <cell r="D31">
            <v>1000</v>
          </cell>
          <cell r="G31">
            <v>3000</v>
          </cell>
        </row>
        <row r="32">
          <cell r="A32" t="str">
            <v>Jun-20</v>
          </cell>
          <cell r="B32">
            <v>0</v>
          </cell>
          <cell r="F32">
            <v>2000</v>
          </cell>
        </row>
        <row r="33">
          <cell r="A33" t="str">
            <v>Jul-20</v>
          </cell>
          <cell r="B33">
            <v>1</v>
          </cell>
          <cell r="C33">
            <v>1</v>
          </cell>
          <cell r="E33">
            <v>1</v>
          </cell>
        </row>
        <row r="34">
          <cell r="A34" t="str">
            <v>Aug-20</v>
          </cell>
          <cell r="B34">
            <v>1000</v>
          </cell>
          <cell r="D34">
            <v>1001</v>
          </cell>
        </row>
        <row r="35">
          <cell r="A35" t="str">
            <v>Sep-20</v>
          </cell>
          <cell r="B35">
            <v>0</v>
          </cell>
          <cell r="C35">
            <v>1000</v>
          </cell>
        </row>
        <row r="36">
          <cell r="A36" t="str">
            <v>Oct-20</v>
          </cell>
          <cell r="B36">
            <v>3000</v>
          </cell>
        </row>
        <row r="37">
          <cell r="A37" t="str">
            <v>Nov-20</v>
          </cell>
          <cell r="B37">
            <v>0</v>
          </cell>
          <cell r="C37">
            <v>3000</v>
          </cell>
          <cell r="D37">
            <v>3000</v>
          </cell>
          <cell r="E37">
            <v>4000</v>
          </cell>
          <cell r="F37">
            <v>4001</v>
          </cell>
          <cell r="G37">
            <v>4001</v>
          </cell>
          <cell r="H37">
            <v>4001</v>
          </cell>
          <cell r="I37">
            <v>4001</v>
          </cell>
          <cell r="J37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W47" sqref="W47"/>
    </sheetView>
  </sheetViews>
  <sheetFormatPr defaultColWidth="11.42578125" defaultRowHeight="15" x14ac:dyDescent="0.25"/>
  <cols>
    <col min="11" max="11" width="8.5703125" bestFit="1" customWidth="1"/>
    <col min="12" max="15" width="8.7109375" bestFit="1" customWidth="1"/>
  </cols>
  <sheetData>
    <row r="1" spans="1:22" x14ac:dyDescent="0.25">
      <c r="A1" s="1" t="s">
        <v>0</v>
      </c>
      <c r="B1" s="1" t="s">
        <v>1</v>
      </c>
    </row>
    <row r="2" spans="1:22" x14ac:dyDescent="0.25">
      <c r="A2" t="s">
        <v>2</v>
      </c>
      <c r="B2">
        <v>0</v>
      </c>
      <c r="M2">
        <v>0.1</v>
      </c>
      <c r="T2">
        <v>0.15</v>
      </c>
    </row>
    <row r="3" spans="1:22" x14ac:dyDescent="0.25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25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</row>
    <row r="5" spans="1:22" x14ac:dyDescent="0.25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</row>
    <row r="6" spans="1:22" x14ac:dyDescent="0.25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</row>
    <row r="7" spans="1:22" x14ac:dyDescent="0.25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</row>
    <row r="8" spans="1:22" x14ac:dyDescent="0.25">
      <c r="A8" t="s">
        <v>8</v>
      </c>
      <c r="B8">
        <v>0</v>
      </c>
      <c r="K8" s="8" t="s">
        <v>46</v>
      </c>
      <c r="L8" s="8"/>
      <c r="M8" s="8"/>
      <c r="N8" s="8"/>
      <c r="O8" s="8"/>
      <c r="R8" s="8" t="s">
        <v>46</v>
      </c>
      <c r="S8" s="8"/>
      <c r="T8" s="8"/>
      <c r="U8" s="8"/>
      <c r="V8" s="8"/>
    </row>
    <row r="9" spans="1:22" x14ac:dyDescent="0.25">
      <c r="A9" t="s">
        <v>9</v>
      </c>
      <c r="B9">
        <v>0</v>
      </c>
      <c r="K9" s="3" t="s">
        <v>38</v>
      </c>
      <c r="L9" s="4"/>
      <c r="M9" s="4">
        <f>(L6-M6)/M6</f>
        <v>4.9505524644509614E-2</v>
      </c>
      <c r="N9" s="4">
        <f>(L6-N6)/N6</f>
        <v>5.2008403152738213E-2</v>
      </c>
      <c r="O9" s="4">
        <f>(L6-O6)/O6</f>
        <v>5.2047161208020123E-2</v>
      </c>
      <c r="R9" s="3" t="s">
        <v>38</v>
      </c>
      <c r="S9" s="4"/>
      <c r="T9" s="4">
        <f>(S6-T6)/T6</f>
        <v>5.2064722006189321E-2</v>
      </c>
      <c r="U9" s="4">
        <f>(S6-U6)/U6</f>
        <v>5.5407038830640312E-2</v>
      </c>
      <c r="V9" s="4">
        <f>(S6-V6)/V6</f>
        <v>5.5632210622084212E-2</v>
      </c>
    </row>
    <row r="10" spans="1:22" x14ac:dyDescent="0.25">
      <c r="A10" t="s">
        <v>10</v>
      </c>
      <c r="B10">
        <v>0</v>
      </c>
      <c r="K10" s="3" t="s">
        <v>39</v>
      </c>
      <c r="L10" s="4">
        <f>($M$6-L6)/L6</f>
        <v>-4.7170332582363694E-2</v>
      </c>
      <c r="M10" s="4"/>
      <c r="N10" s="4">
        <f>($M$6-N6)/N6</f>
        <v>2.3848168965822009E-3</v>
      </c>
      <c r="O10" s="4">
        <f>($M$6-O6)/O6</f>
        <v>2.4217467215062204E-3</v>
      </c>
      <c r="R10" s="3" t="s">
        <v>39</v>
      </c>
      <c r="S10" s="4">
        <f>($T$6-S6)/S6</f>
        <v>-4.9488135964588523E-2</v>
      </c>
      <c r="T10" s="4"/>
      <c r="U10" s="4">
        <f>($T$6-U6)/U6</f>
        <v>3.1769117950058269E-3</v>
      </c>
      <c r="V10" s="4">
        <f>($T$6-V6)/V6</f>
        <v>3.390940254219362E-3</v>
      </c>
    </row>
    <row r="11" spans="1:22" x14ac:dyDescent="0.25">
      <c r="A11" t="s">
        <v>11</v>
      </c>
      <c r="B11">
        <v>0</v>
      </c>
      <c r="K11" s="3" t="s">
        <v>40</v>
      </c>
      <c r="L11" s="4">
        <f>($N$6-L6)/L6</f>
        <v>-4.9437250688184144E-2</v>
      </c>
      <c r="M11" s="4">
        <f t="shared" ref="M11" si="2">($N$6-M6)/M6</f>
        <v>-2.3791430759752289E-3</v>
      </c>
      <c r="N11" s="4"/>
      <c r="O11" s="4">
        <f>($N$6-O6)/O6</f>
        <v>3.6841963586754592E-5</v>
      </c>
      <c r="R11" s="3" t="s">
        <v>40</v>
      </c>
      <c r="S11" s="4">
        <f>($U$6-S6)/S6</f>
        <v>-5.2498265401024487E-2</v>
      </c>
      <c r="T11" s="4">
        <f>($U$6-T6)/T6</f>
        <v>-3.166850988746652E-3</v>
      </c>
      <c r="U11" s="4"/>
      <c r="V11" s="4">
        <f>($U$6-V6)/V6</f>
        <v>2.1335066297585483E-4</v>
      </c>
    </row>
    <row r="12" spans="1:22" x14ac:dyDescent="0.25">
      <c r="A12" t="s">
        <v>12</v>
      </c>
      <c r="B12">
        <v>0</v>
      </c>
      <c r="K12" s="3" t="s">
        <v>41</v>
      </c>
      <c r="L12" s="4">
        <f>($O$6-L6)/L6</f>
        <v>-4.9472269996201149E-2</v>
      </c>
      <c r="M12" s="4">
        <f t="shared" ref="M12:N12" si="3">($O$6-M6)/M6</f>
        <v>-2.4158960332082984E-3</v>
      </c>
      <c r="N12" s="4">
        <f t="shared" si="3"/>
        <v>-3.684060630647854E-5</v>
      </c>
      <c r="O12" s="4"/>
      <c r="R12" s="3" t="s">
        <v>41</v>
      </c>
      <c r="S12" s="4">
        <f>($V$6-S6)/S6</f>
        <v>-5.2700372404608745E-2</v>
      </c>
      <c r="T12" s="4">
        <f t="shared" ref="T12:U12" si="4">($V$6-T6)/T6</f>
        <v>-3.3794806372880273E-3</v>
      </c>
      <c r="U12" s="4">
        <f t="shared" si="4"/>
        <v>-2.133051541797944E-4</v>
      </c>
      <c r="V12" s="4"/>
    </row>
    <row r="13" spans="1:22" x14ac:dyDescent="0.25">
      <c r="A13" t="s">
        <v>13</v>
      </c>
      <c r="B13">
        <v>10</v>
      </c>
      <c r="K13" s="7" t="s">
        <v>47</v>
      </c>
      <c r="L13" s="7"/>
      <c r="M13" s="7"/>
      <c r="N13" s="7"/>
      <c r="O13" s="7"/>
      <c r="R13" s="7" t="s">
        <v>47</v>
      </c>
      <c r="S13" s="7"/>
      <c r="T13" s="7"/>
      <c r="U13" s="7"/>
      <c r="V13" s="7"/>
    </row>
    <row r="14" spans="1:22" x14ac:dyDescent="0.25">
      <c r="A14" t="s">
        <v>14</v>
      </c>
      <c r="B14">
        <v>0</v>
      </c>
      <c r="K14" s="3" t="s">
        <v>38</v>
      </c>
      <c r="L14" s="3"/>
      <c r="M14" s="4">
        <f>(L5-M5)/M5</f>
        <v>1.0346855073526728E-2</v>
      </c>
      <c r="N14" s="4">
        <f>(L5-N5)/N5</f>
        <v>1.8972091521230861E-2</v>
      </c>
      <c r="O14" s="4">
        <f>(L5-O5)/O5</f>
        <v>1.9084891207188408E-2</v>
      </c>
      <c r="R14" s="3" t="s">
        <v>38</v>
      </c>
      <c r="S14" s="3"/>
      <c r="T14" s="4">
        <f>(S5-T5)/T5</f>
        <v>5.1805738917274038E-2</v>
      </c>
      <c r="U14" s="4">
        <f>(S5-U5)/U5</f>
        <v>5.8228025517361739E-2</v>
      </c>
      <c r="V14" s="4">
        <f>(S5-V5)/V5</f>
        <v>5.9156726961047588E-2</v>
      </c>
    </row>
    <row r="15" spans="1:22" x14ac:dyDescent="0.25">
      <c r="A15" t="s">
        <v>15</v>
      </c>
      <c r="B15">
        <v>0</v>
      </c>
      <c r="K15" s="3" t="s">
        <v>39</v>
      </c>
      <c r="L15" s="4">
        <f>(M5-L5)/L5</f>
        <v>-1.0240894027203903E-2</v>
      </c>
      <c r="M15" s="3"/>
      <c r="N15" s="4">
        <f>(M5-N5)/N5</f>
        <v>8.5369063152836207E-3</v>
      </c>
      <c r="O15" s="4">
        <f>(M5-O5)/O5</f>
        <v>8.6485508316109742E-3</v>
      </c>
      <c r="R15" s="3" t="s">
        <v>39</v>
      </c>
      <c r="S15" s="4">
        <f>(T5-S5)/S5</f>
        <v>-4.9254094173894432E-2</v>
      </c>
      <c r="T15" s="3"/>
      <c r="U15" s="4">
        <f>(T5-U5)/U5</f>
        <v>6.1059626910752417E-3</v>
      </c>
      <c r="V15" s="4">
        <f>(T5-V5)/V5</f>
        <v>6.988921786394358E-3</v>
      </c>
    </row>
    <row r="16" spans="1:22" x14ac:dyDescent="0.25">
      <c r="A16" t="s">
        <v>16</v>
      </c>
      <c r="B16">
        <v>0</v>
      </c>
      <c r="K16" s="3" t="s">
        <v>40</v>
      </c>
      <c r="L16" s="4">
        <f>(N5-L5)/L5</f>
        <v>-1.8618852939247126E-2</v>
      </c>
      <c r="M16" s="4">
        <f>(N5-M5)/M5</f>
        <v>-8.4646444387180969E-3</v>
      </c>
      <c r="N16" s="3"/>
      <c r="O16" s="4">
        <f>(N5-O5)/O5</f>
        <v>1.1069948519311113E-4</v>
      </c>
      <c r="R16" s="3" t="s">
        <v>40</v>
      </c>
      <c r="S16" s="4">
        <f>(U5-S5)/S5</f>
        <v>-5.5024081873936752E-2</v>
      </c>
      <c r="T16" s="4">
        <f>(U5-T5)/T5</f>
        <v>-6.0689061763865883E-3</v>
      </c>
      <c r="U16" s="3"/>
      <c r="V16" s="4">
        <f>(U5-V5)/V5</f>
        <v>8.7760049941203763E-4</v>
      </c>
    </row>
    <row r="17" spans="1:22" x14ac:dyDescent="0.25">
      <c r="A17" t="s">
        <v>17</v>
      </c>
      <c r="B17">
        <v>6</v>
      </c>
      <c r="K17" s="3" t="s">
        <v>41</v>
      </c>
      <c r="L17" s="4">
        <f>(O5-L5)/L5</f>
        <v>-1.872747930212253E-2</v>
      </c>
      <c r="M17" s="4">
        <f>(O5-M5)/M5</f>
        <v>-8.5743947428273352E-3</v>
      </c>
      <c r="N17" s="4">
        <f>(O5-N5)/N5</f>
        <v>-1.1068723217349208E-4</v>
      </c>
      <c r="O17" s="3"/>
      <c r="R17" s="3" t="s">
        <v>41</v>
      </c>
      <c r="S17" s="4">
        <f>(V5-S5)/S5</f>
        <v>-5.5852666045733558E-2</v>
      </c>
      <c r="T17" s="4">
        <f>(V5-T5)/T5</f>
        <v>-6.9404157634584875E-3</v>
      </c>
      <c r="U17" s="4">
        <f>(V5-U5)/U5</f>
        <v>-8.7683099209547467E-4</v>
      </c>
      <c r="V17" s="3"/>
    </row>
    <row r="18" spans="1:22" x14ac:dyDescent="0.25">
      <c r="A18" t="s">
        <v>18</v>
      </c>
      <c r="B18">
        <v>11</v>
      </c>
      <c r="D18">
        <f>COUNTIF(B2:B37,0)</f>
        <v>20</v>
      </c>
    </row>
    <row r="19" spans="1:22" x14ac:dyDescent="0.25">
      <c r="A19" t="s">
        <v>19</v>
      </c>
      <c r="B19">
        <v>0</v>
      </c>
      <c r="M19">
        <v>0.5</v>
      </c>
    </row>
    <row r="20" spans="1:22" x14ac:dyDescent="0.25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2" x14ac:dyDescent="0.25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>
        <v>7.4337139999999996E-2</v>
      </c>
      <c r="U21">
        <v>6.6835560000000002E-2</v>
      </c>
      <c r="V21">
        <v>6.0359389999999999E-2</v>
      </c>
    </row>
    <row r="22" spans="1:22" x14ac:dyDescent="0.25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</row>
    <row r="23" spans="1:22" x14ac:dyDescent="0.25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</row>
    <row r="24" spans="1:22" x14ac:dyDescent="0.25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5">M23-M22</f>
        <v>5.5942271999999997</v>
      </c>
      <c r="N24" s="2">
        <f t="shared" si="5"/>
        <v>5.9712200000000006</v>
      </c>
      <c r="O24" s="2">
        <f t="shared" si="5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</row>
    <row r="25" spans="1:22" x14ac:dyDescent="0.25">
      <c r="A25" t="s">
        <v>25</v>
      </c>
      <c r="B25">
        <v>1</v>
      </c>
      <c r="K25" s="8" t="s">
        <v>46</v>
      </c>
      <c r="L25" s="8"/>
      <c r="M25" s="8"/>
      <c r="N25" s="8"/>
      <c r="O25" s="8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</row>
    <row r="26" spans="1:22" x14ac:dyDescent="0.25">
      <c r="A26" t="s">
        <v>26</v>
      </c>
      <c r="B26">
        <v>0</v>
      </c>
      <c r="K26" s="3" t="s">
        <v>38</v>
      </c>
      <c r="L26" s="4"/>
      <c r="M26" s="4">
        <f>(L23-M23)/M23</f>
        <v>4.1980344602519516E-2</v>
      </c>
      <c r="N26" s="4">
        <f>(L23-N23)/N23</f>
        <v>7.0662439782324046E-2</v>
      </c>
      <c r="O26" s="4">
        <f>(L23-O23)/O23</f>
        <v>7.6038007964576604E-2</v>
      </c>
      <c r="R26" s="8" t="s">
        <v>46</v>
      </c>
      <c r="S26" s="8"/>
      <c r="T26" s="8"/>
      <c r="U26" s="8"/>
      <c r="V26" s="8"/>
    </row>
    <row r="27" spans="1:22" x14ac:dyDescent="0.25">
      <c r="A27" t="s">
        <v>27</v>
      </c>
      <c r="B27">
        <v>4</v>
      </c>
      <c r="K27" s="3" t="s">
        <v>39</v>
      </c>
      <c r="L27" s="4">
        <f>($M$23-L23)/L23</f>
        <v>-4.02889985593093E-2</v>
      </c>
      <c r="M27" s="4"/>
      <c r="N27" s="4">
        <f>($M$23-N23)/N23</f>
        <v>2.7526522288427415E-2</v>
      </c>
      <c r="O27" s="4">
        <f>($M$23-O23)/O23</f>
        <v>3.268551421192973E-2</v>
      </c>
      <c r="R27" s="3" t="s">
        <v>56</v>
      </c>
      <c r="S27" s="4">
        <f>(S24-L6)/L6</f>
        <v>-3.294556957572599E-3</v>
      </c>
      <c r="T27" s="4">
        <f>(S24-M6)/M6</f>
        <v>4.6047868916281168E-2</v>
      </c>
      <c r="U27" s="4">
        <f>(S24-N6)/N6</f>
        <v>4.854250154870652E-2</v>
      </c>
      <c r="V27" s="4">
        <f>(S24-O6)/O6</f>
        <v>4.8581131913367742E-2</v>
      </c>
    </row>
    <row r="28" spans="1:22" x14ac:dyDescent="0.25">
      <c r="A28" t="s">
        <v>28</v>
      </c>
      <c r="B28">
        <v>10</v>
      </c>
      <c r="K28" s="3" t="s">
        <v>40</v>
      </c>
      <c r="L28" s="4">
        <f>($N$23-L23)/L23</f>
        <v>-6.5998803317215832E-2</v>
      </c>
      <c r="M28" s="4">
        <f>($N$23-M23)/M23</f>
        <v>-2.6789111221306949E-2</v>
      </c>
      <c r="N28" s="4"/>
      <c r="O28" s="4">
        <f t="shared" ref="O28" si="6">($N$23-O23)/O23</f>
        <v>5.0207871150737843E-3</v>
      </c>
      <c r="R28" s="3" t="s">
        <v>57</v>
      </c>
      <c r="S28" s="4">
        <f>($S$24-S6)/S6</f>
        <v>-1.1505150185580697E-2</v>
      </c>
      <c r="T28" s="4">
        <f>($S$24-T6)/T6</f>
        <v>3.9960559374556913E-2</v>
      </c>
      <c r="U28" s="4">
        <f>($S$24-U6)/U6</f>
        <v>4.3264422341974799E-2</v>
      </c>
      <c r="V28" s="4">
        <f>($S$24-V6)/V6</f>
        <v>4.3487003498140581E-2</v>
      </c>
    </row>
    <row r="29" spans="1:22" x14ac:dyDescent="0.25">
      <c r="A29" t="s">
        <v>29</v>
      </c>
      <c r="B29">
        <v>0</v>
      </c>
      <c r="K29" s="3" t="s">
        <v>41</v>
      </c>
      <c r="L29" s="4">
        <f>($O$23-L23)/L23</f>
        <v>-7.0664797527374881E-2</v>
      </c>
      <c r="M29" s="4">
        <f>($O$23-M23)/M23</f>
        <v>-3.1650985476321829E-2</v>
      </c>
      <c r="N29" s="4">
        <f>($O$23-N23)/N23</f>
        <v>-4.9957047450590788E-3</v>
      </c>
      <c r="O29" s="4"/>
      <c r="R29" s="3" t="s">
        <v>58</v>
      </c>
      <c r="S29" s="4">
        <f>($T$24-L6)/L6</f>
        <v>-1.4034218799539595E-2</v>
      </c>
      <c r="T29" s="4">
        <f>($T$24-M6)/M6</f>
        <v>3.4776534480322974E-2</v>
      </c>
      <c r="U29" s="4">
        <f>($T$24-N6)/N6</f>
        <v>3.7244287043938423E-2</v>
      </c>
      <c r="V29" s="4">
        <f>($T$24-O6)/O6</f>
        <v>3.7282501160192265E-2</v>
      </c>
    </row>
    <row r="30" spans="1:22" x14ac:dyDescent="0.25">
      <c r="A30" t="s">
        <v>30</v>
      </c>
      <c r="B30">
        <v>0</v>
      </c>
      <c r="K30" s="7" t="s">
        <v>47</v>
      </c>
      <c r="L30" s="7"/>
      <c r="M30" s="7"/>
      <c r="N30" s="7"/>
      <c r="O30" s="7"/>
      <c r="R30" s="3" t="s">
        <v>59</v>
      </c>
      <c r="S30" s="4">
        <f>($T$24-S6)/S6</f>
        <v>-2.2156341561768367E-2</v>
      </c>
      <c r="T30" s="4">
        <f>($T$24-T6)/T6</f>
        <v>2.8754816680333306E-2</v>
      </c>
      <c r="U30" s="4">
        <f t="shared" ref="U30:V30" si="7">($T$24-U6)/U6</f>
        <v>3.2023079991614113E-2</v>
      </c>
      <c r="V30" s="4">
        <f t="shared" si="7"/>
        <v>3.2243262799936709E-2</v>
      </c>
    </row>
    <row r="31" spans="1:22" x14ac:dyDescent="0.25">
      <c r="A31" t="s">
        <v>31</v>
      </c>
      <c r="B31">
        <v>0</v>
      </c>
      <c r="K31" s="3" t="s">
        <v>38</v>
      </c>
      <c r="L31" s="3"/>
      <c r="M31" s="4">
        <f>(L22-M22)/M22</f>
        <v>4.8573448073043111E-2</v>
      </c>
      <c r="N31" s="4">
        <f>(L22-N22)/N22</f>
        <v>0.15936087741746288</v>
      </c>
      <c r="O31" s="4">
        <f>(L22-O22)/O22</f>
        <v>0.19912459380023848</v>
      </c>
      <c r="R31" s="3" t="s">
        <v>60</v>
      </c>
      <c r="S31" s="4">
        <f>($U$24-L6)/L6</f>
        <v>-2.0520468393820979E-2</v>
      </c>
      <c r="T31" s="4">
        <f>($U$24-M6)/M6</f>
        <v>2.7969179696901453E-2</v>
      </c>
      <c r="U31" s="4">
        <f t="shared" ref="U31:V31" si="8">($U$24-N6)/N6</f>
        <v>3.0420697965808367E-2</v>
      </c>
      <c r="V31" s="4">
        <f t="shared" si="8"/>
        <v>3.0458660687641862E-2</v>
      </c>
    </row>
    <row r="32" spans="1:22" x14ac:dyDescent="0.25">
      <c r="A32" t="s">
        <v>32</v>
      </c>
      <c r="B32">
        <v>0</v>
      </c>
      <c r="K32" s="3" t="s">
        <v>39</v>
      </c>
      <c r="L32" s="4">
        <f>(M22-L22)/L22</f>
        <v>-4.6323362624054842E-2</v>
      </c>
      <c r="M32" s="3"/>
      <c r="N32" s="4">
        <f>(M22-N22)/N22</f>
        <v>0.10565538308071135</v>
      </c>
      <c r="O32" s="4">
        <f>(M22-O22)/O22</f>
        <v>0.14357711041020757</v>
      </c>
      <c r="R32" s="3" t="s">
        <v>61</v>
      </c>
      <c r="S32" s="4">
        <f>($U$24-S6)/S6</f>
        <v>-2.8589159164315651E-2</v>
      </c>
      <c r="T32" s="4">
        <f>($U$24-T6)/T6</f>
        <v>2.1987076217592879E-2</v>
      </c>
      <c r="U32" s="4">
        <f>($U$24-U6)/U6</f>
        <v>2.5233839014372067E-2</v>
      </c>
      <c r="V32" s="4">
        <f>($U$24-V6)/V6</f>
        <v>2.5452573333631066E-2</v>
      </c>
    </row>
    <row r="33" spans="1:22" x14ac:dyDescent="0.25">
      <c r="A33" t="s">
        <v>33</v>
      </c>
      <c r="B33">
        <v>0</v>
      </c>
      <c r="K33" s="3" t="s">
        <v>40</v>
      </c>
      <c r="L33" s="4">
        <f>(N22-L22)/L22</f>
        <v>-0.13745580045140696</v>
      </c>
      <c r="M33" s="4">
        <f>(N22-M22)/M22</f>
        <v>-9.5559054563928852E-2</v>
      </c>
      <c r="N33" s="3"/>
      <c r="O33" s="4">
        <f>(N22-O22)/O22</f>
        <v>3.429796291845847E-2</v>
      </c>
      <c r="R33" s="3" t="s">
        <v>62</v>
      </c>
      <c r="S33" s="4">
        <f>($V$24-L6)/L6</f>
        <v>-2.2537901741775689E-2</v>
      </c>
      <c r="T33" s="4">
        <f t="shared" ref="T33:V33" si="9">($V$24-M6)/M6</f>
        <v>2.5851872252620915E-2</v>
      </c>
      <c r="U33" s="4">
        <f t="shared" si="9"/>
        <v>2.8298341130959449E-2</v>
      </c>
      <c r="V33" s="4">
        <f t="shared" si="9"/>
        <v>2.8336225660999716E-2</v>
      </c>
    </row>
    <row r="34" spans="1:22" x14ac:dyDescent="0.25">
      <c r="A34" t="s">
        <v>34</v>
      </c>
      <c r="B34">
        <v>0</v>
      </c>
      <c r="K34" s="3" t="s">
        <v>41</v>
      </c>
      <c r="L34" s="4">
        <f>(O22-L22)/L22</f>
        <v>-0.16605830188936191</v>
      </c>
      <c r="M34" s="4">
        <f>(O22-M22)/M22</f>
        <v>-0.12555087812023943</v>
      </c>
      <c r="N34" s="4">
        <f>(O22-N22)/N22</f>
        <v>-3.3160621163441699E-2</v>
      </c>
      <c r="O34" s="3"/>
      <c r="R34" s="3" t="s">
        <v>63</v>
      </c>
      <c r="S34" s="4">
        <f>($V$24-S6)/S6</f>
        <v>-3.0589973435189662E-2</v>
      </c>
      <c r="T34" s="4">
        <f t="shared" ref="T34:V34" si="10">($V$24-T6)/T6</f>
        <v>1.9882090107919793E-2</v>
      </c>
      <c r="U34" s="4">
        <f t="shared" si="10"/>
        <v>2.3122165549498839E-2</v>
      </c>
      <c r="V34" s="4">
        <f t="shared" si="10"/>
        <v>2.3340449341824117E-2</v>
      </c>
    </row>
    <row r="35" spans="1:22" x14ac:dyDescent="0.25">
      <c r="A35" t="s">
        <v>35</v>
      </c>
      <c r="B35">
        <v>0</v>
      </c>
      <c r="R35" s="7" t="s">
        <v>47</v>
      </c>
      <c r="S35" s="7"/>
      <c r="T35" s="7"/>
      <c r="U35" s="7"/>
      <c r="V35" s="7"/>
    </row>
    <row r="36" spans="1:22" x14ac:dyDescent="0.25">
      <c r="A36" t="s">
        <v>36</v>
      </c>
      <c r="B36">
        <v>11</v>
      </c>
      <c r="R36" s="3" t="s">
        <v>56</v>
      </c>
      <c r="S36" s="4">
        <f>($S$23-L5)/L5</f>
        <v>-6.7546535533855784E-2</v>
      </c>
      <c r="T36" s="4">
        <f t="shared" ref="T36:V36" si="11">($S$23-M5)/M5</f>
        <v>-5.7898574674216691E-2</v>
      </c>
      <c r="U36" s="4">
        <f t="shared" si="11"/>
        <v>-4.9855943066715314E-2</v>
      </c>
      <c r="V36" s="4">
        <f t="shared" si="11"/>
        <v>-4.9750762608753503E-2</v>
      </c>
    </row>
    <row r="37" spans="1:22" x14ac:dyDescent="0.25">
      <c r="A37" t="s">
        <v>37</v>
      </c>
      <c r="B37">
        <v>3</v>
      </c>
      <c r="R37" s="3" t="s">
        <v>57</v>
      </c>
      <c r="S37" s="4">
        <f>($S$23-S5)/S5</f>
        <v>-0.10600768206470504</v>
      </c>
      <c r="T37" s="4">
        <f>($S$23-T5)/T5</f>
        <v>-5.9693749447700513E-2</v>
      </c>
      <c r="U37" s="4">
        <f t="shared" ref="U37:V37" si="12">($S$23-U5)/U5</f>
        <v>-5.3952274563643321E-2</v>
      </c>
      <c r="V37" s="4">
        <f t="shared" si="12"/>
        <v>-5.3122022607332751E-2</v>
      </c>
    </row>
    <row r="38" spans="1:22" x14ac:dyDescent="0.25">
      <c r="R38" s="3" t="s">
        <v>58</v>
      </c>
      <c r="S38" s="4">
        <f>($T$23-L5)/L5</f>
        <v>1.2280525689924658E-2</v>
      </c>
      <c r="T38" s="4">
        <f>($T$23-M5)/M5</f>
        <v>2.2754445582991757E-2</v>
      </c>
      <c r="U38" s="4">
        <f>($T$23-N5)/N5</f>
        <v>3.1485604468473601E-2</v>
      </c>
      <c r="V38" s="4">
        <f t="shared" ref="V38" si="13">($T$23-O5)/O5</f>
        <v>3.1599789393872361E-2</v>
      </c>
    </row>
    <row r="39" spans="1:22" x14ac:dyDescent="0.25">
      <c r="R39" s="3" t="s">
        <v>59</v>
      </c>
      <c r="S39" s="4">
        <f>($T$23-S5)/S5</f>
        <v>-2.9473268051595527E-2</v>
      </c>
      <c r="T39" s="4">
        <f t="shared" ref="T39:V39" si="14">($T$23-T5)/T5</f>
        <v>2.0805586435958718E-2</v>
      </c>
      <c r="U39" s="4">
        <f t="shared" si="14"/>
        <v>2.7038587261577863E-2</v>
      </c>
      <c r="V39" s="4">
        <f t="shared" si="14"/>
        <v>2.7939916838674059E-2</v>
      </c>
    </row>
    <row r="40" spans="1:22" x14ac:dyDescent="0.25">
      <c r="R40" s="3" t="s">
        <v>60</v>
      </c>
      <c r="S40" s="4">
        <f>($U$23-L5)/L5</f>
        <v>1.2414030993974678E-2</v>
      </c>
      <c r="T40" s="4">
        <f>($U$23-M5)/M5</f>
        <v>2.2889332247074332E-2</v>
      </c>
      <c r="U40" s="4">
        <f t="shared" ref="U40:V40" si="15">($U$23-N5)/N5</f>
        <v>3.1621642647370628E-2</v>
      </c>
      <c r="V40" s="4">
        <f t="shared" si="15"/>
        <v>3.1735842632125762E-2</v>
      </c>
    </row>
    <row r="41" spans="1:22" x14ac:dyDescent="0.25">
      <c r="R41" s="3" t="s">
        <v>61</v>
      </c>
      <c r="S41" s="4">
        <f>($U$23-S5)/S5</f>
        <v>-2.934526947496665E-2</v>
      </c>
      <c r="T41" s="4">
        <f t="shared" ref="T41:V41" si="16">($U$23-T5)/T5</f>
        <v>2.0940216073430218E-2</v>
      </c>
      <c r="U41" s="4">
        <f t="shared" si="16"/>
        <v>2.7174038942592876E-2</v>
      </c>
      <c r="V41" s="4">
        <f t="shared" si="16"/>
        <v>2.8075487392151977E-2</v>
      </c>
    </row>
    <row r="42" spans="1:22" x14ac:dyDescent="0.25">
      <c r="R42" s="3" t="s">
        <v>62</v>
      </c>
      <c r="S42" s="4">
        <f>($V$23-L5)/L5</f>
        <v>1.1128623705384049E-2</v>
      </c>
      <c r="T42" s="4">
        <f t="shared" ref="T42:V42" si="17">($V$23-M5)/M5</f>
        <v>2.1590625035558197E-2</v>
      </c>
      <c r="U42" s="4">
        <f t="shared" si="17"/>
        <v>3.0311848494058796E-2</v>
      </c>
      <c r="V42" s="4">
        <f t="shared" si="17"/>
        <v>3.0425903485275452E-2</v>
      </c>
    </row>
    <row r="43" spans="1:22" x14ac:dyDescent="0.25">
      <c r="R43" s="3" t="s">
        <v>63</v>
      </c>
      <c r="S43" s="4">
        <f>($V$23-S5)/S5</f>
        <v>-3.0577657240372161E-2</v>
      </c>
      <c r="T43" s="4">
        <f t="shared" ref="T43:V43" si="18">($V$23-T5)/T5</f>
        <v>1.9643983549205261E-2</v>
      </c>
      <c r="U43" s="4">
        <f t="shared" si="18"/>
        <v>2.5869891670936049E-2</v>
      </c>
      <c r="V43" s="4">
        <f t="shared" si="18"/>
        <v>2.6770195600198235E-2</v>
      </c>
    </row>
  </sheetData>
  <mergeCells count="8">
    <mergeCell ref="R35:V35"/>
    <mergeCell ref="K8:O8"/>
    <mergeCell ref="K13:O13"/>
    <mergeCell ref="R8:V8"/>
    <mergeCell ref="R13:V13"/>
    <mergeCell ref="K25:O25"/>
    <mergeCell ref="K30:O30"/>
    <mergeCell ref="R26:V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7" sqref="I7"/>
    </sheetView>
  </sheetViews>
  <sheetFormatPr defaultColWidth="8.85546875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14" bestFit="1" customWidth="1"/>
    <col min="5" max="5" width="13.85546875" bestFit="1" customWidth="1"/>
    <col min="6" max="6" width="13.28515625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25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25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25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25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25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25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25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25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25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25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25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25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25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25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25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25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25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25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25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25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25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25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25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25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25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25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25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25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25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25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25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25">
      <c r="C38">
        <v>3.9922529999999998</v>
      </c>
      <c r="D38">
        <v>4.9930209999999997</v>
      </c>
      <c r="E38">
        <v>4.9146340000000004</v>
      </c>
      <c r="F38">
        <v>4.9088450000000003</v>
      </c>
      <c r="L38" s="8" t="s">
        <v>46</v>
      </c>
      <c r="M38" s="8"/>
      <c r="N38" s="8"/>
      <c r="O38" s="8"/>
      <c r="P38" s="8"/>
    </row>
    <row r="39" spans="1:16" x14ac:dyDescent="0.25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25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25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25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25">
      <c r="L43" s="7" t="s">
        <v>47</v>
      </c>
      <c r="M43" s="7"/>
      <c r="N43" s="7"/>
      <c r="O43" s="7"/>
      <c r="P43" s="7"/>
    </row>
    <row r="44" spans="1:16" x14ac:dyDescent="0.25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25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25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25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B3" workbookViewId="0">
      <selection activeCell="L33" sqref="L33:P47"/>
    </sheetView>
  </sheetViews>
  <sheetFormatPr defaultColWidth="8.85546875" defaultRowHeight="15" x14ac:dyDescent="0.25"/>
  <cols>
    <col min="3" max="3" width="11.42578125" customWidth="1"/>
    <col min="4" max="4" width="1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25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25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25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25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25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25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25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25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25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25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25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25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25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25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25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25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25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25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25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25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25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25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25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25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25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25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25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25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25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25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25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25">
      <c r="C38">
        <v>3.5313620000000001</v>
      </c>
      <c r="D38">
        <v>4.3097060000000003</v>
      </c>
      <c r="E38">
        <v>4.1394979999999997</v>
      </c>
      <c r="F38">
        <v>4.1230000000000002</v>
      </c>
      <c r="L38" s="8" t="s">
        <v>46</v>
      </c>
      <c r="M38" s="8"/>
      <c r="N38" s="8"/>
      <c r="O38" s="8"/>
      <c r="P38" s="8"/>
    </row>
    <row r="39" spans="1:16" x14ac:dyDescent="0.25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25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25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25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25">
      <c r="L43" s="7" t="s">
        <v>47</v>
      </c>
      <c r="M43" s="7"/>
      <c r="N43" s="7"/>
      <c r="O43" s="7"/>
      <c r="P43" s="7"/>
    </row>
    <row r="44" spans="1:16" x14ac:dyDescent="0.25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25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25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25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3" workbookViewId="0">
      <selection activeCell="O48" sqref="O48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25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25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25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25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25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25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25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25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25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25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25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25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25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25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25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25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25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25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25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25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25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25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25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25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25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25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25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25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25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25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25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25">
      <c r="C38">
        <v>4.2629000000000001</v>
      </c>
      <c r="D38">
        <v>2.1528339999999999</v>
      </c>
      <c r="E38">
        <v>1.614625</v>
      </c>
      <c r="F38">
        <v>1.4352229999999999</v>
      </c>
      <c r="L38" s="8" t="s">
        <v>46</v>
      </c>
      <c r="M38" s="8"/>
      <c r="N38" s="8"/>
      <c r="O38" s="8"/>
      <c r="P38" s="8"/>
    </row>
    <row r="39" spans="1:16" x14ac:dyDescent="0.25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25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25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25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25">
      <c r="L43" s="7" t="s">
        <v>47</v>
      </c>
      <c r="M43" s="7"/>
      <c r="N43" s="7"/>
      <c r="O43" s="7"/>
      <c r="P43" s="7"/>
    </row>
    <row r="44" spans="1:16" x14ac:dyDescent="0.25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25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25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25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B2" sqref="B2:B37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25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25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25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25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25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25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25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25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25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25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25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25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25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25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25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25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25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25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25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25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25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25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25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25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25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25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25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25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25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25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25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25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25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25">
      <c r="C39">
        <v>4.2034789999999997</v>
      </c>
      <c r="D39">
        <v>5.3110229999999996</v>
      </c>
      <c r="E39">
        <v>5.5485340000000001</v>
      </c>
      <c r="F39">
        <v>5.5977540000000001</v>
      </c>
      <c r="L39" s="8"/>
      <c r="M39" s="8"/>
      <c r="N39" s="8"/>
      <c r="O39" s="8"/>
      <c r="P39" s="8"/>
    </row>
    <row r="40" spans="1:22" x14ac:dyDescent="0.25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22" x14ac:dyDescent="0.25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22" x14ac:dyDescent="0.25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22" x14ac:dyDescent="0.25">
      <c r="K43" s="9">
        <v>0.1</v>
      </c>
      <c r="L43" s="9"/>
      <c r="M43" s="9"/>
      <c r="N43" s="9">
        <v>0.15</v>
      </c>
      <c r="O43" s="9"/>
      <c r="P43" s="9"/>
      <c r="Q43" s="9">
        <v>0.5</v>
      </c>
      <c r="R43" s="9"/>
      <c r="S43" s="9"/>
      <c r="T43" s="9" t="s">
        <v>64</v>
      </c>
      <c r="U43" s="9"/>
      <c r="V43" s="9"/>
    </row>
    <row r="44" spans="1:22" x14ac:dyDescent="0.25">
      <c r="K44" t="s">
        <v>65</v>
      </c>
      <c r="L44" t="s">
        <v>40</v>
      </c>
      <c r="M44" t="s">
        <v>41</v>
      </c>
      <c r="N44" t="s">
        <v>65</v>
      </c>
      <c r="O44" t="s">
        <v>40</v>
      </c>
      <c r="P44" t="s">
        <v>41</v>
      </c>
      <c r="Q44" t="s">
        <v>65</v>
      </c>
      <c r="R44" t="s">
        <v>40</v>
      </c>
      <c r="S44" t="s">
        <v>41</v>
      </c>
      <c r="T44" t="s">
        <v>65</v>
      </c>
      <c r="U44" t="s">
        <v>40</v>
      </c>
      <c r="V44" t="s">
        <v>41</v>
      </c>
    </row>
    <row r="45" spans="1:22" x14ac:dyDescent="0.25">
      <c r="L45" s="3"/>
      <c r="M45" s="4"/>
      <c r="N45" s="4"/>
      <c r="O45" s="4"/>
      <c r="P45" s="4"/>
    </row>
    <row r="46" spans="1:22" x14ac:dyDescent="0.25">
      <c r="L46" s="3"/>
      <c r="M46" s="4"/>
      <c r="N46" s="4"/>
      <c r="O46" s="4"/>
      <c r="P46" s="4"/>
    </row>
    <row r="47" spans="1:22" x14ac:dyDescent="0.25">
      <c r="L47" s="3"/>
      <c r="M47" s="4"/>
      <c r="N47" s="4"/>
      <c r="O47" s="4"/>
      <c r="P47" s="4"/>
    </row>
    <row r="48" spans="1:22" x14ac:dyDescent="0.25">
      <c r="L48" s="7"/>
      <c r="M48" s="7"/>
      <c r="N48" s="7"/>
      <c r="O48" s="7"/>
      <c r="P48" s="7"/>
    </row>
    <row r="49" spans="12:16" x14ac:dyDescent="0.25">
      <c r="L49" s="3"/>
      <c r="M49" s="4"/>
      <c r="N49" s="4"/>
      <c r="O49" s="4"/>
      <c r="P49" s="4"/>
    </row>
    <row r="50" spans="12:16" x14ac:dyDescent="0.25">
      <c r="L50" s="3"/>
      <c r="M50" s="4"/>
      <c r="N50" s="4"/>
      <c r="O50" s="4"/>
      <c r="P50" s="4"/>
    </row>
    <row r="51" spans="12:16" x14ac:dyDescent="0.25">
      <c r="L51" s="3"/>
      <c r="M51" s="4"/>
      <c r="N51" s="4"/>
      <c r="O51" s="4"/>
      <c r="P51" s="4"/>
    </row>
    <row r="52" spans="12:16" x14ac:dyDescent="0.25">
      <c r="L52" s="3"/>
      <c r="M52" s="4"/>
      <c r="N52" s="4"/>
      <c r="O52" s="4"/>
      <c r="P52" s="4"/>
    </row>
    <row r="53" spans="12:16" x14ac:dyDescent="0.25">
      <c r="L53" s="3"/>
      <c r="M53" s="4"/>
      <c r="N53" s="4"/>
      <c r="O53" s="4"/>
      <c r="P53" s="4"/>
    </row>
    <row r="54" spans="12:16" x14ac:dyDescent="0.25">
      <c r="L54" s="3"/>
      <c r="M54" s="4"/>
      <c r="N54" s="4"/>
      <c r="O54" s="4"/>
      <c r="P54" s="4"/>
    </row>
    <row r="55" spans="12:16" x14ac:dyDescent="0.25">
      <c r="L55" s="3"/>
      <c r="M55" s="4"/>
      <c r="N55" s="4"/>
      <c r="O55" s="4"/>
      <c r="P55" s="4"/>
    </row>
    <row r="56" spans="12:16" x14ac:dyDescent="0.25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R42" sqref="R42"/>
    </sheetView>
  </sheetViews>
  <sheetFormatPr defaultColWidth="11.42578125" defaultRowHeight="15" x14ac:dyDescent="0.25"/>
  <cols>
    <col min="1" max="1" width="7.140625" bestFit="1" customWidth="1"/>
    <col min="2" max="2" width="5.28515625" bestFit="1" customWidth="1"/>
    <col min="3" max="4" width="4.5703125" bestFit="1" customWidth="1"/>
    <col min="5" max="5" width="5.28515625" bestFit="1" customWidth="1"/>
    <col min="6" max="7" width="4.5703125" bestFit="1" customWidth="1"/>
    <col min="8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B1" s="9">
        <v>0.1</v>
      </c>
      <c r="C1" s="9"/>
      <c r="D1" s="9"/>
      <c r="E1" s="9">
        <v>0.15</v>
      </c>
      <c r="F1" s="9"/>
      <c r="G1" s="9"/>
      <c r="H1" s="9">
        <v>0.5</v>
      </c>
      <c r="I1" s="9"/>
      <c r="J1" s="9"/>
      <c r="K1" s="9" t="s">
        <v>66</v>
      </c>
      <c r="L1" s="9"/>
      <c r="M1" s="9"/>
    </row>
    <row r="2" spans="1:13" x14ac:dyDescent="0.25">
      <c r="B2" t="s">
        <v>65</v>
      </c>
      <c r="C2" t="s">
        <v>40</v>
      </c>
      <c r="D2" t="s">
        <v>41</v>
      </c>
      <c r="E2" t="s">
        <v>65</v>
      </c>
      <c r="F2" t="s">
        <v>40</v>
      </c>
      <c r="G2" t="s">
        <v>41</v>
      </c>
      <c r="H2" t="s">
        <v>65</v>
      </c>
      <c r="I2" t="s">
        <v>40</v>
      </c>
      <c r="J2" t="s">
        <v>41</v>
      </c>
      <c r="K2" t="s">
        <v>65</v>
      </c>
      <c r="L2" t="s">
        <v>40</v>
      </c>
      <c r="M2" t="s">
        <v>41</v>
      </c>
    </row>
    <row r="3" spans="1:13" x14ac:dyDescent="0.25">
      <c r="A3" s="5" t="s">
        <v>2</v>
      </c>
    </row>
    <row r="4" spans="1:13" x14ac:dyDescent="0.25">
      <c r="A4" s="5" t="s">
        <v>3</v>
      </c>
    </row>
    <row r="5" spans="1:13" x14ac:dyDescent="0.25">
      <c r="A5" s="6">
        <v>44610</v>
      </c>
    </row>
    <row r="6" spans="1:13" x14ac:dyDescent="0.25">
      <c r="A6" s="6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25">
      <c r="A7" s="5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25">
      <c r="A8" s="6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25">
      <c r="A9" s="6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25">
      <c r="A10" s="6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25">
      <c r="A11" s="5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25">
      <c r="A12" s="6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25">
      <c r="A13" s="6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25">
      <c r="A14" s="6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25">
      <c r="A15" s="5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25">
      <c r="A16" s="5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25">
      <c r="A17" s="6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25">
      <c r="A18" s="6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25">
      <c r="A19" s="5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25">
      <c r="A20" s="6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25">
      <c r="A21" s="6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25">
      <c r="A22" s="6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25">
      <c r="A23" s="5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25">
      <c r="A24" s="6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25">
      <c r="A25" s="6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25">
      <c r="A26" s="6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25">
      <c r="A27" s="5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25">
      <c r="A28" s="5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25">
      <c r="A29" s="6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25">
      <c r="A30" s="6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25">
      <c r="A31" s="5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25">
      <c r="A32" s="6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25">
      <c r="A33" s="6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25">
      <c r="A34" s="6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25">
      <c r="A35" s="5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25">
      <c r="A36" s="6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25">
      <c r="A37" s="6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25">
      <c r="A38" s="6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3" workbookViewId="0">
      <selection activeCell="C38" sqref="C38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t="s">
        <v>73</v>
      </c>
      <c r="D1" t="s">
        <v>71</v>
      </c>
    </row>
    <row r="2" spans="1:21" x14ac:dyDescent="0.25">
      <c r="A2" t="s">
        <v>104</v>
      </c>
      <c r="B2">
        <v>0</v>
      </c>
      <c r="C2">
        <v>0</v>
      </c>
      <c r="D2">
        <v>0</v>
      </c>
    </row>
    <row r="3" spans="1:21" x14ac:dyDescent="0.25">
      <c r="A3" t="s">
        <v>103</v>
      </c>
      <c r="B3">
        <v>0</v>
      </c>
      <c r="C3">
        <v>0</v>
      </c>
      <c r="D3">
        <v>0</v>
      </c>
    </row>
    <row r="4" spans="1:21" x14ac:dyDescent="0.25">
      <c r="A4" t="s">
        <v>102</v>
      </c>
      <c r="B4">
        <v>2</v>
      </c>
      <c r="C4">
        <v>0</v>
      </c>
      <c r="D4">
        <v>0</v>
      </c>
      <c r="U4" s="11"/>
    </row>
    <row r="5" spans="1:21" x14ac:dyDescent="0.25">
      <c r="A5" t="s">
        <v>101</v>
      </c>
      <c r="B5">
        <v>0</v>
      </c>
      <c r="C5">
        <v>0</v>
      </c>
      <c r="D5">
        <v>0</v>
      </c>
      <c r="U5" s="11"/>
    </row>
    <row r="6" spans="1:21" x14ac:dyDescent="0.25">
      <c r="A6" t="s">
        <v>100</v>
      </c>
      <c r="B6">
        <v>10</v>
      </c>
      <c r="C6">
        <v>1.0783389999999999</v>
      </c>
      <c r="D6">
        <v>0</v>
      </c>
      <c r="U6" s="11"/>
    </row>
    <row r="7" spans="1:21" x14ac:dyDescent="0.25">
      <c r="A7" t="s">
        <v>99</v>
      </c>
      <c r="B7">
        <v>52</v>
      </c>
      <c r="C7">
        <v>1.0783389999999999</v>
      </c>
      <c r="D7">
        <v>0</v>
      </c>
      <c r="U7" s="11"/>
    </row>
    <row r="8" spans="1:21" x14ac:dyDescent="0.25">
      <c r="A8" t="s">
        <v>98</v>
      </c>
      <c r="B8">
        <v>0</v>
      </c>
      <c r="C8">
        <v>6.1666910000000001</v>
      </c>
      <c r="D8">
        <v>5.852176</v>
      </c>
      <c r="U8" s="11"/>
    </row>
    <row r="9" spans="1:21" x14ac:dyDescent="0.25">
      <c r="A9" t="s">
        <v>97</v>
      </c>
      <c r="B9">
        <v>0</v>
      </c>
      <c r="C9">
        <v>6.1666910000000001</v>
      </c>
      <c r="D9">
        <v>5.852176</v>
      </c>
      <c r="U9" s="11"/>
    </row>
    <row r="10" spans="1:21" x14ac:dyDescent="0.25">
      <c r="A10" t="s">
        <v>96</v>
      </c>
      <c r="B10">
        <v>0</v>
      </c>
      <c r="C10">
        <v>6.1666910000000001</v>
      </c>
      <c r="D10">
        <v>6.147691</v>
      </c>
      <c r="U10" s="11"/>
    </row>
    <row r="11" spans="1:21" x14ac:dyDescent="0.25">
      <c r="A11" t="s">
        <v>95</v>
      </c>
      <c r="B11">
        <v>0</v>
      </c>
      <c r="C11">
        <v>6.1666910000000001</v>
      </c>
      <c r="D11">
        <v>6.1698870000000001</v>
      </c>
      <c r="U11" s="11"/>
    </row>
    <row r="12" spans="1:21" x14ac:dyDescent="0.25">
      <c r="A12" t="s">
        <v>94</v>
      </c>
      <c r="B12">
        <v>0</v>
      </c>
      <c r="C12">
        <v>6.1666910000000001</v>
      </c>
      <c r="D12">
        <v>6.1698870000000001</v>
      </c>
      <c r="U12" s="11"/>
    </row>
    <row r="13" spans="1:21" x14ac:dyDescent="0.25">
      <c r="A13" t="s">
        <v>93</v>
      </c>
      <c r="B13">
        <v>10</v>
      </c>
      <c r="C13">
        <v>6.1666910000000001</v>
      </c>
      <c r="D13">
        <v>6.1698870000000001</v>
      </c>
      <c r="U13" s="11"/>
    </row>
    <row r="14" spans="1:21" x14ac:dyDescent="0.25">
      <c r="A14" t="s">
        <v>92</v>
      </c>
      <c r="B14">
        <v>0</v>
      </c>
      <c r="C14">
        <v>5.1895519999999999</v>
      </c>
      <c r="D14">
        <v>5.6762990000000002</v>
      </c>
      <c r="U14" s="11"/>
    </row>
    <row r="15" spans="1:21" x14ac:dyDescent="0.25">
      <c r="A15" t="s">
        <v>91</v>
      </c>
      <c r="B15">
        <v>0</v>
      </c>
      <c r="C15">
        <v>5.1895519999999999</v>
      </c>
      <c r="D15">
        <v>5.6762990000000002</v>
      </c>
      <c r="U15" s="11"/>
    </row>
    <row r="16" spans="1:21" x14ac:dyDescent="0.25">
      <c r="A16" t="s">
        <v>90</v>
      </c>
      <c r="B16">
        <v>0</v>
      </c>
      <c r="C16">
        <v>5.1895519999999999</v>
      </c>
      <c r="D16">
        <v>5.6762990000000002</v>
      </c>
      <c r="U16" s="11"/>
    </row>
    <row r="17" spans="1:21" x14ac:dyDescent="0.25">
      <c r="A17" t="s">
        <v>89</v>
      </c>
      <c r="B17">
        <v>6</v>
      </c>
      <c r="C17">
        <v>5.1895519999999999</v>
      </c>
      <c r="D17">
        <v>5.6269609999999997</v>
      </c>
      <c r="U17" s="11"/>
    </row>
    <row r="18" spans="1:21" x14ac:dyDescent="0.25">
      <c r="A18" t="s">
        <v>88</v>
      </c>
      <c r="B18">
        <v>11</v>
      </c>
      <c r="C18">
        <v>4.4738360000000004</v>
      </c>
      <c r="D18">
        <v>5.2961749999999999</v>
      </c>
      <c r="U18" s="11"/>
    </row>
    <row r="19" spans="1:21" x14ac:dyDescent="0.25">
      <c r="A19" t="s">
        <v>87</v>
      </c>
      <c r="B19">
        <v>0</v>
      </c>
      <c r="C19">
        <v>4.4738360000000004</v>
      </c>
      <c r="D19">
        <v>5.3348389999999997</v>
      </c>
      <c r="U19" s="11"/>
    </row>
    <row r="20" spans="1:21" x14ac:dyDescent="0.25">
      <c r="A20" t="s">
        <v>86</v>
      </c>
      <c r="B20">
        <v>2</v>
      </c>
      <c r="C20">
        <v>4.5093719999999999</v>
      </c>
      <c r="D20">
        <v>5.2795180000000004</v>
      </c>
      <c r="U20" s="11"/>
    </row>
    <row r="21" spans="1:21" x14ac:dyDescent="0.25">
      <c r="A21" t="s">
        <v>85</v>
      </c>
      <c r="B21">
        <v>52</v>
      </c>
      <c r="C21">
        <v>4.5093719999999999</v>
      </c>
      <c r="D21">
        <v>5.2196829999999999</v>
      </c>
      <c r="U21" s="11"/>
    </row>
    <row r="22" spans="1:21" x14ac:dyDescent="0.25">
      <c r="A22" t="s">
        <v>84</v>
      </c>
      <c r="B22">
        <v>18</v>
      </c>
      <c r="C22">
        <v>7.6817570000000002</v>
      </c>
      <c r="D22">
        <v>6.2039920000000004</v>
      </c>
      <c r="U22" s="11"/>
    </row>
    <row r="23" spans="1:21" x14ac:dyDescent="0.25">
      <c r="A23" t="s">
        <v>83</v>
      </c>
      <c r="B23">
        <v>6</v>
      </c>
      <c r="C23">
        <v>7.6817570000000002</v>
      </c>
      <c r="D23">
        <v>6.997306</v>
      </c>
      <c r="I23" t="s">
        <v>73</v>
      </c>
      <c r="J23" t="s">
        <v>71</v>
      </c>
      <c r="U23" s="11"/>
    </row>
    <row r="24" spans="1:21" x14ac:dyDescent="0.25">
      <c r="A24" t="s">
        <v>82</v>
      </c>
      <c r="B24">
        <v>3</v>
      </c>
      <c r="C24">
        <v>8.1427560000000003</v>
      </c>
      <c r="D24">
        <v>7.0972309999999998</v>
      </c>
      <c r="H24" t="s">
        <v>42</v>
      </c>
      <c r="I24" s="2">
        <v>340.88409999999999</v>
      </c>
      <c r="J24" s="2">
        <v>376.36380000000003</v>
      </c>
      <c r="U24" s="11"/>
    </row>
    <row r="25" spans="1:21" x14ac:dyDescent="0.25">
      <c r="A25" t="s">
        <v>81</v>
      </c>
      <c r="B25">
        <v>1</v>
      </c>
      <c r="C25">
        <v>8.1427560000000003</v>
      </c>
      <c r="D25">
        <v>7.0252790000000003</v>
      </c>
      <c r="H25" t="s">
        <v>43</v>
      </c>
      <c r="I25" s="2">
        <v>752.57989999999995</v>
      </c>
      <c r="J25" s="2">
        <v>740.6961</v>
      </c>
      <c r="U25" s="11"/>
    </row>
    <row r="26" spans="1:21" x14ac:dyDescent="0.25">
      <c r="A26" t="s">
        <v>80</v>
      </c>
      <c r="B26">
        <v>0</v>
      </c>
      <c r="C26">
        <v>7.0483010000000004</v>
      </c>
      <c r="D26">
        <v>6.5723950000000002</v>
      </c>
      <c r="H26" t="s">
        <v>44</v>
      </c>
      <c r="I26" s="2">
        <v>1330.5878</v>
      </c>
      <c r="J26" s="2">
        <v>1347.1755000000001</v>
      </c>
      <c r="U26" s="11"/>
    </row>
    <row r="27" spans="1:21" x14ac:dyDescent="0.25">
      <c r="A27" t="s">
        <v>79</v>
      </c>
      <c r="B27">
        <v>4</v>
      </c>
      <c r="C27">
        <v>7.0483010000000004</v>
      </c>
      <c r="D27">
        <v>6.5723950000000002</v>
      </c>
      <c r="H27" t="s">
        <v>45</v>
      </c>
      <c r="I27" s="2">
        <f>I26-I25</f>
        <v>578.00790000000006</v>
      </c>
      <c r="J27" s="2">
        <f>J26-J25</f>
        <v>606.47940000000006</v>
      </c>
      <c r="U27" s="11"/>
    </row>
    <row r="28" spans="1:21" x14ac:dyDescent="0.25">
      <c r="A28" t="s">
        <v>78</v>
      </c>
      <c r="B28">
        <v>10</v>
      </c>
      <c r="C28">
        <v>6.1401979999999998</v>
      </c>
      <c r="D28">
        <v>6.3916950000000003</v>
      </c>
      <c r="H28" s="8" t="s">
        <v>46</v>
      </c>
      <c r="I28" s="8"/>
      <c r="J28" s="8"/>
      <c r="U28" s="11"/>
    </row>
    <row r="29" spans="1:21" x14ac:dyDescent="0.25">
      <c r="A29" t="s">
        <v>77</v>
      </c>
      <c r="B29">
        <v>0</v>
      </c>
      <c r="C29">
        <v>6.1401979999999998</v>
      </c>
      <c r="D29">
        <v>6.3611769999999996</v>
      </c>
      <c r="H29" s="3" t="s">
        <v>73</v>
      </c>
      <c r="I29" s="4"/>
      <c r="J29" s="4">
        <f>(I26-J26)/J26</f>
        <v>-1.2312946605694685E-2</v>
      </c>
      <c r="U29" s="11"/>
    </row>
    <row r="30" spans="1:21" x14ac:dyDescent="0.25">
      <c r="A30" t="s">
        <v>76</v>
      </c>
      <c r="B30">
        <v>0</v>
      </c>
      <c r="C30">
        <v>5.84375</v>
      </c>
      <c r="D30">
        <v>5.9639629999999997</v>
      </c>
      <c r="H30" s="3" t="s">
        <v>71</v>
      </c>
      <c r="I30" s="4">
        <f>(J26-I26)/I26</f>
        <v>1.2466445280799991E-2</v>
      </c>
      <c r="J30" s="4"/>
      <c r="U30" s="11"/>
    </row>
    <row r="31" spans="1:21" x14ac:dyDescent="0.25">
      <c r="A31" t="s">
        <v>75</v>
      </c>
      <c r="B31">
        <v>0</v>
      </c>
      <c r="C31">
        <v>5.84375</v>
      </c>
      <c r="D31">
        <v>5.9229510000000003</v>
      </c>
      <c r="H31" s="7" t="s">
        <v>47</v>
      </c>
      <c r="I31" s="7"/>
      <c r="J31" s="7"/>
      <c r="U31" s="11"/>
    </row>
    <row r="32" spans="1:21" x14ac:dyDescent="0.25">
      <c r="A32" t="s">
        <v>74</v>
      </c>
      <c r="B32">
        <v>0</v>
      </c>
      <c r="C32">
        <v>5.84375</v>
      </c>
      <c r="D32">
        <v>5.9229510000000003</v>
      </c>
      <c r="H32" s="3" t="s">
        <v>73</v>
      </c>
      <c r="I32" s="3"/>
      <c r="J32" s="4">
        <f>(I25-J25)/J25</f>
        <v>1.6044096897499461E-2</v>
      </c>
      <c r="U32" s="11"/>
    </row>
    <row r="33" spans="1:21" x14ac:dyDescent="0.25">
      <c r="A33" t="s">
        <v>72</v>
      </c>
      <c r="B33">
        <v>0</v>
      </c>
      <c r="C33">
        <v>5.84375</v>
      </c>
      <c r="D33">
        <v>5.8846999999999996</v>
      </c>
      <c r="H33" s="3" t="s">
        <v>71</v>
      </c>
      <c r="I33" s="4">
        <f>(J25-I25)/I25</f>
        <v>-1.5790748596926321E-2</v>
      </c>
      <c r="J33" s="3"/>
      <c r="U33" s="11"/>
    </row>
    <row r="34" spans="1:21" ht="15" customHeight="1" x14ac:dyDescent="0.25">
      <c r="A34" t="s">
        <v>70</v>
      </c>
      <c r="B34">
        <v>0</v>
      </c>
      <c r="C34">
        <v>5.84375</v>
      </c>
      <c r="D34">
        <v>5.8846999999999996</v>
      </c>
      <c r="U34" s="11"/>
    </row>
    <row r="35" spans="1:21" x14ac:dyDescent="0.25">
      <c r="A35" t="s">
        <v>69</v>
      </c>
      <c r="B35">
        <v>0</v>
      </c>
      <c r="C35">
        <v>5.84375</v>
      </c>
      <c r="D35">
        <v>5.8846999999999996</v>
      </c>
      <c r="U35" s="11"/>
    </row>
    <row r="36" spans="1:21" x14ac:dyDescent="0.25">
      <c r="A36" t="s">
        <v>68</v>
      </c>
      <c r="B36">
        <v>11</v>
      </c>
      <c r="C36">
        <v>5.84375</v>
      </c>
      <c r="D36">
        <v>5.8846999999999996</v>
      </c>
      <c r="U36" s="11"/>
    </row>
    <row r="37" spans="1:21" x14ac:dyDescent="0.25">
      <c r="A37" t="s">
        <v>67</v>
      </c>
      <c r="B37">
        <v>3</v>
      </c>
      <c r="C37">
        <v>5.84375</v>
      </c>
      <c r="D37">
        <v>5.6992289999999999</v>
      </c>
      <c r="H37" s="3"/>
      <c r="I37" s="4"/>
      <c r="J37" s="4"/>
      <c r="U37" s="11"/>
    </row>
    <row r="38" spans="1:21" x14ac:dyDescent="0.25">
      <c r="C38">
        <v>775.0394</v>
      </c>
      <c r="D38">
        <v>769.88390000000004</v>
      </c>
      <c r="H38" s="3"/>
      <c r="I38" s="4"/>
      <c r="J38" s="4"/>
      <c r="U38" s="11"/>
    </row>
    <row r="39" spans="1:21" x14ac:dyDescent="0.25">
      <c r="C39">
        <v>775.0394</v>
      </c>
      <c r="D39">
        <v>769.88390000000004</v>
      </c>
      <c r="U39" s="11"/>
    </row>
    <row r="40" spans="1:21" x14ac:dyDescent="0.25">
      <c r="C40">
        <v>775.0394</v>
      </c>
      <c r="D40">
        <v>769.88390000000004</v>
      </c>
    </row>
    <row r="41" spans="1:21" x14ac:dyDescent="0.25">
      <c r="C41">
        <v>775.0394</v>
      </c>
      <c r="D41">
        <v>769.88390000000004</v>
      </c>
    </row>
    <row r="42" spans="1:21" x14ac:dyDescent="0.25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J25" sqref="AJ25"/>
    </sheetView>
  </sheetViews>
  <sheetFormatPr defaultRowHeight="15" x14ac:dyDescent="0.25"/>
  <cols>
    <col min="3" max="10" width="8.28515625" style="10" customWidth="1"/>
  </cols>
  <sheetData>
    <row r="1" spans="1:10" ht="30" x14ac:dyDescent="0.25">
      <c r="A1" s="1" t="s">
        <v>0</v>
      </c>
      <c r="B1" s="1" t="s">
        <v>105</v>
      </c>
      <c r="C1" s="10" t="s">
        <v>106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111</v>
      </c>
      <c r="I1" s="10" t="s">
        <v>112</v>
      </c>
      <c r="J1" s="10" t="s">
        <v>113</v>
      </c>
    </row>
    <row r="2" spans="1:10" x14ac:dyDescent="0.25">
      <c r="A2" t="s">
        <v>104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103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102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25">
      <c r="A5" t="s">
        <v>101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25">
      <c r="A6" t="s">
        <v>100</v>
      </c>
      <c r="B6">
        <v>0</v>
      </c>
      <c r="C6"/>
      <c r="D6"/>
      <c r="E6"/>
      <c r="F6"/>
      <c r="G6"/>
      <c r="H6"/>
      <c r="I6"/>
      <c r="J6"/>
    </row>
    <row r="7" spans="1:10" x14ac:dyDescent="0.25">
      <c r="A7" t="s">
        <v>99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25">
      <c r="A8" t="s">
        <v>98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97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25">
      <c r="A10" t="s">
        <v>96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25">
      <c r="A11" t="s">
        <v>95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94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25">
      <c r="A13" t="s">
        <v>93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25">
      <c r="A14" t="s">
        <v>92</v>
      </c>
      <c r="B14">
        <v>5480</v>
      </c>
      <c r="C14"/>
      <c r="D14"/>
      <c r="E14"/>
      <c r="F14"/>
      <c r="G14"/>
      <c r="H14"/>
      <c r="I14"/>
      <c r="J14"/>
    </row>
    <row r="15" spans="1:10" x14ac:dyDescent="0.25">
      <c r="A15" t="s">
        <v>91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25">
      <c r="A16" t="s">
        <v>90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25">
      <c r="A17" t="s">
        <v>89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25">
      <c r="A18" t="s">
        <v>88</v>
      </c>
      <c r="B18">
        <v>1520</v>
      </c>
      <c r="C18"/>
      <c r="D18"/>
      <c r="E18"/>
      <c r="F18"/>
      <c r="G18"/>
      <c r="H18"/>
      <c r="I18"/>
      <c r="J18"/>
    </row>
    <row r="19" spans="1:10" x14ac:dyDescent="0.25">
      <c r="A19" t="s">
        <v>87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25">
      <c r="A20" t="s">
        <v>86</v>
      </c>
      <c r="B20">
        <v>1001</v>
      </c>
      <c r="C20"/>
      <c r="D20"/>
      <c r="E20"/>
      <c r="F20"/>
      <c r="G20"/>
      <c r="H20"/>
      <c r="I20"/>
      <c r="J20"/>
    </row>
    <row r="21" spans="1:10" x14ac:dyDescent="0.25">
      <c r="A21" t="s">
        <v>85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25">
      <c r="A22" t="s">
        <v>84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25">
      <c r="A23" t="s">
        <v>83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25">
      <c r="A24" t="s">
        <v>82</v>
      </c>
      <c r="B24">
        <v>2000</v>
      </c>
      <c r="C24"/>
      <c r="D24"/>
      <c r="E24"/>
      <c r="F24"/>
      <c r="G24"/>
      <c r="H24"/>
      <c r="I24"/>
      <c r="J24"/>
    </row>
    <row r="25" spans="1:10" x14ac:dyDescent="0.25">
      <c r="A25" t="s">
        <v>81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25">
      <c r="A26" t="s">
        <v>80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79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25">
      <c r="A28" t="s">
        <v>78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25">
      <c r="A29" t="s">
        <v>77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25">
      <c r="A30" t="s">
        <v>76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25">
      <c r="A31" t="s">
        <v>75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25">
      <c r="A32" t="s">
        <v>74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25">
      <c r="A33" t="s">
        <v>72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25">
      <c r="A34" t="s">
        <v>70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25">
      <c r="A35" t="s">
        <v>69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25">
      <c r="A36" t="s">
        <v>68</v>
      </c>
      <c r="B36">
        <v>3000</v>
      </c>
      <c r="C36"/>
      <c r="D36"/>
      <c r="E36"/>
      <c r="F36"/>
      <c r="G36"/>
      <c r="H36"/>
      <c r="I36"/>
      <c r="J36"/>
    </row>
    <row r="37" spans="1:10" x14ac:dyDescent="0.25">
      <c r="A37" t="s">
        <v>67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0.1</vt:lpstr>
      <vt:lpstr>0.15</vt:lpstr>
      <vt:lpstr>0.5</vt:lpstr>
      <vt:lpstr>Opt.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2506</cp:lastModifiedBy>
  <dcterms:created xsi:type="dcterms:W3CDTF">2022-02-04T07:30:28Z</dcterms:created>
  <dcterms:modified xsi:type="dcterms:W3CDTF">2022-02-21T06:35:01Z</dcterms:modified>
</cp:coreProperties>
</file>