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5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</sheets>
  <calcPr calcId="162913"/>
</workbook>
</file>

<file path=xl/calcChain.xml><?xml version="1.0" encoding="utf-8"?>
<calcChain xmlns="http://schemas.openxmlformats.org/spreadsheetml/2006/main">
  <c r="B39" i="10" l="1"/>
  <c r="S10" i="8"/>
  <c r="S39" i="1" l="1"/>
  <c r="T37" i="1"/>
  <c r="T43" i="1" l="1"/>
  <c r="U43" i="1"/>
  <c r="V43" i="1"/>
  <c r="S43" i="1"/>
  <c r="T42" i="1"/>
  <c r="U42" i="1"/>
  <c r="V42" i="1"/>
  <c r="S42" i="1"/>
  <c r="T41" i="1"/>
  <c r="U41" i="1"/>
  <c r="V41" i="1"/>
  <c r="S41" i="1"/>
  <c r="T40" i="1"/>
  <c r="U40" i="1"/>
  <c r="V40" i="1"/>
  <c r="S40" i="1"/>
  <c r="T39" i="1"/>
  <c r="U39" i="1"/>
  <c r="V39" i="1"/>
  <c r="T38" i="1"/>
  <c r="U38" i="1"/>
  <c r="V38" i="1"/>
  <c r="S38" i="1"/>
  <c r="U37" i="1"/>
  <c r="V37" i="1"/>
  <c r="S37" i="1"/>
  <c r="T36" i="1"/>
  <c r="U36" i="1"/>
  <c r="V36" i="1"/>
  <c r="S36" i="1"/>
  <c r="T34" i="1"/>
  <c r="U34" i="1"/>
  <c r="V34" i="1"/>
  <c r="S34" i="1"/>
  <c r="T33" i="1"/>
  <c r="U33" i="1"/>
  <c r="V33" i="1"/>
  <c r="S33" i="1"/>
  <c r="V32" i="1"/>
  <c r="U32" i="1"/>
  <c r="T32" i="1"/>
  <c r="S32" i="1"/>
  <c r="T31" i="1"/>
  <c r="U31" i="1"/>
  <c r="V31" i="1"/>
  <c r="S31" i="1"/>
  <c r="T30" i="1"/>
  <c r="S30" i="1"/>
  <c r="U30" i="1"/>
  <c r="V30" i="1"/>
  <c r="T29" i="1"/>
  <c r="S29" i="1"/>
  <c r="V29" i="1"/>
  <c r="U29" i="1"/>
  <c r="T28" i="1"/>
  <c r="U28" i="1"/>
  <c r="V28" i="1"/>
  <c r="S28" i="1"/>
  <c r="V27" i="1"/>
  <c r="U27" i="1"/>
  <c r="T27" i="1"/>
  <c r="S27" i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L10" i="1"/>
  <c r="O9" i="1"/>
  <c r="N9" i="1"/>
  <c r="M9" i="1"/>
  <c r="O7" i="1"/>
  <c r="N7" i="1"/>
  <c r="M7" i="1"/>
  <c r="L7" i="1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<sst xmlns="http://schemas.openxmlformats.org/spreadsheetml/2006/main" count="395" uniqueCount="110">
  <si>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</si>
  <si>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</si>
  <si>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</si>
  <si>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</si>
  <si>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</si>
  <si>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</si>
  <si>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</si>
  <si>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</si>
  <si>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</si>
  <si>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</si>
  <si>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</si>
  <si>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</si>
  <si>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</si>
  <si>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</si>
  <si>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</si>
  <si>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</si>
  <si>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</si>
  <si>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</si>
  <si>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</si>
  <si>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</si>
  <si>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</si>
  <si>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</si>
  <si>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</si>
  <si>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</si>
  <si>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</si>
  <si>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</si>
  <si>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</si>
  <si>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</si>
  <si>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</si>
  <si>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</si>
  <si>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</si>
  <si>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</si>
  <si>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</si>
  <si>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</si>
  <si>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</si>
  <si>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</si>
  <si>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</si>
  <si>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</si>
  <si>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</si>
  <si>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</si>
  <si>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</si>
  <si>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</si>
  <si>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</si>
  <si>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</si>
  <si>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</si>
  <si>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</si>
  <si>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</si>
  <si>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</si>
  <si>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</si>
  <si>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</si>
  <si>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</si>
  <si>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</si>
  <si>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</si>
  <si>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</si>
  <si>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</si>
  <si>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</si>
  <si>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</si>
  <si>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</si>
  <si>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</si>
  <si>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</si>
  <si>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</si>
  <si>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</si>
  <si>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</si>
  <si>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</si>
  <si>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</si>
  <si>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</si>
  <si>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</si>
  <si>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</si>
  <si>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</si>
  <si>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</si>
  <si>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</si>
  <si>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</si>
  <si>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</si>
  <si>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</si>
  <si>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</si>
  <si>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</si>
  <si>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</si>
  <si>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</si>
  <si>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</si>
  <si>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</si>
  <si>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</si>
  <si>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</si>
  <si>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</si>
  <si>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</si>
  <si>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</si>
  <si>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</si>
  <si>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</si>
  <si>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</si>
  <si>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</si>
  <si>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</si>
  <si>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</si>
  <si>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</si>
  <si>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</si>
  <si>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</si>
  <si>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</si>
  <si>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</si>
  <si>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</si>
  <si>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</si>
  <si>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</si>
  <si>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</si>
  <si>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 (0.1)</t>
  </si>
  <si>
    <t>Croston (0.1)</t>
  </si>
  <si>
    <t>Croston (0.15)</t>
  </si>
  <si>
    <t>SBA (0.1)</t>
  </si>
  <si>
    <t>SBA (0.15)</t>
  </si>
  <si>
    <t>SBJ (0.1)</t>
  </si>
  <si>
    <t>SBJ (0.15)</t>
  </si>
  <si>
    <t>SES (0.15)</t>
  </si>
  <si>
    <t>Cros.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</si>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</sst>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7">
                  <c:v>1867.2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6" workbookViewId="0">
      <selection activeCell="E33" sqref="E32:E33"/>
    </sheetView>
  </sheetViews>
  <sheetFormatPr defaultRowHeight="15" x14ac:dyDescent="0.25"/>
  <cols>
    <col min="3" max="9" width="12.7109375" customWidth="1"/>
    <col min="10" max="10" width="12.7109375" bestFit="1" customWidth="1"/>
    <col min="16" max="16" width="11.28515625" customWidth="1"/>
    <col min="18" max="18" width="13.85546875" customWidth="1"/>
  </cols>
  <sheetData>
    <row r="1" spans="1:22" s="1" customFormat="1" x14ac:dyDescent="0.25">
      <c r="A1" s="1" t="s">
        <v>0</v>
      </c>
      <c r="B1" s="1" t="s">
        <v>62</v>
      </c>
    </row>
    <row r="2" spans="1:22" x14ac:dyDescent="0.25">
      <c r="A2" t="s">
        <v>8</v>
      </c>
      <c r="B2">
        <v>0</v>
      </c>
      <c r="M2">
        <v>0.1</v>
      </c>
      <c r="S2">
        <v>0.15</v>
      </c>
    </row>
    <row r="3" spans="1:22" x14ac:dyDescent="0.25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</row>
    <row r="4" spans="1:22" x14ac:dyDescent="0.25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</row>
    <row r="5" spans="1:22" x14ac:dyDescent="0.25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</row>
    <row r="6" spans="1:22" x14ac:dyDescent="0.25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</row>
    <row r="7" spans="1:22" x14ac:dyDescent="0.25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</row>
    <row r="8" spans="1:22" ht="15" customHeight="1" x14ac:dyDescent="0.25">
      <c r="A8" t="s">
        <v>14</v>
      </c>
      <c r="B8">
        <v>0</v>
      </c>
      <c r="K8" s="8" t="s">
        <v>56</v>
      </c>
      <c r="L8" s="8"/>
      <c r="M8" s="8"/>
      <c r="N8" s="8"/>
      <c r="O8" s="8"/>
      <c r="R8" s="8" t="s">
        <v>56</v>
      </c>
      <c r="S8" s="8"/>
      <c r="T8" s="8"/>
      <c r="U8" s="8"/>
      <c r="V8" s="8"/>
    </row>
    <row r="9" spans="1:22" x14ac:dyDescent="0.25">
      <c r="A9" t="s">
        <v>15</v>
      </c>
      <c r="B9">
        <v>0</v>
      </c>
      <c r="K9" s="4" t="s">
        <v>49</v>
      </c>
      <c r="L9" s="5"/>
      <c r="M9" s="5">
        <f>(L6-M6)/M6</f>
        <v>3.1366867348915528E-2</v>
      </c>
      <c r="N9" s="5">
        <f>(L6-N6)/N6</f>
        <v>3.1747566709121385E-2</v>
      </c>
      <c r="O9" s="5">
        <f>(L6-O6)/O6</f>
        <v>3.1768900673056551E-2</v>
      </c>
      <c r="R9" s="4" t="s">
        <v>49</v>
      </c>
      <c r="S9" s="5"/>
      <c r="T9" s="5">
        <f>(S6-T6)/T6</f>
        <v>1.8457616437803019E-2</v>
      </c>
      <c r="U9" s="5">
        <f>(S6-U6)/U6</f>
        <v>1.9106524399047101E-2</v>
      </c>
      <c r="V9" s="5">
        <f>(S6-V6)/V6</f>
        <v>1.9161422063818451E-2</v>
      </c>
    </row>
    <row r="10" spans="1:22" x14ac:dyDescent="0.25">
      <c r="A10" t="s">
        <v>16</v>
      </c>
      <c r="B10">
        <v>0</v>
      </c>
      <c r="K10" s="4" t="s">
        <v>50</v>
      </c>
      <c r="L10" s="5">
        <f>(M6-L6)/L6</f>
        <v>-3.0412909646344098E-2</v>
      </c>
      <c r="M10" s="5"/>
      <c r="N10" s="5">
        <f>(M6-N6)/N6</f>
        <v>3.6912118496149613E-4</v>
      </c>
      <c r="O10" s="5">
        <f>(M6-O6)/O6</f>
        <v>3.898063209791021E-4</v>
      </c>
      <c r="R10" s="4" t="s">
        <v>50</v>
      </c>
      <c r="S10" s="5">
        <f>(T6-S6)/S6</f>
        <v>-1.8123107078683448E-2</v>
      </c>
      <c r="T10" s="5"/>
      <c r="U10" s="5">
        <f>(T6-U6)/U6</f>
        <v>6.3714773277824316E-4</v>
      </c>
      <c r="V10" s="5">
        <f>(T6-V6)/V6</f>
        <v>6.9105048129257493E-4</v>
      </c>
    </row>
    <row r="11" spans="1:22" x14ac:dyDescent="0.25">
      <c r="A11" t="s">
        <v>17</v>
      </c>
      <c r="B11">
        <v>0</v>
      </c>
      <c r="K11" s="4" t="s">
        <v>51</v>
      </c>
      <c r="L11" s="5">
        <f>(N6-L6)/L6</f>
        <v>-3.0770672724127604E-2</v>
      </c>
      <c r="M11" s="5">
        <f>(N6-M6)/M6</f>
        <v>-3.6898498478667868E-4</v>
      </c>
      <c r="N11" s="5"/>
      <c r="O11" s="5">
        <f>(N6-O6)/O6</f>
        <v>2.0677503513007207E-5</v>
      </c>
      <c r="R11" s="4" t="s">
        <v>51</v>
      </c>
      <c r="S11" s="5">
        <f>(U6-S6)/S6</f>
        <v>-1.8748309368654029E-2</v>
      </c>
      <c r="T11" s="5">
        <f>(U6-T6)/T6</f>
        <v>-6.3674203403489321E-4</v>
      </c>
      <c r="U11" s="5"/>
      <c r="V11" s="5">
        <f>(U6-V6)/V6</f>
        <v>5.3868426368602689E-5</v>
      </c>
    </row>
    <row r="12" spans="1:22" x14ac:dyDescent="0.25">
      <c r="A12" t="s">
        <v>18</v>
      </c>
      <c r="B12">
        <v>0</v>
      </c>
      <c r="K12" s="4" t="s">
        <v>52</v>
      </c>
      <c r="L12" s="5">
        <f>(O6-L6)/L6</f>
        <v>-3.0790713552552959E-2</v>
      </c>
      <c r="M12" s="5">
        <f>(O6-M6)/M6</f>
        <v>-3.896544312188155E-4</v>
      </c>
      <c r="N12" s="5">
        <f>(O6-N6)/N6</f>
        <v>-2.067707596269635E-5</v>
      </c>
      <c r="O12" s="4"/>
      <c r="R12" s="4" t="s">
        <v>52</v>
      </c>
      <c r="S12" s="5">
        <f>(V6-S6)/S6</f>
        <v>-1.8801165005849867E-2</v>
      </c>
      <c r="T12" s="5">
        <f>(V6-T6)/T6</f>
        <v>-6.9057326030867088E-4</v>
      </c>
      <c r="U12" s="5">
        <f>(V6-U6)/U6</f>
        <v>-5.3865524717550633E-5</v>
      </c>
      <c r="V12" s="4"/>
    </row>
    <row r="13" spans="1:22" ht="15" customHeight="1" x14ac:dyDescent="0.25">
      <c r="A13" t="s">
        <v>19</v>
      </c>
      <c r="B13">
        <v>5</v>
      </c>
      <c r="K13" s="9" t="s">
        <v>57</v>
      </c>
      <c r="L13" s="9"/>
      <c r="M13" s="9"/>
      <c r="N13" s="9"/>
      <c r="O13" s="9"/>
      <c r="R13" s="9" t="s">
        <v>57</v>
      </c>
      <c r="S13" s="9"/>
      <c r="T13" s="9"/>
      <c r="U13" s="9"/>
      <c r="V13" s="9"/>
    </row>
    <row r="14" spans="1:22" x14ac:dyDescent="0.25">
      <c r="A14" t="s">
        <v>20</v>
      </c>
      <c r="B14">
        <v>5480</v>
      </c>
      <c r="K14" s="4" t="s">
        <v>49</v>
      </c>
      <c r="L14" s="4"/>
      <c r="M14" s="5">
        <f>(L5-M5)/M5</f>
        <v>2.914586564607931E-3</v>
      </c>
      <c r="N14" s="5">
        <f>(L5-N5)/N5</f>
        <v>3.8325568752207786E-3</v>
      </c>
      <c r="O14" s="5">
        <f>(L5-O5)/O5</f>
        <v>3.8831251905599652E-3</v>
      </c>
      <c r="R14" s="4" t="s">
        <v>49</v>
      </c>
      <c r="S14" s="4"/>
      <c r="T14" s="5">
        <f>(S5-T5)/T5</f>
        <v>-7.1140531131234355E-3</v>
      </c>
      <c r="U14" s="5">
        <f>(S5-U5)/U5</f>
        <v>-5.2211797730889412E-3</v>
      </c>
      <c r="V14" s="5">
        <f>(S5-V5)/V5</f>
        <v>-5.057638196473418E-3</v>
      </c>
    </row>
    <row r="15" spans="1:22" x14ac:dyDescent="0.25">
      <c r="A15" t="s">
        <v>21</v>
      </c>
      <c r="B15">
        <v>0</v>
      </c>
      <c r="K15" s="4" t="s">
        <v>50</v>
      </c>
      <c r="L15" s="5">
        <f>(M5-L5)/L5</f>
        <v>-2.9061164366863783E-3</v>
      </c>
      <c r="M15" s="4"/>
      <c r="N15" s="5">
        <f>(M5-N5)/N5</f>
        <v>9.1530258200478584E-4</v>
      </c>
      <c r="O15" s="5">
        <f>(M5-O5)/O5</f>
        <v>9.6572393993158941E-4</v>
      </c>
      <c r="R15" s="4" t="s">
        <v>50</v>
      </c>
      <c r="S15" s="5">
        <f>(T5-S5)/S5</f>
        <v>7.1650254849804692E-3</v>
      </c>
      <c r="T15" s="4"/>
      <c r="U15" s="5">
        <f>(T5-U5)/U5</f>
        <v>1.9064358257556819E-3</v>
      </c>
      <c r="V15" s="5">
        <f>(T5-V5)/V5</f>
        <v>2.0711491819355088E-3</v>
      </c>
    </row>
    <row r="16" spans="1:22" x14ac:dyDescent="0.25">
      <c r="A16" t="s">
        <v>22</v>
      </c>
      <c r="B16">
        <v>0</v>
      </c>
      <c r="K16" s="4" t="s">
        <v>51</v>
      </c>
      <c r="L16" s="5">
        <f>(N5-L5)/L5</f>
        <v>-3.8179244625726723E-3</v>
      </c>
      <c r="M16" s="5">
        <f>(N5-M5)/M5</f>
        <v>-9.1446556930804379E-4</v>
      </c>
      <c r="N16" s="4"/>
      <c r="O16" s="5">
        <f>(N5-O5)/O5</f>
        <v>5.0375249331021729E-5</v>
      </c>
      <c r="R16" s="4" t="s">
        <v>51</v>
      </c>
      <c r="S16" s="5">
        <f>(U5-S5)/S5</f>
        <v>5.2485835714696652E-3</v>
      </c>
      <c r="T16" s="5">
        <f>(U5-T5)/T5</f>
        <v>-1.9028082439498724E-3</v>
      </c>
      <c r="U16" s="4"/>
      <c r="V16" s="5">
        <f>(U5-V5)/V5</f>
        <v>1.6439993824779938E-4</v>
      </c>
    </row>
    <row r="17" spans="1:22" x14ac:dyDescent="0.25">
      <c r="A17" t="s">
        <v>23</v>
      </c>
      <c r="B17">
        <v>0</v>
      </c>
      <c r="K17" s="4" t="s">
        <v>52</v>
      </c>
      <c r="L17" s="5">
        <f>(O5-L5)/L5</f>
        <v>-3.8681048551571771E-3</v>
      </c>
      <c r="M17" s="5">
        <f>(O5-M5)/M5</f>
        <v>-9.6479221699058198E-4</v>
      </c>
      <c r="N17" s="5">
        <f>(O5-N5)/N5</f>
        <v>-5.0372711793105669E-5</v>
      </c>
      <c r="O17" s="4"/>
      <c r="R17" s="4" t="s">
        <v>52</v>
      </c>
      <c r="S17" s="5">
        <f>(V5-S5)/S5</f>
        <v>5.0833479311358952E-3</v>
      </c>
      <c r="T17" s="5">
        <f>(V5-T5)/T5</f>
        <v>-2.0668683891621274E-3</v>
      </c>
      <c r="U17" s="5">
        <f>(V5-U5)/U5</f>
        <v>-1.6437291535066612E-4</v>
      </c>
      <c r="V17" s="4"/>
    </row>
    <row r="18" spans="1:22" x14ac:dyDescent="0.25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25</v>
      </c>
      <c r="B19">
        <v>3001</v>
      </c>
      <c r="M19">
        <v>0.5</v>
      </c>
      <c r="U19" s="3"/>
      <c r="V19" s="3"/>
    </row>
    <row r="20" spans="1:22" x14ac:dyDescent="0.25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</row>
    <row r="21" spans="1:22" x14ac:dyDescent="0.25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</row>
    <row r="22" spans="1:22" x14ac:dyDescent="0.25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</row>
    <row r="23" spans="1:22" x14ac:dyDescent="0.25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</row>
    <row r="24" spans="1:22" x14ac:dyDescent="0.25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</row>
    <row r="25" spans="1:22" ht="15" customHeight="1" x14ac:dyDescent="0.25">
      <c r="A25" t="s">
        <v>31</v>
      </c>
      <c r="B25">
        <v>0</v>
      </c>
      <c r="K25" s="8" t="s">
        <v>56</v>
      </c>
      <c r="L25" s="8"/>
      <c r="M25" s="8"/>
      <c r="N25" s="8"/>
      <c r="O25" s="8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</row>
    <row r="26" spans="1:22" ht="15" customHeight="1" x14ac:dyDescent="0.25">
      <c r="A26" t="s">
        <v>32</v>
      </c>
      <c r="B26">
        <v>0</v>
      </c>
      <c r="K26" s="4" t="s">
        <v>49</v>
      </c>
      <c r="L26" s="5"/>
      <c r="M26" s="5">
        <f>(L23-M23)/M23</f>
        <v>1.5403993990943362E-2</v>
      </c>
      <c r="N26" s="5">
        <f>(L23-N23)/N23</f>
        <v>4.4587450112128439E-2</v>
      </c>
      <c r="O26" s="5">
        <f>(L23-O23)/O23</f>
        <v>4.9269311128286093E-2</v>
      </c>
      <c r="R26" s="8" t="s">
        <v>56</v>
      </c>
      <c r="S26" s="8"/>
      <c r="T26" s="8"/>
      <c r="U26" s="8"/>
      <c r="V26" s="8"/>
    </row>
    <row r="27" spans="1:22" x14ac:dyDescent="0.25">
      <c r="A27" t="s">
        <v>33</v>
      </c>
      <c r="B27">
        <v>1000</v>
      </c>
      <c r="K27" s="4" t="s">
        <v>50</v>
      </c>
      <c r="L27" s="5">
        <f>(M23-L23)/L23</f>
        <v>-1.5170310617352913E-2</v>
      </c>
      <c r="M27" s="5"/>
      <c r="N27" s="5">
        <f>(M23-N23)/N23</f>
        <v>2.8740734026938813E-2</v>
      </c>
      <c r="O27" s="5">
        <f>(M23-O23)/O23</f>
        <v>3.3351569757214081E-2</v>
      </c>
      <c r="R27" s="4" t="s">
        <v>100</v>
      </c>
      <c r="S27" s="5">
        <f>(S24-L6)/L6</f>
        <v>-9.3301105445999042E-3</v>
      </c>
      <c r="T27" s="5">
        <f>(S24-M6)/M6</f>
        <v>2.1744100464512441E-2</v>
      </c>
      <c r="U27" s="5">
        <f>(S24-N6)/N6</f>
        <v>2.2121247857603322E-2</v>
      </c>
      <c r="V27" s="5">
        <f>(S24-O6)/O6</f>
        <v>2.2142382773296616E-2</v>
      </c>
    </row>
    <row r="28" spans="1:22" x14ac:dyDescent="0.25">
      <c r="A28" t="s">
        <v>34</v>
      </c>
      <c r="B28">
        <v>1000</v>
      </c>
      <c r="K28" s="4" t="s">
        <v>51</v>
      </c>
      <c r="L28" s="5">
        <f>(N23-L23)/L23</f>
        <v>-4.268426746591903E-2</v>
      </c>
      <c r="M28" s="5">
        <f>(N23-M23)/M23</f>
        <v>-2.7937781674528504E-2</v>
      </c>
      <c r="N28" s="5"/>
      <c r="O28" s="5">
        <f>(N23-O23)/O23</f>
        <v>4.4820192083057193E-3</v>
      </c>
      <c r="R28" s="4" t="s">
        <v>107</v>
      </c>
      <c r="S28" s="5">
        <f>($S$24-S6)/S6</f>
        <v>-1.2152187051797296E-3</v>
      </c>
      <c r="T28" s="5">
        <f>($S$24-T6)/T6</f>
        <v>1.7219967691875039E-2</v>
      </c>
      <c r="U28" s="5">
        <f t="shared" ref="T28:V28" si="0">($S$24-U6)/U6</f>
        <v>1.7868087088026674E-2</v>
      </c>
      <c r="V28" s="5">
        <f t="shared" si="0"/>
        <v>1.7922918040128927E-2</v>
      </c>
    </row>
    <row r="29" spans="1:22" x14ac:dyDescent="0.25">
      <c r="A29" t="s">
        <v>35</v>
      </c>
      <c r="B29">
        <v>1000</v>
      </c>
      <c r="K29" s="4" t="s">
        <v>52</v>
      </c>
      <c r="L29" s="5">
        <f>(O23-L23)/L23</f>
        <v>-4.695582974337302E-2</v>
      </c>
      <c r="M29" s="5">
        <f>(O23-M23)/M23</f>
        <v>-3.2275143071636335E-2</v>
      </c>
      <c r="N29" s="5">
        <f>(O23-N23)/N23</f>
        <v>-4.4620203474008179E-3</v>
      </c>
      <c r="O29" s="4"/>
      <c r="R29" s="4" t="s">
        <v>101</v>
      </c>
      <c r="S29" s="5">
        <f>($T$24-L6)/L6</f>
        <v>5.3773428909543218E-3</v>
      </c>
      <c r="T29" s="5">
        <f>($T$24-M6)/M6</f>
        <v>3.6912880641020052E-2</v>
      </c>
      <c r="U29" s="5">
        <f>($T$24-N6)/N6</f>
        <v>3.7295627152224099E-2</v>
      </c>
      <c r="V29" s="5">
        <f>($T$24-O6)/O6</f>
        <v>3.7317075836198567E-2</v>
      </c>
    </row>
    <row r="30" spans="1:22" ht="15" customHeight="1" x14ac:dyDescent="0.25">
      <c r="A30" t="s">
        <v>36</v>
      </c>
      <c r="B30">
        <v>0</v>
      </c>
      <c r="K30" s="9" t="s">
        <v>57</v>
      </c>
      <c r="L30" s="9"/>
      <c r="M30" s="9"/>
      <c r="N30" s="9"/>
      <c r="O30" s="9"/>
      <c r="R30" s="4" t="s">
        <v>102</v>
      </c>
      <c r="S30" s="5">
        <f>($T$24-S6)/S6</f>
        <v>1.3612708154603066E-2</v>
      </c>
      <c r="T30" s="5">
        <f>($T$24-T6)/T6</f>
        <v>3.23215827382035E-2</v>
      </c>
      <c r="U30" s="5">
        <f t="shared" ref="T30:V30" si="1">($T$24-U6)/U6</f>
        <v>3.2979324094143198E-2</v>
      </c>
      <c r="V30" s="5">
        <f t="shared" si="1"/>
        <v>3.3034969064803452E-2</v>
      </c>
    </row>
    <row r="31" spans="1:22" ht="15" customHeight="1" x14ac:dyDescent="0.25">
      <c r="A31" t="s">
        <v>37</v>
      </c>
      <c r="B31">
        <v>0</v>
      </c>
      <c r="K31" s="4" t="s">
        <v>49</v>
      </c>
      <c r="L31" s="4"/>
      <c r="M31" s="5">
        <f>(L22-M22)/M22</f>
        <v>3.6959459313319565E-2</v>
      </c>
      <c r="N31" s="5">
        <f>(L22-N22)/N22</f>
        <v>7.3085062192861941E-2</v>
      </c>
      <c r="O31" s="5">
        <f>(L22-O22)/O22</f>
        <v>8.0683098901553396E-2</v>
      </c>
      <c r="R31" s="4" t="s">
        <v>103</v>
      </c>
      <c r="S31" s="5">
        <f>($U$24-L6)/L6</f>
        <v>5.5716551057250294E-3</v>
      </c>
      <c r="T31" s="5">
        <f>($U$24-M6)/M6</f>
        <v>3.7113287821255746E-2</v>
      </c>
      <c r="U31" s="5">
        <f t="shared" ref="T31:V31" si="2">($U$24-N6)/N6</f>
        <v>3.7496108306995637E-2</v>
      </c>
      <c r="V31" s="5">
        <f t="shared" si="2"/>
        <v>3.7517561136419887E-2</v>
      </c>
    </row>
    <row r="32" spans="1:22" x14ac:dyDescent="0.25">
      <c r="A32" t="s">
        <v>38</v>
      </c>
      <c r="B32">
        <v>0</v>
      </c>
      <c r="K32" s="4" t="s">
        <v>50</v>
      </c>
      <c r="L32" s="5">
        <f>(M22-L22)/L22</f>
        <v>-3.564214490872606E-2</v>
      </c>
      <c r="M32" s="4"/>
      <c r="N32" s="5">
        <f>(M22-N22)/N22</f>
        <v>3.4838008906794636E-2</v>
      </c>
      <c r="O32" s="5">
        <f>(M22-O22)/O22</f>
        <v>4.2165235290093091E-2</v>
      </c>
      <c r="R32" s="4" t="s">
        <v>104</v>
      </c>
      <c r="S32" s="5">
        <f>($U$24-S6)/S6</f>
        <v>1.3808612042465614E-2</v>
      </c>
      <c r="T32" s="5">
        <f>($U$24-T6)/T6</f>
        <v>3.2521102544886889E-2</v>
      </c>
      <c r="U32" s="5">
        <f>($U$24-U6)/U6</f>
        <v>3.3178971024419059E-2</v>
      </c>
      <c r="V32" s="5">
        <f>($U$24-V6)/V6</f>
        <v>3.3234626749745276E-2</v>
      </c>
    </row>
    <row r="33" spans="1:22" x14ac:dyDescent="0.25">
      <c r="A33" t="s">
        <v>39</v>
      </c>
      <c r="B33">
        <v>1</v>
      </c>
      <c r="K33" s="4" t="s">
        <v>51</v>
      </c>
      <c r="L33" s="5">
        <f>(N22-L22)/L22</f>
        <v>-6.8107426678283789E-2</v>
      </c>
      <c r="M33" s="5">
        <f>(N22-M22)/M22</f>
        <v>-3.3665181030215152E-2</v>
      </c>
      <c r="N33" s="4"/>
      <c r="O33" s="5">
        <f>(N22-O22)/O22</f>
        <v>7.0805539806553432E-3</v>
      </c>
      <c r="R33" s="4" t="s">
        <v>105</v>
      </c>
      <c r="S33" s="5">
        <f>($V$24-L6)/L6</f>
        <v>7.7859761445562108E-3</v>
      </c>
      <c r="T33" s="5">
        <f t="shared" ref="T33:V33" si="3">($V$24-M6)/M6</f>
        <v>3.9397065174379853E-2</v>
      </c>
      <c r="U33" s="5">
        <f t="shared" si="3"/>
        <v>3.9780728650722526E-2</v>
      </c>
      <c r="V33" s="5">
        <f t="shared" si="3"/>
        <v>3.9802228720391956E-2</v>
      </c>
    </row>
    <row r="34" spans="1:22" x14ac:dyDescent="0.25">
      <c r="A34" t="s">
        <v>40</v>
      </c>
      <c r="B34">
        <v>1000</v>
      </c>
      <c r="K34" s="4" t="s">
        <v>52</v>
      </c>
      <c r="L34" s="5">
        <f>(O22-L22)/L22</f>
        <v>-7.4659351093361886E-2</v>
      </c>
      <c r="M34" s="5">
        <f>(O22-M22)/M22</f>
        <v>-4.0459261029136266E-2</v>
      </c>
      <c r="N34" s="5">
        <f>(O22-N22)/N22</f>
        <v>-7.0307722184370074E-3</v>
      </c>
      <c r="O34" s="4"/>
      <c r="R34" s="4" t="s">
        <v>106</v>
      </c>
      <c r="S34" s="5">
        <f>($V$24-S6)/S6</f>
        <v>1.6041071288502975E-2</v>
      </c>
      <c r="T34" s="5">
        <f t="shared" ref="T34:V34" si="4">($V$24-T6)/T6</f>
        <v>3.4794767667400639E-2</v>
      </c>
      <c r="U34" s="5">
        <f t="shared" si="4"/>
        <v>3.5454084807510715E-2</v>
      </c>
      <c r="V34" s="5">
        <f t="shared" si="4"/>
        <v>3.5509863089636232E-2</v>
      </c>
    </row>
    <row r="35" spans="1:22" x14ac:dyDescent="0.25">
      <c r="A35" t="s">
        <v>41</v>
      </c>
      <c r="B35">
        <v>0</v>
      </c>
      <c r="R35" s="9" t="s">
        <v>57</v>
      </c>
      <c r="S35" s="9"/>
      <c r="T35" s="9"/>
      <c r="U35" s="9"/>
      <c r="V35" s="9"/>
    </row>
    <row r="36" spans="1:22" x14ac:dyDescent="0.25">
      <c r="A36" t="s">
        <v>42</v>
      </c>
      <c r="B36">
        <v>3000</v>
      </c>
      <c r="R36" s="4" t="s">
        <v>100</v>
      </c>
      <c r="S36" s="5">
        <f>($S$23-L5)/L5</f>
        <v>-9.5288746013062944E-3</v>
      </c>
      <c r="T36" s="5">
        <f t="shared" ref="T36:V36" si="5">($S$23-M5)/M5</f>
        <v>-6.6420607665871653E-3</v>
      </c>
      <c r="U36" s="5">
        <f t="shared" si="5"/>
        <v>-5.7328376799518693E-3</v>
      </c>
      <c r="V36" s="5">
        <f t="shared" si="5"/>
        <v>-5.6827512237483495E-3</v>
      </c>
    </row>
    <row r="37" spans="1:22" ht="15" customHeight="1" x14ac:dyDescent="0.25">
      <c r="A37" t="s">
        <v>43</v>
      </c>
      <c r="B37">
        <v>0</v>
      </c>
      <c r="R37" s="4" t="s">
        <v>107</v>
      </c>
      <c r="S37" s="5">
        <f>($S$23-S5)/S5</f>
        <v>-3.5167232513709738E-3</v>
      </c>
      <c r="T37" s="5">
        <f>($S$23-T5)/T5</f>
        <v>-1.06057582085E-2</v>
      </c>
      <c r="U37" s="5">
        <f t="shared" ref="T37:V37" si="6">($S$23-U5)/U5</f>
        <v>-8.7195415801523055E-3</v>
      </c>
      <c r="V37" s="5">
        <f t="shared" si="6"/>
        <v>-8.5565751340018325E-3</v>
      </c>
    </row>
    <row r="38" spans="1:22" x14ac:dyDescent="0.25">
      <c r="A38" t="s">
        <v>44</v>
      </c>
      <c r="R38" s="4" t="s">
        <v>101</v>
      </c>
      <c r="S38" s="5">
        <f>($T$23-L5)/L5</f>
        <v>-6.1416322483173243E-3</v>
      </c>
      <c r="T38" s="5">
        <f t="shared" ref="T38:V38" si="7">($T$23-M5)/M5</f>
        <v>-3.244946002545102E-3</v>
      </c>
      <c r="U38" s="5">
        <f t="shared" si="7"/>
        <v>-2.332613527994912E-3</v>
      </c>
      <c r="V38" s="5">
        <f t="shared" si="7"/>
        <v>-2.2823557846519556E-3</v>
      </c>
    </row>
    <row r="39" spans="1:22" x14ac:dyDescent="0.25">
      <c r="A39" t="s">
        <v>45</v>
      </c>
      <c r="R39" s="4" t="s">
        <v>102</v>
      </c>
      <c r="S39" s="5">
        <f>($T$23-S5)/S5</f>
        <v>-1.0892036596175415E-4</v>
      </c>
      <c r="T39" s="5">
        <f t="shared" ref="T39:V39" si="8">($T$23-T5)/T5</f>
        <v>-7.2221986138166373E-3</v>
      </c>
      <c r="U39" s="5">
        <f t="shared" si="8"/>
        <v>-5.3295314462390581E-3</v>
      </c>
      <c r="V39" s="5">
        <f t="shared" si="8"/>
        <v>-5.1660076826319104E-3</v>
      </c>
    </row>
    <row r="40" spans="1:22" ht="15" customHeight="1" x14ac:dyDescent="0.25">
      <c r="A40" t="s">
        <v>46</v>
      </c>
      <c r="R40" s="4" t="s">
        <v>103</v>
      </c>
      <c r="S40" s="5">
        <f>($U$23-L5)/L5</f>
        <v>-6.358026959646418E-3</v>
      </c>
      <c r="T40" s="5">
        <f>($U$23-M5)/M5</f>
        <v>-3.4619714149924877E-3</v>
      </c>
      <c r="U40" s="5">
        <f t="shared" ref="T40:V40" si="9">($U$23-N5)/N5</f>
        <v>-2.5498375843626712E-3</v>
      </c>
      <c r="V40" s="5">
        <f t="shared" si="9"/>
        <v>-2.4995907837357155E-3</v>
      </c>
    </row>
    <row r="41" spans="1:22" x14ac:dyDescent="0.25">
      <c r="A41" t="s">
        <v>47</v>
      </c>
      <c r="R41" s="4" t="s">
        <v>104</v>
      </c>
      <c r="S41" s="5">
        <f>($U$23-S5)/S5</f>
        <v>-3.2662859135751225E-4</v>
      </c>
      <c r="T41" s="5">
        <f t="shared" ref="T41:V41" si="10">($U$23-T5)/T5</f>
        <v>-7.4383580513337662E-3</v>
      </c>
      <c r="U41" s="5">
        <f t="shared" si="10"/>
        <v>-5.5461029778519451E-3</v>
      </c>
      <c r="V41" s="5">
        <f t="shared" si="10"/>
        <v>-5.38261481859122E-3</v>
      </c>
    </row>
    <row r="42" spans="1:22" x14ac:dyDescent="0.25">
      <c r="A42" t="s">
        <v>48</v>
      </c>
      <c r="R42" s="4" t="s">
        <v>105</v>
      </c>
      <c r="S42" s="5">
        <f>($V$23-L5)/L5</f>
        <v>-3.2560621141065819E-3</v>
      </c>
      <c r="T42" s="5">
        <f t="shared" ref="T42:V42" si="11">($V$23-M5)/M5</f>
        <v>-3.5096562438995517E-4</v>
      </c>
      <c r="U42" s="5">
        <f t="shared" si="11"/>
        <v>5.6401571787263163E-4</v>
      </c>
      <c r="V42" s="5">
        <f t="shared" si="11"/>
        <v>6.1441937963606786E-4</v>
      </c>
    </row>
    <row r="43" spans="1:22" x14ac:dyDescent="0.25">
      <c r="R43" s="4" t="s">
        <v>106</v>
      </c>
      <c r="S43" s="5">
        <f>($V$23-S5)/S5</f>
        <v>2.7941651545463375E-3</v>
      </c>
      <c r="T43" s="5">
        <f t="shared" ref="T43:V43" si="12">($V$23-T5)/T5</f>
        <v>-4.3397657978933796E-3</v>
      </c>
      <c r="U43" s="5">
        <f t="shared" si="12"/>
        <v>-2.441603457130191E-3</v>
      </c>
      <c r="V43" s="5">
        <f t="shared" si="12"/>
        <v>-2.2776049183399695E-3</v>
      </c>
    </row>
    <row r="62" ht="15" customHeight="1" x14ac:dyDescent="0.25"/>
    <row r="65" ht="15" customHeight="1" x14ac:dyDescent="0.25"/>
  </sheetData>
  <mergeCells count="8">
    <mergeCell ref="K25:O25"/>
    <mergeCell ref="K30:O30"/>
    <mergeCell ref="R26:V26"/>
    <mergeCell ref="R35:V35"/>
    <mergeCell ref="K8:O8"/>
    <mergeCell ref="K13:O13"/>
    <mergeCell ref="R8:V8"/>
    <mergeCell ref="R1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9" workbookViewId="0">
      <selection activeCell="B40" sqref="B40"/>
    </sheetView>
  </sheetViews>
  <sheetFormatPr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8" t="s">
        <v>56</v>
      </c>
      <c r="O34" s="8"/>
      <c r="P34" s="8"/>
      <c r="Q34" s="8"/>
      <c r="R34" s="8"/>
    </row>
    <row r="35" spans="1:18" x14ac:dyDescent="0.25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25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25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25">
      <c r="B39">
        <f>SUM(B13:B37)/15</f>
        <v>1867.2</v>
      </c>
      <c r="C39">
        <v>804.45010000000002</v>
      </c>
      <c r="D39">
        <v>774.47149999999999</v>
      </c>
      <c r="E39">
        <v>756.95271758621516</v>
      </c>
      <c r="F39">
        <v>755.99332939270596</v>
      </c>
      <c r="N39" s="9" t="s">
        <v>57</v>
      </c>
      <c r="O39" s="9"/>
      <c r="P39" s="9"/>
      <c r="Q39" s="9"/>
      <c r="R39" s="9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25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25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25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25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25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25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25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25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25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25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25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25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25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25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25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25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25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25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25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25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8" t="s">
        <v>56</v>
      </c>
      <c r="N35" s="8"/>
      <c r="O35" s="8"/>
      <c r="P35" s="8"/>
      <c r="Q35" s="8"/>
    </row>
    <row r="36" spans="1:17" x14ac:dyDescent="0.25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25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  <c r="M40" s="9" t="s">
        <v>57</v>
      </c>
      <c r="N40" s="9"/>
      <c r="O40" s="9"/>
      <c r="P40" s="9"/>
      <c r="Q40" s="9"/>
    </row>
    <row r="41" spans="1:17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25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25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Q36" sqref="Q36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25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25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25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25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25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  <c r="L38" s="8" t="s">
        <v>56</v>
      </c>
      <c r="M38" s="8"/>
      <c r="N38" s="8"/>
      <c r="O38" s="8"/>
      <c r="P38" s="8"/>
    </row>
    <row r="39" spans="1:16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25">
      <c r="L43" s="9" t="s">
        <v>57</v>
      </c>
      <c r="M43" s="9"/>
      <c r="N43" s="9"/>
      <c r="O43" s="9"/>
      <c r="P43" s="9"/>
    </row>
    <row r="44" spans="1:16" x14ac:dyDescent="0.25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25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25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25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17" workbookViewId="0">
      <selection activeCell="L30" sqref="L30:P4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25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8" t="s">
        <v>56</v>
      </c>
      <c r="M36" s="8"/>
      <c r="N36" s="8"/>
      <c r="O36" s="8"/>
      <c r="P36" s="8"/>
    </row>
    <row r="37" spans="1:16" x14ac:dyDescent="0.25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9" t="s">
        <v>57</v>
      </c>
      <c r="M41" s="9"/>
      <c r="N41" s="9"/>
      <c r="O41" s="9"/>
      <c r="P41" s="9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tabSelected="1" workbookViewId="0">
      <selection activeCell="S16" sqref="S16"/>
    </sheetView>
  </sheetViews>
  <sheetFormatPr defaultRowHeight="15" x14ac:dyDescent="0.25"/>
  <cols>
    <col min="2" max="2" width="7.42578125" bestFit="1" customWidth="1"/>
    <col min="3" max="3" width="5.42578125" bestFit="1" customWidth="1"/>
    <col min="4" max="5" width="4.5703125" bestFit="1" customWidth="1"/>
    <col min="6" max="6" width="5.42578125" bestFit="1" customWidth="1"/>
    <col min="7" max="7" width="4.5703125" customWidth="1"/>
    <col min="8" max="8" width="4.5703125" bestFit="1" customWidth="1"/>
    <col min="9" max="11" width="5.5703125" bestFit="1" customWidth="1"/>
    <col min="12" max="12" width="5.42578125" bestFit="1" customWidth="1"/>
    <col min="13" max="14" width="4.5703125" bestFit="1" customWidth="1"/>
  </cols>
  <sheetData>
    <row r="1" spans="2:33" x14ac:dyDescent="0.25">
      <c r="C1" s="10">
        <v>0.1</v>
      </c>
      <c r="D1" s="10"/>
      <c r="E1" s="10"/>
      <c r="F1" s="10">
        <v>0.15</v>
      </c>
      <c r="G1" s="10"/>
      <c r="H1" s="10"/>
      <c r="I1" s="10">
        <v>0.5</v>
      </c>
      <c r="J1" s="10"/>
      <c r="K1" s="10"/>
      <c r="L1" s="10" t="s">
        <v>59</v>
      </c>
      <c r="M1" s="10"/>
      <c r="N1" s="10"/>
    </row>
    <row r="2" spans="2:33" x14ac:dyDescent="0.25">
      <c r="C2" t="s">
        <v>108</v>
      </c>
      <c r="D2" t="s">
        <v>51</v>
      </c>
      <c r="E2" t="s">
        <v>52</v>
      </c>
      <c r="F2" t="s">
        <v>108</v>
      </c>
      <c r="G2" t="s">
        <v>51</v>
      </c>
      <c r="H2" t="s">
        <v>52</v>
      </c>
      <c r="I2" t="s">
        <v>108</v>
      </c>
      <c r="J2" t="s">
        <v>51</v>
      </c>
      <c r="K2" t="s">
        <v>52</v>
      </c>
      <c r="L2" t="s">
        <v>108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25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109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11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11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11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11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11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11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11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11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11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11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2022-01-28T09:41:21Z</dcterms:modified>
</cp:coreProperties>
</file>