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5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</sheets>
  <externalReferences>
    <externalReference r:id="rId7"/>
    <externalReference r:id="rId8"/>
    <externalReference r:id="rId9"/>
    <externalReference r:id="rId10"/>
  </externalReferences>
  <calcPr calcId="162913"/>
  <fileRecoveryPr repairLoad="1"/>
</workbook>
</file>

<file path=xl/calcChain.xml><?xml version="1.0" encoding="utf-8"?>
<calcChain xmlns="http://schemas.openxmlformats.org/spreadsheetml/2006/main">
  <c r="X38" i="8" l="1"/>
  <c r="X35" i="8"/>
  <c r="X34" i="8"/>
  <c r="X28" i="8"/>
  <c r="X29" i="8" s="1"/>
  <c r="X30" i="8" s="1"/>
  <c r="X31" i="8" s="1"/>
  <c r="X32" i="8" s="1"/>
  <c r="X33" i="8" s="1"/>
  <c r="X24" i="8"/>
  <c r="X25" i="8" s="1"/>
  <c r="X26" i="8" s="1"/>
  <c r="X27" i="8" s="1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6" i="8"/>
  <c r="X5" i="8"/>
  <c r="AC4" i="8"/>
  <c r="AC3" i="8"/>
  <c r="AG6" i="8"/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64" i="1"/>
  <c r="N64" i="1"/>
  <c r="M64" i="1"/>
  <c r="P63" i="1"/>
  <c r="N63" i="1"/>
  <c r="M63" i="1"/>
  <c r="P62" i="1"/>
  <c r="O62" i="1"/>
  <c r="M62" i="1"/>
  <c r="P61" i="1"/>
  <c r="O61" i="1"/>
  <c r="N61" i="1"/>
  <c r="O59" i="1"/>
  <c r="N59" i="1"/>
  <c r="M59" i="1"/>
  <c r="P58" i="1"/>
  <c r="N58" i="1"/>
  <c r="M58" i="1"/>
  <c r="P57" i="1"/>
  <c r="O57" i="1"/>
  <c r="M57" i="1"/>
  <c r="P56" i="1"/>
  <c r="O56" i="1"/>
  <c r="N56" i="1"/>
  <c r="P54" i="1"/>
  <c r="O54" i="1"/>
  <c r="N54" i="1"/>
  <c r="M54" i="1"/>
  <c r="V47" i="1"/>
  <c r="U47" i="1"/>
  <c r="T47" i="1"/>
  <c r="W46" i="1"/>
  <c r="U46" i="1"/>
  <c r="T46" i="1"/>
  <c r="W45" i="1"/>
  <c r="V45" i="1"/>
  <c r="T45" i="1"/>
  <c r="W44" i="1"/>
  <c r="V44" i="1"/>
  <c r="U44" i="1"/>
  <c r="V42" i="1"/>
  <c r="U42" i="1"/>
  <c r="T42" i="1"/>
  <c r="W41" i="1"/>
  <c r="U41" i="1"/>
  <c r="T41" i="1"/>
  <c r="W40" i="1"/>
  <c r="V40" i="1"/>
  <c r="T40" i="1"/>
  <c r="W39" i="1"/>
  <c r="V39" i="1"/>
  <c r="U39" i="1"/>
  <c r="W37" i="1"/>
  <c r="V37" i="1"/>
  <c r="U37" i="1"/>
  <c r="T37" i="1"/>
  <c r="O47" i="1"/>
  <c r="N47" i="1"/>
  <c r="M47" i="1"/>
  <c r="P46" i="1"/>
  <c r="N46" i="1"/>
  <c r="M46" i="1"/>
  <c r="P45" i="1"/>
  <c r="O45" i="1"/>
  <c r="M45" i="1"/>
  <c r="P44" i="1"/>
  <c r="O44" i="1"/>
  <c r="N44" i="1"/>
  <c r="O42" i="1"/>
  <c r="N42" i="1"/>
  <c r="M42" i="1"/>
  <c r="P41" i="1"/>
  <c r="N41" i="1"/>
  <c r="M41" i="1"/>
  <c r="P40" i="1"/>
  <c r="O40" i="1"/>
  <c r="M40" i="1"/>
  <c r="P39" i="1"/>
  <c r="O39" i="1"/>
  <c r="N39" i="1"/>
  <c r="P37" i="1"/>
  <c r="O37" i="1"/>
  <c r="N37" i="1"/>
  <c r="M37" i="1"/>
  <c r="V65" i="1"/>
  <c r="U65" i="1"/>
  <c r="T65" i="1"/>
  <c r="W64" i="1"/>
  <c r="U64" i="1"/>
  <c r="T64" i="1"/>
  <c r="W63" i="1"/>
  <c r="V63" i="1"/>
  <c r="T63" i="1"/>
  <c r="W62" i="1"/>
  <c r="V62" i="1"/>
  <c r="U62" i="1"/>
  <c r="V60" i="1"/>
  <c r="U60" i="1"/>
  <c r="T60" i="1"/>
  <c r="W59" i="1"/>
  <c r="U59" i="1"/>
  <c r="T59" i="1"/>
  <c r="W58" i="1"/>
  <c r="V58" i="1"/>
  <c r="T58" i="1"/>
  <c r="W57" i="1"/>
  <c r="V57" i="1"/>
  <c r="U57" i="1"/>
  <c r="W55" i="1"/>
  <c r="V55" i="1"/>
  <c r="U55" i="1"/>
  <c r="T55" i="1"/>
  <c r="AC5" i="8" l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<sst xmlns="http://schemas.openxmlformats.org/spreadsheetml/2006/main" count="357" uniqueCount="66">
  <si>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</si>
  <si>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</si>
  <si>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</si>
  <si>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</si>
  <si>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</si>
  <si>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</si>
  <si>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</si>
  <si>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</si>
  <si>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</si>
  <si>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</si>
  <si>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</si>
  <si>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</si>
  <si>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</si>
  <si>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</si>
  <si>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</si>
  <si>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</si>
  <si>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</si>
  <si>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</si>
  <si>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</si>
  <si>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</si>
  <si>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</si>
  <si>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</si>
  <si>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</si>
  <si>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</si>
  <si>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</si>
  <si>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</si>
  <si>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</si>
  <si>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</si>
  <si>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</si>
  <si>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</si>
  <si>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</si>
  <si>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</si>
  <si>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</si>
  <si>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</si>
  <si>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</si>
  <si>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</si>
  <si>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</si>
  <si>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</si>
  <si>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</si>
  <si>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</si>
  <si>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</si>
  <si>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</si>
  <si>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</si>
  <si>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</si>
  <si>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</si>
  <si>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</si>
  <si>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</si>
  <si>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</si>
  <si>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</si>
  <si>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</si>
  <si>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</si>
  <si>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</si>
  <si>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</si>
  <si>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</si>
  <si>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</si>
  <si>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</si>
  <si>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</si>
  <si>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</si>
  <si>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</si>
  <si>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</si>
  <si>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</si>
  <si>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</si>
  <si>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opt</t>
  </si>
  <si>
    <t>Cro.</t>
  </si>
  <si>
    <t>yt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</si>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</sst>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vertical="center" wrapText="1"/>
    </xf>
    <xf numFmtId="16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41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123824</xdr:rowOff>
    </xdr:from>
    <xdr:to>
      <xdr:col>26</xdr:col>
      <xdr:colOff>561975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>
      <selection activeCell="D66" sqref="D66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1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20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20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20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20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20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20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20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20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20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20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20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20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20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20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20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20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  <c r="N32">
        <v>0.1</v>
      </c>
      <c r="T32">
        <v>0.15</v>
      </c>
    </row>
    <row r="33" spans="1:23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  <c r="M33" t="s">
        <v>51</v>
      </c>
      <c r="N33" t="s">
        <v>52</v>
      </c>
      <c r="O33" t="s">
        <v>53</v>
      </c>
      <c r="P33" t="s">
        <v>54</v>
      </c>
      <c r="T33" t="s">
        <v>51</v>
      </c>
      <c r="U33" t="s">
        <v>52</v>
      </c>
      <c r="V33" t="s">
        <v>53</v>
      </c>
      <c r="W33" t="s">
        <v>54</v>
      </c>
    </row>
    <row r="34" spans="1:23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  <c r="L34" t="s">
        <v>55</v>
      </c>
      <c r="M34" s="2">
        <v>5.5528469999999999</v>
      </c>
      <c r="N34" s="2">
        <v>1.4755549999999999</v>
      </c>
      <c r="O34" s="2">
        <v>1.8139730000000001</v>
      </c>
      <c r="P34" s="2">
        <v>1.840646</v>
      </c>
      <c r="S34" t="s">
        <v>55</v>
      </c>
      <c r="T34" s="2">
        <v>4.0790629999999997</v>
      </c>
      <c r="U34" s="2">
        <v>1.4692750000000001</v>
      </c>
      <c r="V34" s="2">
        <v>2.1390769999999999</v>
      </c>
      <c r="W34" s="2">
        <v>2.1649449999999999</v>
      </c>
    </row>
    <row r="35" spans="1:23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  <c r="L35" t="s">
        <v>56</v>
      </c>
      <c r="M35" s="2">
        <v>13.812953</v>
      </c>
      <c r="N35" s="2">
        <v>12.059021</v>
      </c>
      <c r="O35" s="2">
        <v>11.968242</v>
      </c>
      <c r="P35" s="2">
        <v>11.962090999999999</v>
      </c>
      <c r="S35" t="s">
        <v>56</v>
      </c>
      <c r="T35" s="2">
        <v>13.656211000000001</v>
      </c>
      <c r="U35" s="2">
        <v>12.256494999999999</v>
      </c>
      <c r="V35" s="2">
        <v>12.046198</v>
      </c>
      <c r="W35" s="2">
        <v>12.036384</v>
      </c>
    </row>
    <row r="36" spans="1:23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  <c r="L36" t="s">
        <v>57</v>
      </c>
      <c r="M36" s="2">
        <v>17.462432</v>
      </c>
      <c r="N36" s="2">
        <v>15.583988</v>
      </c>
      <c r="O36" s="2">
        <v>15.574059999999999</v>
      </c>
      <c r="P36" s="2">
        <v>15.5754</v>
      </c>
      <c r="S36" t="s">
        <v>57</v>
      </c>
      <c r="T36" s="2">
        <v>17.107302000000001</v>
      </c>
      <c r="U36" s="2">
        <v>15.799244</v>
      </c>
      <c r="V36" s="2">
        <v>15.778325000000001</v>
      </c>
      <c r="W36" s="2">
        <v>15.774134</v>
      </c>
    </row>
    <row r="37" spans="1:23" ht="15" customHeight="1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  <c r="L37" t="s">
        <v>60</v>
      </c>
      <c r="M37" s="2">
        <f>M36-M35</f>
        <v>3.6494789999999995</v>
      </c>
      <c r="N37" s="2">
        <f>N36-N35</f>
        <v>3.5249670000000002</v>
      </c>
      <c r="O37" s="2">
        <f>O36-O35</f>
        <v>3.6058179999999993</v>
      </c>
      <c r="P37" s="2">
        <f>P36-P35</f>
        <v>3.613309000000001</v>
      </c>
      <c r="S37" t="s">
        <v>60</v>
      </c>
      <c r="T37" s="2">
        <f>T36-T35</f>
        <v>3.4510909999999999</v>
      </c>
      <c r="U37" s="2">
        <f>U36-U35</f>
        <v>3.5427490000000006</v>
      </c>
      <c r="V37" s="2">
        <f>V36-V35</f>
        <v>3.7321270000000002</v>
      </c>
      <c r="W37" s="2">
        <f>W36-W35</f>
        <v>3.7377500000000001</v>
      </c>
    </row>
    <row r="38" spans="1:23" x14ac:dyDescent="0.25">
      <c r="A38" t="s">
        <v>46</v>
      </c>
      <c r="C38">
        <v>22.02694</v>
      </c>
      <c r="D38">
        <v>19.96058</v>
      </c>
      <c r="E38">
        <v>22.617660000000001</v>
      </c>
      <c r="F38">
        <v>21.985949999999999</v>
      </c>
      <c r="L38" s="8" t="s">
        <v>58</v>
      </c>
      <c r="M38" s="8"/>
      <c r="N38" s="8"/>
      <c r="O38" s="8"/>
      <c r="P38" s="8"/>
      <c r="S38" s="8" t="s">
        <v>58</v>
      </c>
      <c r="T38" s="8"/>
      <c r="U38" s="8"/>
      <c r="V38" s="8"/>
      <c r="W38" s="8"/>
    </row>
    <row r="39" spans="1:23" x14ac:dyDescent="0.25">
      <c r="A39" t="s">
        <v>47</v>
      </c>
      <c r="C39">
        <v>22.02694</v>
      </c>
      <c r="D39">
        <v>19.96058</v>
      </c>
      <c r="E39">
        <v>22.617660000000001</v>
      </c>
      <c r="F39">
        <v>21.985949999999999</v>
      </c>
      <c r="L39" s="4" t="s">
        <v>51</v>
      </c>
      <c r="M39" s="5"/>
      <c r="N39" s="5">
        <f>(M36-N36)/N36</f>
        <v>0.12053679712792387</v>
      </c>
      <c r="O39" s="5">
        <f>(M36-O36)/O36</f>
        <v>0.12125110600575575</v>
      </c>
      <c r="P39" s="5">
        <f>(M36-P36)/P36</f>
        <v>0.1211546412933215</v>
      </c>
      <c r="S39" s="4" t="s">
        <v>51</v>
      </c>
      <c r="T39" s="5"/>
      <c r="U39" s="5">
        <f>(T36-U36)/U36</f>
        <v>8.2792442473829816E-2</v>
      </c>
      <c r="V39" s="5">
        <f>(T36-V36)/V36</f>
        <v>8.422801533115841E-2</v>
      </c>
      <c r="W39" s="5">
        <f>(T36-W36)/W36</f>
        <v>8.4516081833715909E-2</v>
      </c>
    </row>
    <row r="40" spans="1:23" ht="15" customHeight="1" x14ac:dyDescent="0.25">
      <c r="A40" t="s">
        <v>48</v>
      </c>
      <c r="C40">
        <v>22.02694</v>
      </c>
      <c r="D40">
        <v>19.96058</v>
      </c>
      <c r="E40">
        <v>22.617660000000001</v>
      </c>
      <c r="F40">
        <v>21.985949999999999</v>
      </c>
      <c r="L40" s="4" t="s">
        <v>52</v>
      </c>
      <c r="M40" s="5">
        <f>(N36-M36)/M36</f>
        <v>-0.10757058352467744</v>
      </c>
      <c r="N40" s="5"/>
      <c r="O40" s="5">
        <f>(N36-O36)/O36</f>
        <v>6.3747025502665215E-4</v>
      </c>
      <c r="P40" s="5">
        <f>(N36-P36)/P36</f>
        <v>5.5138230799848457E-4</v>
      </c>
      <c r="S40" s="4" t="s">
        <v>52</v>
      </c>
      <c r="T40" s="5">
        <f>(U36-T36)/T36</f>
        <v>-7.6461969280720063E-2</v>
      </c>
      <c r="U40" s="5"/>
      <c r="V40" s="5">
        <f>(U36-V36)/V36</f>
        <v>1.3258061296113018E-3</v>
      </c>
      <c r="W40" s="5">
        <f>(U36-W36)/W36</f>
        <v>1.5918465000994504E-3</v>
      </c>
    </row>
    <row r="41" spans="1:23" x14ac:dyDescent="0.25">
      <c r="A41" t="s">
        <v>49</v>
      </c>
      <c r="C41">
        <v>22.02694</v>
      </c>
      <c r="D41">
        <v>19.96058</v>
      </c>
      <c r="E41">
        <v>22.617660000000001</v>
      </c>
      <c r="F41">
        <v>21.985949999999999</v>
      </c>
      <c r="L41" s="4" t="s">
        <v>53</v>
      </c>
      <c r="M41" s="5">
        <f>(O36-M36)/M36</f>
        <v>-0.10813911830837769</v>
      </c>
      <c r="N41" s="5">
        <f>(O36-N36)/N36</f>
        <v>-6.3706414558329879E-4</v>
      </c>
      <c r="O41" s="5"/>
      <c r="P41" s="5">
        <f>(O36-P36)/P36</f>
        <v>-8.6033103483749057E-5</v>
      </c>
      <c r="S41" s="4" t="s">
        <v>53</v>
      </c>
      <c r="T41" s="5">
        <f>(V36-T36)/T36</f>
        <v>-7.7684780452230276E-2</v>
      </c>
      <c r="U41" s="5">
        <f>(V36-U36)/U36</f>
        <v>-1.3240506950838436E-3</v>
      </c>
      <c r="V41" s="5"/>
      <c r="W41" s="5">
        <f>(V36-W36)/W36</f>
        <v>2.6568811955068341E-4</v>
      </c>
    </row>
    <row r="42" spans="1:23" x14ac:dyDescent="0.25">
      <c r="A42" t="s">
        <v>50</v>
      </c>
      <c r="C42">
        <v>22.02694</v>
      </c>
      <c r="D42">
        <v>19.96058</v>
      </c>
      <c r="E42">
        <v>22.617660000000001</v>
      </c>
      <c r="F42">
        <v>21.985949999999999</v>
      </c>
      <c r="L42" s="4" t="s">
        <v>54</v>
      </c>
      <c r="M42" s="5">
        <f>(P36-M36)/M36</f>
        <v>-0.1080623821469999</v>
      </c>
      <c r="N42" s="5">
        <f>(P36-N36)/N36</f>
        <v>-5.5107845308913195E-4</v>
      </c>
      <c r="O42" s="5">
        <f>(P36-O36)/O36</f>
        <v>8.6040505815489668E-5</v>
      </c>
      <c r="P42" s="4"/>
      <c r="S42" s="4" t="s">
        <v>54</v>
      </c>
      <c r="T42" s="5">
        <f>(W36-T36)/T36</f>
        <v>-7.7929763559443824E-2</v>
      </c>
      <c r="U42" s="5">
        <f>(W36-U36)/U36</f>
        <v>-1.5893165521084264E-3</v>
      </c>
      <c r="V42" s="5">
        <f>(W36-V36)/V36</f>
        <v>-2.6561754812380275E-4</v>
      </c>
      <c r="W42" s="4"/>
    </row>
    <row r="43" spans="1:23" x14ac:dyDescent="0.25">
      <c r="L43" s="9" t="s">
        <v>59</v>
      </c>
      <c r="M43" s="9"/>
      <c r="N43" s="9"/>
      <c r="O43" s="9"/>
      <c r="P43" s="9"/>
      <c r="S43" s="9" t="s">
        <v>59</v>
      </c>
      <c r="T43" s="9"/>
      <c r="U43" s="9"/>
      <c r="V43" s="9"/>
      <c r="W43" s="9"/>
    </row>
    <row r="44" spans="1:23" x14ac:dyDescent="0.25">
      <c r="L44" s="4" t="s">
        <v>51</v>
      </c>
      <c r="M44" s="4"/>
      <c r="N44" s="5">
        <f>(M35-N35)/N35</f>
        <v>0.14544563775119065</v>
      </c>
      <c r="O44" s="5">
        <f>(M35-O35)/O35</f>
        <v>0.15413383185266477</v>
      </c>
      <c r="P44" s="5">
        <f>(M35-P35)/P35</f>
        <v>0.15472729642334282</v>
      </c>
      <c r="S44" s="4" t="s">
        <v>51</v>
      </c>
      <c r="T44" s="4"/>
      <c r="U44" s="5">
        <f>(T35-U35)/U35</f>
        <v>0.11420198025618267</v>
      </c>
      <c r="V44" s="5">
        <f>(T35-V35)/V35</f>
        <v>0.13365320742694087</v>
      </c>
      <c r="W44" s="5">
        <f>(T35-W35)/W35</f>
        <v>0.1345775442192606</v>
      </c>
    </row>
    <row r="45" spans="1:23" x14ac:dyDescent="0.25">
      <c r="L45" s="4" t="s">
        <v>52</v>
      </c>
      <c r="M45" s="5">
        <f>(N35-M35)/M35</f>
        <v>-0.12697733786540796</v>
      </c>
      <c r="N45" s="4"/>
      <c r="O45" s="5">
        <f>(N35-O35)/O35</f>
        <v>7.584990343610991E-3</v>
      </c>
      <c r="P45" s="5">
        <f>(N35-P35)/P35</f>
        <v>8.1030983629869074E-3</v>
      </c>
      <c r="S45" s="4" t="s">
        <v>52</v>
      </c>
      <c r="T45" s="5">
        <f>(U35-T35)/T35</f>
        <v>-0.10249665884629357</v>
      </c>
      <c r="U45" s="4"/>
      <c r="V45" s="5">
        <f>(U35-V35)/V35</f>
        <v>1.7457541375295246E-2</v>
      </c>
      <c r="W45" s="5">
        <f>(U35-W35)/W35</f>
        <v>1.82871367347535E-2</v>
      </c>
    </row>
    <row r="46" spans="1:23" x14ac:dyDescent="0.25">
      <c r="L46" s="4" t="s">
        <v>53</v>
      </c>
      <c r="M46" s="5">
        <f>(O35-M35)/M35</f>
        <v>-0.1335493576210677</v>
      </c>
      <c r="N46" s="5">
        <f>(O35-N35)/N35</f>
        <v>-7.5278913603350969E-3</v>
      </c>
      <c r="O46" s="4"/>
      <c r="P46" s="5">
        <f>(O35-P35)/P35</f>
        <v>5.1420775849313519E-4</v>
      </c>
      <c r="S46" s="4" t="s">
        <v>53</v>
      </c>
      <c r="T46" s="5">
        <f>(V35-T35)/T35</f>
        <v>-0.11789602547880962</v>
      </c>
      <c r="U46" s="5">
        <f>(V35-U35)/U35</f>
        <v>-1.7158004796640383E-2</v>
      </c>
      <c r="V46" s="4"/>
      <c r="W46" s="5">
        <f>(V35-W35)/W35</f>
        <v>8.1536115830139956E-4</v>
      </c>
    </row>
    <row r="47" spans="1:23" x14ac:dyDescent="0.25">
      <c r="L47" s="4" t="s">
        <v>54</v>
      </c>
      <c r="M47" s="5">
        <f>(P35-M35)/M35</f>
        <v>-0.13399466428358955</v>
      </c>
      <c r="N47" s="5">
        <f>(P35-N35)/N35</f>
        <v>-8.0379659343822688E-3</v>
      </c>
      <c r="O47" s="5">
        <f>(P35-O35)/O35</f>
        <v>-5.1394348476584161E-4</v>
      </c>
      <c r="P47" s="4"/>
      <c r="S47" s="4" t="s">
        <v>54</v>
      </c>
      <c r="T47" s="5">
        <f>(W35-T35)/T35</f>
        <v>-0.1186146728400726</v>
      </c>
      <c r="U47" s="5">
        <f>(W35-U35)/U35</f>
        <v>-1.7958723109665471E-2</v>
      </c>
      <c r="V47" s="5">
        <f>(W35-V35)/V35</f>
        <v>-8.1469688610468079E-4</v>
      </c>
      <c r="W47" s="4"/>
    </row>
    <row r="48" spans="1:23" x14ac:dyDescent="0.25">
      <c r="M48" s="2"/>
      <c r="N48" s="2"/>
      <c r="O48" s="2"/>
      <c r="P48" s="2"/>
      <c r="T48" s="2"/>
      <c r="U48" s="2"/>
      <c r="V48" s="2"/>
      <c r="W48" s="2"/>
    </row>
    <row r="49" spans="12:23" x14ac:dyDescent="0.25">
      <c r="N49">
        <v>0.5</v>
      </c>
      <c r="V49" s="3"/>
      <c r="W49" s="3"/>
    </row>
    <row r="50" spans="12:23" x14ac:dyDescent="0.25">
      <c r="M50" t="s">
        <v>51</v>
      </c>
      <c r="N50" t="s">
        <v>52</v>
      </c>
      <c r="O50" t="s">
        <v>53</v>
      </c>
      <c r="P50" t="s">
        <v>54</v>
      </c>
      <c r="T50" t="s">
        <v>51</v>
      </c>
      <c r="U50" t="s">
        <v>52</v>
      </c>
      <c r="V50" t="s">
        <v>53</v>
      </c>
      <c r="W50" t="s">
        <v>54</v>
      </c>
    </row>
    <row r="51" spans="12:23" x14ac:dyDescent="0.25">
      <c r="L51" t="s">
        <v>55</v>
      </c>
      <c r="M51" s="2">
        <v>2.2917130000000001</v>
      </c>
      <c r="N51" s="2">
        <v>1.0633360000000001</v>
      </c>
      <c r="O51" s="2">
        <v>5.1535289999999998</v>
      </c>
      <c r="P51" s="2">
        <v>6.5320960000000001</v>
      </c>
      <c r="T51">
        <v>0.32479999999999998</v>
      </c>
      <c r="U51">
        <v>9.7500000000000003E-2</v>
      </c>
      <c r="V51">
        <v>8.3199999999999996E-2</v>
      </c>
      <c r="W51">
        <v>9.1399999999999995E-2</v>
      </c>
    </row>
    <row r="52" spans="12:23" x14ac:dyDescent="0.25">
      <c r="L52" t="s">
        <v>56</v>
      </c>
      <c r="M52" s="2">
        <v>13.487050999999999</v>
      </c>
      <c r="N52" s="2">
        <v>12.91025</v>
      </c>
      <c r="O52" s="2">
        <v>12.228700999999999</v>
      </c>
      <c r="P52" s="2">
        <v>12.247840999999999</v>
      </c>
      <c r="S52" t="s">
        <v>55</v>
      </c>
      <c r="T52" s="2">
        <v>2.6796150000000001</v>
      </c>
      <c r="U52" s="2">
        <v>2.4482569999999999</v>
      </c>
      <c r="V52" s="2">
        <v>2.4904860000000002</v>
      </c>
      <c r="W52" s="2">
        <v>2.4009550000000002</v>
      </c>
    </row>
    <row r="53" spans="12:23" x14ac:dyDescent="0.25">
      <c r="L53" t="s">
        <v>57</v>
      </c>
      <c r="M53" s="2">
        <v>16.978390000000001</v>
      </c>
      <c r="N53" s="2">
        <v>16.778065999999999</v>
      </c>
      <c r="O53" s="2">
        <v>16.921008</v>
      </c>
      <c r="P53" s="2">
        <v>17.259626000000001</v>
      </c>
      <c r="S53" t="s">
        <v>56</v>
      </c>
      <c r="T53" s="2">
        <v>13.580219</v>
      </c>
      <c r="U53" s="2">
        <v>12.237493000000001</v>
      </c>
      <c r="V53" s="2">
        <v>12.308866</v>
      </c>
      <c r="W53" s="2">
        <v>12.142946999999999</v>
      </c>
    </row>
    <row r="54" spans="12:23" x14ac:dyDescent="0.25">
      <c r="L54" t="s">
        <v>60</v>
      </c>
      <c r="M54" s="2">
        <f>M53-M52</f>
        <v>3.4913390000000017</v>
      </c>
      <c r="N54" s="2">
        <f>N53-N52</f>
        <v>3.8678159999999995</v>
      </c>
      <c r="O54" s="2">
        <f>O53-O52</f>
        <v>4.6923070000000013</v>
      </c>
      <c r="P54" s="2">
        <f>P53-P52</f>
        <v>5.0117850000000015</v>
      </c>
      <c r="S54" t="s">
        <v>57</v>
      </c>
      <c r="T54" s="2">
        <v>16.884156999999998</v>
      </c>
      <c r="U54" s="2">
        <v>15.788823000000001</v>
      </c>
      <c r="V54" s="2">
        <v>15.833640000000001</v>
      </c>
      <c r="W54" s="2">
        <v>15.732476999999999</v>
      </c>
    </row>
    <row r="55" spans="12:23" x14ac:dyDescent="0.25">
      <c r="L55" s="8" t="s">
        <v>58</v>
      </c>
      <c r="M55" s="8"/>
      <c r="N55" s="8"/>
      <c r="O55" s="8"/>
      <c r="P55" s="8"/>
      <c r="S55" t="s">
        <v>60</v>
      </c>
      <c r="T55" s="2">
        <f>T54-T53</f>
        <v>3.3039379999999987</v>
      </c>
      <c r="U55" s="2">
        <f>U54-U53</f>
        <v>3.5513300000000001</v>
      </c>
      <c r="V55" s="2">
        <f>V54-V53</f>
        <v>3.5247740000000007</v>
      </c>
      <c r="W55" s="2">
        <f>W54-W53</f>
        <v>3.5895299999999999</v>
      </c>
    </row>
    <row r="56" spans="12:23" x14ac:dyDescent="0.25">
      <c r="L56" s="4" t="s">
        <v>51</v>
      </c>
      <c r="M56" s="5"/>
      <c r="N56" s="5">
        <f>(M53-N53)/N53</f>
        <v>1.1939635950889808E-2</v>
      </c>
      <c r="O56" s="5">
        <f>(M53-O53)/O53</f>
        <v>3.3911691312952801E-3</v>
      </c>
      <c r="P56" s="5">
        <f>(M53-P53)/P53</f>
        <v>-1.6294443460130585E-2</v>
      </c>
      <c r="S56" s="8" t="s">
        <v>58</v>
      </c>
      <c r="T56" s="8"/>
      <c r="U56" s="8"/>
      <c r="V56" s="8"/>
      <c r="W56" s="8"/>
    </row>
    <row r="57" spans="12:23" x14ac:dyDescent="0.25">
      <c r="L57" s="4" t="s">
        <v>52</v>
      </c>
      <c r="M57" s="5">
        <f>(N53-M53)/M53</f>
        <v>-1.1798763015810211E-2</v>
      </c>
      <c r="N57" s="5"/>
      <c r="O57" s="5">
        <f>(N53-O53)/O53</f>
        <v>-8.4476054854416144E-3</v>
      </c>
      <c r="P57" s="5">
        <f>(N53-P53)/P53</f>
        <v>-2.7900952199080196E-2</v>
      </c>
      <c r="S57" s="4" t="s">
        <v>51</v>
      </c>
      <c r="T57" s="5"/>
      <c r="U57" s="5">
        <f>(T54-U54)/U54</f>
        <v>6.9374012236377444E-2</v>
      </c>
      <c r="V57" s="5">
        <f>(T54-V54)/V54</f>
        <v>6.6347157065589302E-2</v>
      </c>
      <c r="W57" s="5">
        <f>(T54-W54)/W54</f>
        <v>7.3203984343978318E-2</v>
      </c>
    </row>
    <row r="58" spans="12:23" x14ac:dyDescent="0.25">
      <c r="L58" s="4" t="s">
        <v>53</v>
      </c>
      <c r="M58" s="5">
        <f>(O53-M53)/M53</f>
        <v>-3.3797079699547771E-3</v>
      </c>
      <c r="N58" s="5">
        <f>(O53-N53)/N53</f>
        <v>8.5195754981534505E-3</v>
      </c>
      <c r="O58" s="5"/>
      <c r="P58" s="5">
        <f>(O53-P53)/P53</f>
        <v>-1.9619080969657181E-2</v>
      </c>
      <c r="S58" s="4" t="s">
        <v>52</v>
      </c>
      <c r="T58" s="5">
        <f>(U54-T54)/T54</f>
        <v>-6.4873478729201448E-2</v>
      </c>
      <c r="U58" s="5"/>
      <c r="V58" s="5">
        <f>(U54-V54)/V54</f>
        <v>-2.8304925462496371E-3</v>
      </c>
      <c r="W58" s="5">
        <f>(U54-W54)/W54</f>
        <v>3.5815084935449989E-3</v>
      </c>
    </row>
    <row r="59" spans="12:23" x14ac:dyDescent="0.25">
      <c r="L59" s="4" t="s">
        <v>54</v>
      </c>
      <c r="M59" s="5">
        <f>(P53-M53)/M53</f>
        <v>1.656435033003717E-2</v>
      </c>
      <c r="N59" s="5">
        <f>(P53-N53)/N53</f>
        <v>2.8701758593630625E-2</v>
      </c>
      <c r="O59" s="5">
        <f>(P53-O53)/O53</f>
        <v>2.0011691974851635E-2</v>
      </c>
      <c r="P59" s="4"/>
      <c r="S59" s="4" t="s">
        <v>53</v>
      </c>
      <c r="T59" s="5">
        <f>(V54-T54)/T54</f>
        <v>-6.2219096872884891E-2</v>
      </c>
      <c r="U59" s="5">
        <f>(V54-U54)/U54</f>
        <v>2.838526975696675E-3</v>
      </c>
      <c r="V59" s="5"/>
      <c r="W59" s="5">
        <f>(V54-W54)/W54</f>
        <v>6.4302016777142883E-3</v>
      </c>
    </row>
    <row r="60" spans="12:23" x14ac:dyDescent="0.25">
      <c r="L60" s="9" t="s">
        <v>59</v>
      </c>
      <c r="M60" s="9"/>
      <c r="N60" s="9"/>
      <c r="O60" s="9"/>
      <c r="P60" s="9"/>
      <c r="S60" s="4" t="s">
        <v>54</v>
      </c>
      <c r="T60" s="5">
        <f>(W54-T54)/T54</f>
        <v>-6.8210690056956888E-2</v>
      </c>
      <c r="U60" s="5">
        <f>(W54-U54)/U54</f>
        <v>-3.5687270672425256E-3</v>
      </c>
      <c r="V60" s="5">
        <f>(W54-V54)/V54</f>
        <v>-6.3891183581287333E-3</v>
      </c>
      <c r="W60" s="4"/>
    </row>
    <row r="61" spans="12:23" x14ac:dyDescent="0.25">
      <c r="L61" s="4" t="s">
        <v>51</v>
      </c>
      <c r="M61" s="4"/>
      <c r="N61" s="5">
        <f>(M52-N52)/N52</f>
        <v>4.4677756046552136E-2</v>
      </c>
      <c r="O61" s="5">
        <f>(M52-O52)/O52</f>
        <v>0.10290136294934353</v>
      </c>
      <c r="P61" s="5">
        <f>(M52-P52)/P52</f>
        <v>0.10117783207669008</v>
      </c>
      <c r="S61" s="9" t="s">
        <v>59</v>
      </c>
      <c r="T61" s="9"/>
      <c r="U61" s="9"/>
      <c r="V61" s="9"/>
      <c r="W61" s="9"/>
    </row>
    <row r="62" spans="12:23" ht="15" customHeight="1" x14ac:dyDescent="0.25">
      <c r="L62" s="4" t="s">
        <v>52</v>
      </c>
      <c r="M62" s="5">
        <f>(N52-M52)/M52</f>
        <v>-4.2767021493430972E-2</v>
      </c>
      <c r="N62" s="4"/>
      <c r="O62" s="5">
        <f>(N52-O52)/O52</f>
        <v>5.5733556654954643E-2</v>
      </c>
      <c r="P62" s="5">
        <f>(N52-P52)/P52</f>
        <v>5.408373606417656E-2</v>
      </c>
      <c r="S62" s="4" t="s">
        <v>51</v>
      </c>
      <c r="T62" s="4"/>
      <c r="U62" s="5">
        <f>(T53-U53)/U53</f>
        <v>0.10972230995351735</v>
      </c>
      <c r="V62" s="5">
        <f>(T53-V53)/V53</f>
        <v>0.10328758148801032</v>
      </c>
      <c r="W62" s="5">
        <f>(T53-W53)/W53</f>
        <v>0.11836270058660391</v>
      </c>
    </row>
    <row r="63" spans="12:23" x14ac:dyDescent="0.25">
      <c r="L63" s="4" t="s">
        <v>53</v>
      </c>
      <c r="M63" s="5">
        <f>(O52-M52)/M52</f>
        <v>-9.330060366791823E-2</v>
      </c>
      <c r="N63" s="5">
        <f>(O52-N52)/N52</f>
        <v>-5.2791309231037385E-2</v>
      </c>
      <c r="O63" s="4"/>
      <c r="P63" s="5">
        <f>(O52-P52)/P52</f>
        <v>-1.5627244017945823E-3</v>
      </c>
      <c r="S63" s="4" t="s">
        <v>52</v>
      </c>
      <c r="T63" s="5">
        <f>(U53-T53)/T53</f>
        <v>-9.8873663230320444E-2</v>
      </c>
      <c r="U63" s="4"/>
      <c r="V63" s="5">
        <f>(U53-V53)/V53</f>
        <v>-5.7985032902299416E-3</v>
      </c>
      <c r="W63" s="5">
        <f>(U53-W53)/W53</f>
        <v>7.7860835594523413E-3</v>
      </c>
    </row>
    <row r="64" spans="12:23" x14ac:dyDescent="0.25">
      <c r="L64" s="4" t="s">
        <v>54</v>
      </c>
      <c r="M64" s="5">
        <f>(P52-M52)/M52</f>
        <v>-9.1881464673040827E-2</v>
      </c>
      <c r="N64" s="5">
        <f>(P52-N52)/N52</f>
        <v>-5.1308766290350714E-2</v>
      </c>
      <c r="O64" s="5">
        <f>(P52-O52)/O52</f>
        <v>1.5651703316648397E-3</v>
      </c>
      <c r="P64" s="4"/>
      <c r="S64" s="4" t="s">
        <v>53</v>
      </c>
      <c r="T64" s="5">
        <f>(V53-T53)/T53</f>
        <v>-9.3618004245734146E-2</v>
      </c>
      <c r="U64" s="5">
        <f>(V53-U53)/U53</f>
        <v>5.8323220287030573E-3</v>
      </c>
      <c r="V64" s="4"/>
      <c r="W64" s="5">
        <f>(V53-W53)/W53</f>
        <v>1.3663816534816514E-2</v>
      </c>
    </row>
    <row r="65" spans="19:23" ht="15" customHeight="1" x14ac:dyDescent="0.25">
      <c r="S65" s="4" t="s">
        <v>54</v>
      </c>
      <c r="T65" s="5">
        <f>(W53-T53)/T53</f>
        <v>-0.1058357011768367</v>
      </c>
      <c r="U65" s="5">
        <f>(W53-U53)/U53</f>
        <v>-7.725928831992069E-3</v>
      </c>
      <c r="V65" s="5">
        <f>(W53-V53)/V53</f>
        <v>-1.3479633298469624E-2</v>
      </c>
      <c r="W65" s="4"/>
    </row>
  </sheetData>
  <mergeCells count="8">
    <mergeCell ref="L55:P55"/>
    <mergeCell ref="L60:P60"/>
    <mergeCell ref="S56:W56"/>
    <mergeCell ref="S61:W61"/>
    <mergeCell ref="L38:P38"/>
    <mergeCell ref="L43:P43"/>
    <mergeCell ref="S38:W38"/>
    <mergeCell ref="S43:W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8" t="s">
        <v>58</v>
      </c>
      <c r="M36" s="8"/>
      <c r="N36" s="8"/>
      <c r="O36" s="8"/>
      <c r="P36" s="8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4" t="s">
        <v>51</v>
      </c>
      <c r="M37" s="5"/>
      <c r="N37" s="5">
        <f>(M34-N34)/N34</f>
        <v>0.12053679712792387</v>
      </c>
      <c r="O37" s="5">
        <f>(M34-O34)/O34</f>
        <v>0.12125110600575575</v>
      </c>
      <c r="P37" s="5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4" t="s">
        <v>52</v>
      </c>
      <c r="M38" s="5">
        <f>(N34-M34)/M34</f>
        <v>-0.10757058352467744</v>
      </c>
      <c r="N38" s="5"/>
      <c r="O38" s="5">
        <f>(N34-O34)/O34</f>
        <v>6.3747025502665215E-4</v>
      </c>
      <c r="P38" s="5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4" t="s">
        <v>53</v>
      </c>
      <c r="M39" s="5">
        <f>(O34-M34)/M34</f>
        <v>-0.10813911830837769</v>
      </c>
      <c r="N39" s="5">
        <f>(O34-N34)/N34</f>
        <v>-6.3706414558329879E-4</v>
      </c>
      <c r="O39" s="5"/>
      <c r="P39" s="5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4" t="s">
        <v>54</v>
      </c>
      <c r="M40" s="5">
        <f>(P34-M34)/M34</f>
        <v>-0.1080623821469999</v>
      </c>
      <c r="N40" s="5">
        <f>(P34-N34)/N34</f>
        <v>-5.5107845308913195E-4</v>
      </c>
      <c r="O40" s="5">
        <f>(P34-O34)/O34</f>
        <v>8.6040505815489668E-5</v>
      </c>
      <c r="P40" s="4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9" t="s">
        <v>59</v>
      </c>
      <c r="M41" s="9"/>
      <c r="N41" s="9"/>
      <c r="O41" s="9"/>
      <c r="P41" s="9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4" t="s">
        <v>51</v>
      </c>
      <c r="M42" s="4"/>
      <c r="N42" s="5">
        <f>(M33-N33)/N33</f>
        <v>0.14544563775119065</v>
      </c>
      <c r="O42" s="5">
        <f>(M33-O33)/O33</f>
        <v>0.15413383185266477</v>
      </c>
      <c r="P42" s="5">
        <f>(M33-P33)/P33</f>
        <v>0.15472729642334282</v>
      </c>
    </row>
    <row r="43" spans="1:16" x14ac:dyDescent="0.25">
      <c r="L43" s="4" t="s">
        <v>52</v>
      </c>
      <c r="M43" s="5">
        <f>(N33-M33)/M33</f>
        <v>-0.12697733786540796</v>
      </c>
      <c r="N43" s="4"/>
      <c r="O43" s="5">
        <f>(N33-O33)/O33</f>
        <v>7.584990343610991E-3</v>
      </c>
      <c r="P43" s="5">
        <f>(N33-P33)/P33</f>
        <v>8.1030983629869074E-3</v>
      </c>
    </row>
    <row r="44" spans="1:16" x14ac:dyDescent="0.25">
      <c r="L44" s="4" t="s">
        <v>53</v>
      </c>
      <c r="M44" s="5">
        <f>(O33-M33)/M33</f>
        <v>-0.1335493576210677</v>
      </c>
      <c r="N44" s="5">
        <f>(O33-N33)/N33</f>
        <v>-7.5278913603350969E-3</v>
      </c>
      <c r="O44" s="4"/>
      <c r="P44" s="5">
        <f>(O33-P33)/P33</f>
        <v>5.1420775849313519E-4</v>
      </c>
    </row>
    <row r="45" spans="1:16" x14ac:dyDescent="0.25">
      <c r="L45" s="4" t="s">
        <v>54</v>
      </c>
      <c r="M45" s="5">
        <f>(P33-M33)/M33</f>
        <v>-0.13399466428358955</v>
      </c>
      <c r="N45" s="5">
        <f>(P33-N33)/N33</f>
        <v>-8.0379659343822688E-3</v>
      </c>
      <c r="O45" s="5">
        <f>(P33-O33)/O33</f>
        <v>-5.1394348476584161E-4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8" t="s">
        <v>58</v>
      </c>
      <c r="L34" s="8"/>
      <c r="M34" s="8"/>
      <c r="N34" s="8"/>
      <c r="O34" s="8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4" t="s">
        <v>51</v>
      </c>
      <c r="L35" s="5"/>
      <c r="M35" s="5">
        <f>(L32-M32)/M32</f>
        <v>8.2792442473829816E-2</v>
      </c>
      <c r="N35" s="5">
        <f>(L32-N32)/N32</f>
        <v>8.422801533115841E-2</v>
      </c>
      <c r="O35" s="5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4" t="s">
        <v>52</v>
      </c>
      <c r="L36" s="5">
        <f>(M32-L32)/L32</f>
        <v>-7.6461969280720063E-2</v>
      </c>
      <c r="M36" s="5"/>
      <c r="N36" s="5">
        <f>(M32-N32)/N32</f>
        <v>1.3258061296113018E-3</v>
      </c>
      <c r="O36" s="5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4" t="s">
        <v>53</v>
      </c>
      <c r="L37" s="5">
        <f>(N32-L32)/L32</f>
        <v>-7.7684780452230276E-2</v>
      </c>
      <c r="M37" s="5">
        <f>(N32-M32)/M32</f>
        <v>-1.3240506950838436E-3</v>
      </c>
      <c r="N37" s="5"/>
      <c r="O37" s="5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4" t="s">
        <v>54</v>
      </c>
      <c r="L38" s="5">
        <f>(O32-L32)/L32</f>
        <v>-7.7929763559443824E-2</v>
      </c>
      <c r="M38" s="5">
        <f>(O32-M32)/M32</f>
        <v>-1.5893165521084264E-3</v>
      </c>
      <c r="N38" s="5">
        <f>(O32-N32)/N32</f>
        <v>-2.6561754812380275E-4</v>
      </c>
      <c r="O38" s="4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9" t="s">
        <v>59</v>
      </c>
      <c r="L39" s="9"/>
      <c r="M39" s="9"/>
      <c r="N39" s="9"/>
      <c r="O39" s="9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4" t="s">
        <v>51</v>
      </c>
      <c r="L40" s="4"/>
      <c r="M40" s="5">
        <f>(L31-M31)/M31</f>
        <v>0.11420198025618267</v>
      </c>
      <c r="N40" s="5">
        <f>(L31-N31)/N31</f>
        <v>0.13365320742694087</v>
      </c>
      <c r="O40" s="5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4" t="s">
        <v>52</v>
      </c>
      <c r="L41" s="5">
        <f>(M31-L31)/L31</f>
        <v>-0.10249665884629357</v>
      </c>
      <c r="M41" s="4"/>
      <c r="N41" s="5">
        <f>(M31-N31)/N31</f>
        <v>1.7457541375295246E-2</v>
      </c>
      <c r="O41" s="5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4" t="s">
        <v>53</v>
      </c>
      <c r="L42" s="5">
        <f>(N31-L31)/L31</f>
        <v>-0.11789602547880962</v>
      </c>
      <c r="M42" s="5">
        <f>(N31-M31)/M31</f>
        <v>-1.7158004796640383E-2</v>
      </c>
      <c r="N42" s="4"/>
      <c r="O42" s="5">
        <f>(N31-O31)/O31</f>
        <v>8.1536115830139956E-4</v>
      </c>
    </row>
    <row r="43" spans="1:15" x14ac:dyDescent="0.25">
      <c r="K43" s="4" t="s">
        <v>54</v>
      </c>
      <c r="L43" s="5">
        <f>(O31-L31)/L31</f>
        <v>-0.1186146728400726</v>
      </c>
      <c r="M43" s="5">
        <f>(O31-M31)/M31</f>
        <v>-1.7958723109665471E-2</v>
      </c>
      <c r="N43" s="5">
        <f>(O31-N31)/N31</f>
        <v>-8.1469688610468079E-4</v>
      </c>
      <c r="O43" s="4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37" sqref="E36:E3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8" t="s">
        <v>58</v>
      </c>
      <c r="N31" s="8"/>
      <c r="O31" s="8"/>
      <c r="P31" s="8"/>
      <c r="Q31" s="8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6"/>
      <c r="M32" s="4" t="s">
        <v>51</v>
      </c>
      <c r="N32" s="5"/>
      <c r="O32" s="5">
        <f>(N29-O29)/O29</f>
        <v>1.1939635950889808E-2</v>
      </c>
      <c r="P32" s="5">
        <f>(N29-P29)/P29</f>
        <v>3.3911691312952801E-3</v>
      </c>
      <c r="Q32" s="5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6"/>
      <c r="M33" s="4" t="s">
        <v>52</v>
      </c>
      <c r="N33" s="5">
        <f>(O29-N29)/N29</f>
        <v>-1.1798763015810211E-2</v>
      </c>
      <c r="O33" s="5"/>
      <c r="P33" s="5">
        <f>(O29-P29)/P29</f>
        <v>-8.4476054854416144E-3</v>
      </c>
      <c r="Q33" s="5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6"/>
      <c r="M34" s="4" t="s">
        <v>53</v>
      </c>
      <c r="N34" s="5">
        <f>(P29-N29)/N29</f>
        <v>-3.3797079699547771E-3</v>
      </c>
      <c r="O34" s="5">
        <f>(P29-O29)/O29</f>
        <v>8.5195754981534505E-3</v>
      </c>
      <c r="P34" s="5"/>
      <c r="Q34" s="5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4" t="s">
        <v>54</v>
      </c>
      <c r="N35" s="5">
        <f>(Q29-N29)/N29</f>
        <v>1.656435033003717E-2</v>
      </c>
      <c r="O35" s="5">
        <f>(Q29-O29)/O29</f>
        <v>2.8701758593630625E-2</v>
      </c>
      <c r="P35" s="5">
        <f>(Q29-P29)/P29</f>
        <v>2.0011691974851635E-2</v>
      </c>
      <c r="Q35" s="4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9" t="s">
        <v>59</v>
      </c>
      <c r="N36" s="9"/>
      <c r="O36" s="9"/>
      <c r="P36" s="9"/>
      <c r="Q36" s="9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4" t="s">
        <v>51</v>
      </c>
      <c r="N37" s="4"/>
      <c r="O37" s="5">
        <f>(N28-O28)/O28</f>
        <v>4.4677756046552136E-2</v>
      </c>
      <c r="P37" s="5">
        <f>(N28-P28)/P28</f>
        <v>0.10290136294934353</v>
      </c>
      <c r="Q37" s="5">
        <f>(N28-Q28)/Q28</f>
        <v>0.10117783207669008</v>
      </c>
    </row>
    <row r="38" spans="1:17" x14ac:dyDescent="0.25">
      <c r="M38" s="4" t="s">
        <v>52</v>
      </c>
      <c r="N38" s="5">
        <f>(O28-N28)/N28</f>
        <v>-4.2767021493430972E-2</v>
      </c>
      <c r="O38" s="4"/>
      <c r="P38" s="5">
        <f>(O28-P28)/P28</f>
        <v>5.5733556654954643E-2</v>
      </c>
      <c r="Q38" s="5">
        <f>(O28-Q28)/Q28</f>
        <v>5.408373606417656E-2</v>
      </c>
    </row>
    <row r="39" spans="1:17" x14ac:dyDescent="0.25">
      <c r="M39" s="4" t="s">
        <v>53</v>
      </c>
      <c r="N39" s="5">
        <f>(P28-N28)/N28</f>
        <v>-9.330060366791823E-2</v>
      </c>
      <c r="O39" s="5">
        <f>(P28-O28)/O28</f>
        <v>-5.2791309231037385E-2</v>
      </c>
      <c r="P39" s="4"/>
      <c r="Q39" s="5">
        <f>(P28-Q28)/Q28</f>
        <v>-1.5627244017945823E-3</v>
      </c>
    </row>
    <row r="40" spans="1:17" x14ac:dyDescent="0.25">
      <c r="M40" s="4" t="s">
        <v>54</v>
      </c>
      <c r="N40" s="5">
        <f>(Q28-N28)/N28</f>
        <v>-9.1881464673040827E-2</v>
      </c>
      <c r="O40" s="5">
        <f>(Q28-O28)/O28</f>
        <v>-5.1308766290350714E-2</v>
      </c>
      <c r="P40" s="5">
        <f>(Q28-P28)/P28</f>
        <v>1.5651703316648397E-3</v>
      </c>
      <c r="Q40" s="4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8" t="s">
        <v>58</v>
      </c>
      <c r="M35" s="8"/>
      <c r="N35" s="8"/>
      <c r="O35" s="8"/>
      <c r="P35" s="8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4" t="s">
        <v>51</v>
      </c>
      <c r="M36" s="5"/>
      <c r="N36" s="5">
        <f>(M33-N33)/N33</f>
        <v>6.9374012236377444E-2</v>
      </c>
      <c r="O36" s="5">
        <f>(M33-O33)/O33</f>
        <v>6.6347157065589302E-2</v>
      </c>
      <c r="P36" s="5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4" t="s">
        <v>52</v>
      </c>
      <c r="M37" s="5">
        <f>(N33-M33)/M33</f>
        <v>-6.4873478729201448E-2</v>
      </c>
      <c r="N37" s="5"/>
      <c r="O37" s="5">
        <f>(N33-O33)/O33</f>
        <v>-2.8304925462496371E-3</v>
      </c>
      <c r="P37" s="5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4" t="s">
        <v>53</v>
      </c>
      <c r="M38" s="5">
        <f>(O33-M33)/M33</f>
        <v>-6.2219096872884891E-2</v>
      </c>
      <c r="N38" s="5">
        <f>(O33-N33)/N33</f>
        <v>2.838526975696675E-3</v>
      </c>
      <c r="O38" s="5"/>
      <c r="P38" s="5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4" t="s">
        <v>54</v>
      </c>
      <c r="M39" s="5">
        <f>(P33-M33)/M33</f>
        <v>-6.8210690056956888E-2</v>
      </c>
      <c r="N39" s="5">
        <f>(P33-N33)/N33</f>
        <v>-3.5687270672425256E-3</v>
      </c>
      <c r="O39" s="5">
        <f>(P33-O33)/O33</f>
        <v>-6.3891183581287333E-3</v>
      </c>
      <c r="P39" s="4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9" t="s">
        <v>59</v>
      </c>
      <c r="M40" s="9"/>
      <c r="N40" s="9"/>
      <c r="O40" s="9"/>
      <c r="P40" s="9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4" t="s">
        <v>51</v>
      </c>
      <c r="M41" s="4"/>
      <c r="N41" s="5">
        <f>(M32-N32)/N32</f>
        <v>0.10972230995351735</v>
      </c>
      <c r="O41" s="5">
        <f>(M32-O32)/O32</f>
        <v>0.10328758148801032</v>
      </c>
      <c r="P41" s="5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4" t="s">
        <v>52</v>
      </c>
      <c r="M42" s="5">
        <f>(N32-M32)/M32</f>
        <v>-9.8873663230320444E-2</v>
      </c>
      <c r="N42" s="4"/>
      <c r="O42" s="5">
        <f>(N32-O32)/O32</f>
        <v>-5.7985032902299416E-3</v>
      </c>
      <c r="P42" s="5">
        <f>(N32-P32)/P32</f>
        <v>7.7860835594523413E-3</v>
      </c>
    </row>
    <row r="43" spans="1:16" x14ac:dyDescent="0.25">
      <c r="L43" s="4" t="s">
        <v>53</v>
      </c>
      <c r="M43" s="5">
        <f>(O32-M32)/M32</f>
        <v>-9.3618004245734146E-2</v>
      </c>
      <c r="N43" s="5">
        <f>(O32-N32)/N32</f>
        <v>5.8323220287030573E-3</v>
      </c>
      <c r="O43" s="4"/>
      <c r="P43" s="5">
        <f>(O32-P32)/P32</f>
        <v>1.3663816534816514E-2</v>
      </c>
    </row>
    <row r="44" spans="1:16" x14ac:dyDescent="0.25">
      <c r="L44" s="4" t="s">
        <v>54</v>
      </c>
      <c r="M44" s="5">
        <f>(P32-M32)/M32</f>
        <v>-0.1058357011768367</v>
      </c>
      <c r="N44" s="5">
        <f>(P32-N32)/N32</f>
        <v>-7.725928831992069E-3</v>
      </c>
      <c r="O44" s="5">
        <f>(P32-O32)/O32</f>
        <v>-1.3479633298469624E-2</v>
      </c>
      <c r="P44" s="4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39"/>
  <sheetViews>
    <sheetView tabSelected="1" topLeftCell="A2" workbookViewId="0">
      <selection activeCell="W38" sqref="W38"/>
    </sheetView>
  </sheetViews>
  <sheetFormatPr defaultRowHeight="15" x14ac:dyDescent="0.25"/>
  <cols>
    <col min="2" max="2" width="7.42578125" bestFit="1" customWidth="1"/>
    <col min="3" max="14" width="4.5703125" bestFit="1" customWidth="1"/>
  </cols>
  <sheetData>
    <row r="1" spans="2:33" x14ac:dyDescent="0.25">
      <c r="C1" s="10">
        <v>0.1</v>
      </c>
      <c r="D1" s="10"/>
      <c r="E1" s="10"/>
      <c r="F1" s="10">
        <v>0.15</v>
      </c>
      <c r="G1" s="10"/>
      <c r="H1" s="10"/>
      <c r="I1" s="10">
        <v>0.5</v>
      </c>
      <c r="J1" s="10"/>
      <c r="K1" s="10"/>
      <c r="L1" s="10" t="s">
        <v>62</v>
      </c>
      <c r="M1" s="10"/>
      <c r="N1" s="10"/>
    </row>
    <row r="2" spans="2:33" x14ac:dyDescent="0.25">
      <c r="C2" t="s">
        <v>63</v>
      </c>
      <c r="D2" t="s">
        <v>53</v>
      </c>
      <c r="E2" t="s">
        <v>54</v>
      </c>
      <c r="F2" t="s">
        <v>63</v>
      </c>
      <c r="G2" t="s">
        <v>53</v>
      </c>
      <c r="H2" t="s">
        <v>54</v>
      </c>
      <c r="I2" t="s">
        <v>63</v>
      </c>
      <c r="J2" t="s">
        <v>53</v>
      </c>
      <c r="K2" t="s">
        <v>54</v>
      </c>
      <c r="L2" t="s">
        <v>63</v>
      </c>
      <c r="M2" t="s">
        <v>53</v>
      </c>
      <c r="N2" t="s">
        <v>54</v>
      </c>
      <c r="AB2" t="s">
        <v>65</v>
      </c>
      <c r="AC2" t="s">
        <v>64</v>
      </c>
      <c r="AE2">
        <v>0.1</v>
      </c>
    </row>
    <row r="3" spans="2:33" x14ac:dyDescent="0.25">
      <c r="B3" s="7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25">
      <c r="B4" s="7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25">
      <c r="B5" s="7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25">
      <c r="B6" s="7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25">
      <c r="B7" s="7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  <c r="V7">
        <v>22</v>
      </c>
      <c r="W7">
        <v>1</v>
      </c>
      <c r="X7" s="2">
        <f t="shared" ref="X7:X38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25">
      <c r="B8" s="7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25">
      <c r="B9" s="7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25">
      <c r="B10" s="7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25">
      <c r="B11" s="7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25">
      <c r="B12" s="7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25">
      <c r="B13" s="7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25">
      <c r="B14" s="7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25">
      <c r="B15" s="7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25">
      <c r="B16" s="7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25">
      <c r="B17" s="7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25">
      <c r="B18" s="7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25">
      <c r="B19" s="7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25">
      <c r="B20" s="7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25">
      <c r="B21" s="7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25">
      <c r="B22" s="7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25">
      <c r="B23" s="7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25">
      <c r="B24" s="7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25">
      <c r="B25" s="7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25">
      <c r="B26" s="7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25">
      <c r="B27" s="7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25">
      <c r="B28" s="7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25">
      <c r="B29" s="7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25">
      <c r="B30" s="7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25">
      <c r="B31" s="7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25">
      <c r="B32" s="7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25">
      <c r="B33" s="7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25">
      <c r="B34" s="7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25">
      <c r="B35" s="7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  <c r="V35">
        <v>0</v>
      </c>
      <c r="W35" s="11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25">
      <c r="B36" s="7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  <c r="V36">
        <v>0</v>
      </c>
      <c r="W36" s="11">
        <v>1</v>
      </c>
      <c r="X36" s="2">
        <v>1.08478231655043</v>
      </c>
      <c r="AA36">
        <v>0</v>
      </c>
      <c r="AB36">
        <v>2</v>
      </c>
      <c r="AC36" s="2">
        <f t="shared" si="0"/>
        <v>0.98562084487592316</v>
      </c>
    </row>
    <row r="37" spans="2:29" x14ac:dyDescent="0.25">
      <c r="B37" s="7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  <c r="V37">
        <v>41</v>
      </c>
      <c r="W37" s="11">
        <v>1</v>
      </c>
      <c r="X37" s="2">
        <v>1.08478231655043</v>
      </c>
      <c r="AA37">
        <v>41</v>
      </c>
      <c r="AB37">
        <v>3</v>
      </c>
      <c r="AC37" s="2">
        <f t="shared" si="0"/>
        <v>1.1870587603883309</v>
      </c>
    </row>
    <row r="38" spans="2:29" x14ac:dyDescent="0.25">
      <c r="B38" s="7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  <c r="V38">
        <v>60</v>
      </c>
      <c r="W38">
        <v>3</v>
      </c>
      <c r="X38" s="2">
        <f>($AE$2*W38)+((1-$AE$2)*X37)</f>
        <v>1.276304084895387</v>
      </c>
      <c r="AA38">
        <v>60</v>
      </c>
      <c r="AB38">
        <v>1</v>
      </c>
      <c r="AC38" s="2">
        <f t="shared" si="0"/>
        <v>1.1683528843494979</v>
      </c>
    </row>
    <row r="39" spans="2:29" x14ac:dyDescent="0.25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2506</cp:lastModifiedBy>
  <dcterms:created xsi:type="dcterms:W3CDTF">2022-01-04T05:18:04Z</dcterms:created>
  <dcterms:modified xsi:type="dcterms:W3CDTF">2022-01-15T07:32:22Z</dcterms:modified>
</cp:coreProperties>
</file>