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CR\Actual V Semestre\Métodos de Modelado y Optimización\II Proyecto\"/>
    </mc:Choice>
  </mc:AlternateContent>
  <xr:revisionPtr revIDLastSave="0" documentId="13_ncr:1_{EA04A486-8433-4FE7-AF11-082723A5E2A9}" xr6:coauthVersionLast="47" xr6:coauthVersionMax="47" xr10:uidLastSave="{00000000-0000-0000-0000-000000000000}"/>
  <bookViews>
    <workbookView xWindow="-120" yWindow="-120" windowWidth="29040" windowHeight="16440" xr2:uid="{1E683358-3DD7-4EAA-9235-6A1CD1F1096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5" i="1" l="1"/>
  <c r="M23" i="1"/>
  <c r="R23" i="1" s="1"/>
  <c r="N8" i="1"/>
  <c r="N23" i="1"/>
  <c r="F58" i="1"/>
  <c r="E58" i="1"/>
  <c r="D58" i="1"/>
  <c r="C58" i="1"/>
  <c r="B58" i="1"/>
  <c r="J3" i="1"/>
  <c r="R27" i="1"/>
  <c r="R26" i="1"/>
  <c r="R25" i="1"/>
  <c r="R24" i="1"/>
  <c r="Q27" i="1"/>
  <c r="P27" i="1"/>
  <c r="O27" i="1"/>
  <c r="N27" i="1"/>
  <c r="M27" i="1"/>
  <c r="Q26" i="1"/>
  <c r="P26" i="1"/>
  <c r="O26" i="1"/>
  <c r="N26" i="1"/>
  <c r="M26" i="1"/>
  <c r="Q25" i="1"/>
  <c r="P25" i="1"/>
  <c r="O25" i="1"/>
  <c r="N25" i="1"/>
  <c r="M25" i="1"/>
  <c r="Q24" i="1"/>
  <c r="P24" i="1"/>
  <c r="O24" i="1"/>
  <c r="N24" i="1"/>
  <c r="M24" i="1"/>
  <c r="Q23" i="1"/>
  <c r="P23" i="1"/>
  <c r="O23" i="1"/>
  <c r="N14" i="1"/>
  <c r="O14" i="1"/>
  <c r="S14" i="1" s="1"/>
  <c r="R17" i="1"/>
  <c r="Q17" i="1"/>
  <c r="P17" i="1"/>
  <c r="O17" i="1"/>
  <c r="S17" i="1" s="1"/>
  <c r="N17" i="1"/>
  <c r="R14" i="1"/>
  <c r="Q14" i="1"/>
  <c r="P14" i="1"/>
  <c r="R11" i="1"/>
  <c r="Q11" i="1"/>
  <c r="P11" i="1"/>
  <c r="O11" i="1"/>
  <c r="N11" i="1"/>
  <c r="S11" i="1" s="1"/>
  <c r="S8" i="1"/>
  <c r="R5" i="1"/>
  <c r="Q5" i="1"/>
  <c r="R8" i="1"/>
  <c r="Q8" i="1"/>
  <c r="P8" i="1"/>
  <c r="O8" i="1"/>
  <c r="P5" i="1"/>
  <c r="O5" i="1"/>
  <c r="J6" i="1"/>
  <c r="J9" i="1"/>
  <c r="J12" i="1"/>
  <c r="J15" i="1"/>
  <c r="S5" i="1" l="1"/>
  <c r="J4" i="1"/>
  <c r="J18" i="1"/>
  <c r="J16" i="1" l="1"/>
  <c r="J13" i="1"/>
  <c r="J7" i="1"/>
  <c r="J10" i="1"/>
</calcChain>
</file>

<file path=xl/sharedStrings.xml><?xml version="1.0" encoding="utf-8"?>
<sst xmlns="http://schemas.openxmlformats.org/spreadsheetml/2006/main" count="271" uniqueCount="65">
  <si>
    <t>Hora</t>
  </si>
  <si>
    <t>Lunes</t>
  </si>
  <si>
    <t>Martes</t>
  </si>
  <si>
    <t>Miércoles</t>
  </si>
  <si>
    <t>Jueves</t>
  </si>
  <si>
    <t>Viernes</t>
  </si>
  <si>
    <t>Sábado</t>
  </si>
  <si>
    <t>Domingo</t>
  </si>
  <si>
    <t>12 m.n</t>
  </si>
  <si>
    <t>1 a.m.</t>
  </si>
  <si>
    <t>2 a.m.</t>
  </si>
  <si>
    <t>3 a.m.</t>
  </si>
  <si>
    <t>4 a.m.</t>
  </si>
  <si>
    <t>5 a.m.</t>
  </si>
  <si>
    <t>6 a.m.</t>
  </si>
  <si>
    <t>7 a.m.</t>
  </si>
  <si>
    <t>8 a.m.</t>
  </si>
  <si>
    <t>9 a.m.</t>
  </si>
  <si>
    <t>10 a.m.</t>
  </si>
  <si>
    <t>11 a.m.</t>
  </si>
  <si>
    <t>1 p.m.</t>
  </si>
  <si>
    <t>2 p.m.</t>
  </si>
  <si>
    <t>3 p.m.</t>
  </si>
  <si>
    <t>4 p.m.</t>
  </si>
  <si>
    <t>5 p.m.</t>
  </si>
  <si>
    <t>6 p.m.</t>
  </si>
  <si>
    <t>7 p.m.</t>
  </si>
  <si>
    <t>8 p.m.</t>
  </si>
  <si>
    <t>9 p.m.</t>
  </si>
  <si>
    <t>10 p.m.</t>
  </si>
  <si>
    <t>11 p.m.</t>
  </si>
  <si>
    <t>Dormir</t>
  </si>
  <si>
    <t>Clases</t>
  </si>
  <si>
    <t>Comer</t>
  </si>
  <si>
    <t>Estudiar</t>
  </si>
  <si>
    <t>Jugar</t>
  </si>
  <si>
    <t>Total</t>
  </si>
  <si>
    <t>6 dormir-comer</t>
  </si>
  <si>
    <t>45 dormir-dormir</t>
  </si>
  <si>
    <t>1 dormir-estudiar</t>
  </si>
  <si>
    <t>2 comer-clases</t>
  </si>
  <si>
    <t>18 comer-estudiar</t>
  </si>
  <si>
    <t>0 comer-dormir</t>
  </si>
  <si>
    <t>10 estudiar-comer</t>
  </si>
  <si>
    <t>5 estudiar-clases</t>
  </si>
  <si>
    <t>5 estudiar-dormir</t>
  </si>
  <si>
    <t>4 clases-comer</t>
  </si>
  <si>
    <t>12 a.m.</t>
  </si>
  <si>
    <t>3 clases-estudiar</t>
  </si>
  <si>
    <t>16 clases-clases</t>
  </si>
  <si>
    <t>2 jugar-dormir</t>
  </si>
  <si>
    <t>2 jugar-jugar</t>
  </si>
  <si>
    <t>2 estudiar-jugar</t>
  </si>
  <si>
    <t>49 estudiar-estudiar</t>
  </si>
  <si>
    <t>0 domir-jugar</t>
  </si>
  <si>
    <t>0 dormir-clases</t>
  </si>
  <si>
    <t>0 comer-comer</t>
  </si>
  <si>
    <t>0 comer-jugar</t>
  </si>
  <si>
    <t>0 clases-jugar</t>
  </si>
  <si>
    <t>0 clases-dormir</t>
  </si>
  <si>
    <t>0 jugar-comer</t>
  </si>
  <si>
    <t>0 jugar-clases</t>
  </si>
  <si>
    <t>0 jugar-estudiar</t>
  </si>
  <si>
    <t>Total Probabilidad</t>
  </si>
  <si>
    <t>Domir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</si>
</sst>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8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A5A5A5"/>
      </patternFill>
    </fill>
    <fill>
      <patternFill patternType="solid">
        <fgColor theme="7" tint="0.79998168889431442"/>
        <bgColor indexed="65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</borders>
  <cellStyleXfs count="9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5" fillId="6" borderId="0" applyNumberFormat="0" applyBorder="0" applyAlignment="0" applyProtection="0"/>
    <xf numFmtId="0" fontId="2" fillId="7" borderId="0" applyNumberFormat="0" applyBorder="0" applyAlignment="0" applyProtection="0"/>
    <xf numFmtId="0" fontId="6" fillId="8" borderId="14" applyNumberFormat="0" applyAlignment="0" applyProtection="0"/>
    <xf numFmtId="0" fontId="2" fillId="9" borderId="0" applyNumberFormat="0" applyBorder="0" applyAlignment="0" applyProtection="0"/>
  </cellStyleXfs>
  <cellXfs count="67">
    <xf numFmtId="0" fontId="0" fillId="0" borderId="0" xfId="0"/>
    <xf numFmtId="2" fontId="0" fillId="0" borderId="0" xfId="0" applyNumberFormat="1"/>
    <xf numFmtId="2" fontId="4" fillId="3" borderId="2" xfId="2" applyNumberFormat="1" applyBorder="1" applyAlignment="1">
      <alignment horizontal="center"/>
    </xf>
    <xf numFmtId="2" fontId="4" fillId="3" borderId="3" xfId="2" applyNumberFormat="1" applyBorder="1" applyAlignment="1">
      <alignment horizontal="center"/>
    </xf>
    <xf numFmtId="2" fontId="4" fillId="3" borderId="4" xfId="2" applyNumberFormat="1" applyBorder="1" applyAlignment="1">
      <alignment horizontal="center"/>
    </xf>
    <xf numFmtId="2" fontId="4" fillId="3" borderId="5" xfId="2" applyNumberFormat="1" applyBorder="1" applyAlignment="1">
      <alignment horizontal="center"/>
    </xf>
    <xf numFmtId="2" fontId="4" fillId="3" borderId="0" xfId="2" applyNumberFormat="1" applyBorder="1" applyAlignment="1">
      <alignment horizontal="center"/>
    </xf>
    <xf numFmtId="2" fontId="4" fillId="3" borderId="6" xfId="2" applyNumberFormat="1" applyBorder="1" applyAlignment="1">
      <alignment horizontal="center"/>
    </xf>
    <xf numFmtId="2" fontId="3" fillId="2" borderId="5" xfId="1" applyNumberFormat="1" applyBorder="1" applyAlignment="1">
      <alignment horizontal="center"/>
    </xf>
    <xf numFmtId="2" fontId="3" fillId="2" borderId="0" xfId="1" applyNumberFormat="1" applyBorder="1" applyAlignment="1">
      <alignment horizontal="center"/>
    </xf>
    <xf numFmtId="2" fontId="3" fillId="2" borderId="6" xfId="1" applyNumberFormat="1" applyBorder="1" applyAlignment="1">
      <alignment horizontal="center"/>
    </xf>
    <xf numFmtId="2" fontId="2" fillId="5" borderId="5" xfId="4" applyNumberFormat="1" applyBorder="1" applyAlignment="1">
      <alignment horizontal="center"/>
    </xf>
    <xf numFmtId="2" fontId="2" fillId="5" borderId="0" xfId="4" applyNumberFormat="1" applyBorder="1" applyAlignment="1">
      <alignment horizontal="center"/>
    </xf>
    <xf numFmtId="2" fontId="2" fillId="5" borderId="6" xfId="4" applyNumberFormat="1" applyBorder="1" applyAlignment="1">
      <alignment horizontal="center"/>
    </xf>
    <xf numFmtId="2" fontId="2" fillId="4" borderId="5" xfId="3" applyNumberFormat="1" applyBorder="1" applyAlignment="1">
      <alignment horizontal="center"/>
    </xf>
    <xf numFmtId="2" fontId="2" fillId="4" borderId="0" xfId="3" applyNumberFormat="1" applyBorder="1" applyAlignment="1">
      <alignment horizontal="center"/>
    </xf>
    <xf numFmtId="2" fontId="2" fillId="4" borderId="6" xfId="3" applyNumberFormat="1" applyBorder="1" applyAlignment="1">
      <alignment horizontal="center"/>
    </xf>
    <xf numFmtId="2" fontId="2" fillId="7" borderId="5" xfId="6" applyNumberFormat="1" applyBorder="1" applyAlignment="1">
      <alignment horizontal="center"/>
    </xf>
    <xf numFmtId="2" fontId="2" fillId="7" borderId="0" xfId="6" applyNumberFormat="1" applyBorder="1" applyAlignment="1">
      <alignment horizontal="center"/>
    </xf>
    <xf numFmtId="2" fontId="2" fillId="7" borderId="6" xfId="6" applyNumberFormat="1" applyBorder="1" applyAlignment="1">
      <alignment horizontal="center"/>
    </xf>
    <xf numFmtId="2" fontId="2" fillId="7" borderId="7" xfId="6" applyNumberFormat="1" applyBorder="1" applyAlignment="1">
      <alignment horizontal="center"/>
    </xf>
    <xf numFmtId="2" fontId="2" fillId="7" borderId="8" xfId="6" applyNumberFormat="1" applyBorder="1" applyAlignment="1">
      <alignment horizontal="center"/>
    </xf>
    <xf numFmtId="2" fontId="2" fillId="7" borderId="9" xfId="6" applyNumberFormat="1" applyBorder="1" applyAlignment="1">
      <alignment horizontal="center"/>
    </xf>
    <xf numFmtId="2" fontId="4" fillId="3" borderId="7" xfId="2" applyNumberFormat="1" applyBorder="1" applyAlignment="1">
      <alignment horizontal="center"/>
    </xf>
    <xf numFmtId="2" fontId="4" fillId="3" borderId="8" xfId="2" applyNumberFormat="1" applyBorder="1" applyAlignment="1">
      <alignment horizontal="center"/>
    </xf>
    <xf numFmtId="2" fontId="4" fillId="3" borderId="9" xfId="2" applyNumberFormat="1" applyBorder="1" applyAlignment="1">
      <alignment horizontal="center"/>
    </xf>
    <xf numFmtId="2" fontId="3" fillId="2" borderId="2" xfId="1" applyNumberFormat="1" applyBorder="1" applyAlignment="1">
      <alignment horizontal="center"/>
    </xf>
    <xf numFmtId="2" fontId="3" fillId="2" borderId="3" xfId="1" applyNumberFormat="1" applyBorder="1" applyAlignment="1">
      <alignment horizontal="center"/>
    </xf>
    <xf numFmtId="2" fontId="3" fillId="2" borderId="4" xfId="1" applyNumberFormat="1" applyBorder="1" applyAlignment="1">
      <alignment horizontal="center"/>
    </xf>
    <xf numFmtId="2" fontId="3" fillId="2" borderId="7" xfId="1" applyNumberFormat="1" applyBorder="1" applyAlignment="1">
      <alignment horizontal="center"/>
    </xf>
    <xf numFmtId="2" fontId="3" fillId="2" borderId="8" xfId="1" applyNumberFormat="1" applyBorder="1" applyAlignment="1">
      <alignment horizontal="center"/>
    </xf>
    <xf numFmtId="2" fontId="3" fillId="2" borderId="9" xfId="1" applyNumberFormat="1" applyBorder="1" applyAlignment="1">
      <alignment horizontal="center"/>
    </xf>
    <xf numFmtId="2" fontId="2" fillId="5" borderId="2" xfId="4" applyNumberFormat="1" applyBorder="1" applyAlignment="1">
      <alignment horizontal="center"/>
    </xf>
    <xf numFmtId="2" fontId="2" fillId="5" borderId="3" xfId="4" applyNumberFormat="1" applyBorder="1" applyAlignment="1">
      <alignment horizontal="center"/>
    </xf>
    <xf numFmtId="2" fontId="2" fillId="5" borderId="4" xfId="4" applyNumberFormat="1" applyBorder="1" applyAlignment="1">
      <alignment horizontal="center"/>
    </xf>
    <xf numFmtId="2" fontId="2" fillId="5" borderId="7" xfId="4" applyNumberFormat="1" applyBorder="1" applyAlignment="1">
      <alignment horizontal="center"/>
    </xf>
    <xf numFmtId="2" fontId="2" fillId="5" borderId="8" xfId="4" applyNumberFormat="1" applyBorder="1" applyAlignment="1">
      <alignment horizontal="center"/>
    </xf>
    <xf numFmtId="2" fontId="2" fillId="5" borderId="9" xfId="4" applyNumberFormat="1" applyBorder="1" applyAlignment="1">
      <alignment horizontal="center"/>
    </xf>
    <xf numFmtId="2" fontId="2" fillId="4" borderId="2" xfId="3" applyNumberFormat="1" applyBorder="1" applyAlignment="1">
      <alignment horizontal="center"/>
    </xf>
    <xf numFmtId="2" fontId="2" fillId="4" borderId="3" xfId="3" applyNumberFormat="1" applyBorder="1" applyAlignment="1">
      <alignment horizontal="center"/>
    </xf>
    <xf numFmtId="2" fontId="2" fillId="4" borderId="4" xfId="3" applyNumberFormat="1" applyBorder="1" applyAlignment="1">
      <alignment horizontal="center"/>
    </xf>
    <xf numFmtId="2" fontId="2" fillId="4" borderId="7" xfId="3" applyNumberFormat="1" applyBorder="1" applyAlignment="1">
      <alignment horizontal="center"/>
    </xf>
    <xf numFmtId="2" fontId="2" fillId="4" borderId="8" xfId="3" applyNumberFormat="1" applyBorder="1" applyAlignment="1">
      <alignment horizontal="center"/>
    </xf>
    <xf numFmtId="2" fontId="2" fillId="4" borderId="9" xfId="3" applyNumberFormat="1" applyBorder="1" applyAlignment="1">
      <alignment horizontal="center"/>
    </xf>
    <xf numFmtId="2" fontId="4" fillId="3" borderId="10" xfId="2" applyNumberFormat="1" applyBorder="1" applyAlignment="1">
      <alignment horizontal="center"/>
    </xf>
    <xf numFmtId="2" fontId="4" fillId="3" borderId="11" xfId="2" applyNumberFormat="1" applyBorder="1" applyAlignment="1">
      <alignment horizontal="center"/>
    </xf>
    <xf numFmtId="2" fontId="4" fillId="3" borderId="12" xfId="2" applyNumberFormat="1" applyBorder="1" applyAlignment="1">
      <alignment horizontal="center"/>
    </xf>
    <xf numFmtId="2" fontId="3" fillId="2" borderId="10" xfId="1" applyNumberFormat="1" applyBorder="1" applyAlignment="1">
      <alignment horizontal="center"/>
    </xf>
    <xf numFmtId="2" fontId="3" fillId="2" borderId="11" xfId="1" applyNumberFormat="1" applyBorder="1" applyAlignment="1">
      <alignment horizontal="center"/>
    </xf>
    <xf numFmtId="2" fontId="3" fillId="2" borderId="12" xfId="1" applyNumberFormat="1" applyBorder="1" applyAlignment="1">
      <alignment horizontal="center"/>
    </xf>
    <xf numFmtId="2" fontId="2" fillId="5" borderId="10" xfId="4" applyNumberFormat="1" applyBorder="1" applyAlignment="1">
      <alignment horizontal="center"/>
    </xf>
    <xf numFmtId="2" fontId="2" fillId="5" borderId="11" xfId="4" applyNumberFormat="1" applyBorder="1" applyAlignment="1">
      <alignment horizontal="center"/>
    </xf>
    <xf numFmtId="2" fontId="2" fillId="5" borderId="12" xfId="4" applyNumberFormat="1" applyBorder="1" applyAlignment="1">
      <alignment horizontal="center"/>
    </xf>
    <xf numFmtId="2" fontId="2" fillId="4" borderId="10" xfId="3" applyNumberFormat="1" applyBorder="1" applyAlignment="1">
      <alignment horizontal="center"/>
    </xf>
    <xf numFmtId="2" fontId="2" fillId="4" borderId="11" xfId="3" applyNumberFormat="1" applyBorder="1" applyAlignment="1">
      <alignment horizontal="center"/>
    </xf>
    <xf numFmtId="2" fontId="2" fillId="4" borderId="12" xfId="3" applyNumberFormat="1" applyBorder="1" applyAlignment="1">
      <alignment horizontal="center"/>
    </xf>
    <xf numFmtId="2" fontId="2" fillId="7" borderId="11" xfId="6" applyNumberFormat="1" applyBorder="1" applyAlignment="1">
      <alignment horizontal="center"/>
    </xf>
    <xf numFmtId="2" fontId="2" fillId="7" borderId="12" xfId="6" applyNumberFormat="1" applyBorder="1" applyAlignment="1">
      <alignment horizontal="center"/>
    </xf>
    <xf numFmtId="2" fontId="5" fillId="6" borderId="13" xfId="5" applyNumberFormat="1" applyBorder="1" applyAlignment="1">
      <alignment horizontal="center"/>
    </xf>
    <xf numFmtId="2" fontId="5" fillId="6" borderId="1" xfId="5" applyNumberFormat="1" applyBorder="1" applyAlignment="1">
      <alignment horizontal="center"/>
    </xf>
    <xf numFmtId="0" fontId="4" fillId="3" borderId="1" xfId="2" applyBorder="1" applyAlignment="1">
      <alignment horizontal="center"/>
    </xf>
    <xf numFmtId="0" fontId="3" fillId="2" borderId="1" xfId="1" applyBorder="1" applyAlignment="1">
      <alignment horizontal="center"/>
    </xf>
    <xf numFmtId="0" fontId="2" fillId="9" borderId="0" xfId="8"/>
    <xf numFmtId="0" fontId="2" fillId="10" borderId="0" xfId="8" applyFill="1"/>
    <xf numFmtId="164" fontId="0" fillId="0" borderId="0" xfId="0" applyNumberFormat="1"/>
    <xf numFmtId="0" fontId="6" fillId="8" borderId="15" xfId="7" applyBorder="1" applyAlignment="1">
      <alignment horizontal="center"/>
    </xf>
    <xf numFmtId="0" fontId="4" fillId="3" borderId="0" xfId="2" applyBorder="1" applyAlignment="1">
      <alignment horizontal="center"/>
    </xf>
  </cellXfs>
  <cellStyles count="9">
    <cellStyle name="20% - Énfasis4" xfId="8" builtinId="42"/>
    <cellStyle name="40% - Énfasis2" xfId="4" builtinId="35"/>
    <cellStyle name="60% - Énfasis1" xfId="3" builtinId="32"/>
    <cellStyle name="60% - Énfasis6" xfId="6" builtinId="52"/>
    <cellStyle name="Bueno" xfId="1" builtinId="26"/>
    <cellStyle name="Celda de comprobación" xfId="7" builtinId="23"/>
    <cellStyle name="Énfasis5" xfId="5" builtinId="45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31</xdr:row>
      <xdr:rowOff>0</xdr:rowOff>
    </xdr:from>
    <xdr:to>
      <xdr:col>17</xdr:col>
      <xdr:colOff>496228</xdr:colOff>
      <xdr:row>56</xdr:row>
      <xdr:rowOff>57855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895C6EC-646E-4B8B-A7A6-9C678F81C4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72575" y="6000750"/>
          <a:ext cx="6649378" cy="50489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DE455-FE3A-44A0-B80B-2B95F5C013E5}">
  <dimension ref="A1:S58"/>
  <sheetViews>
    <sheetView tabSelected="1" topLeftCell="D1" workbookViewId="0">
      <selection activeCell="Q30" sqref="Q30"/>
    </sheetView>
  </sheetViews>
  <sheetFormatPr baseColWidth="10" defaultRowHeight="15" x14ac:dyDescent="0.25"/>
  <cols>
    <col min="10" max="10" width="11.85546875" bestFit="1" customWidth="1"/>
    <col min="13" max="13" width="17.7109375" customWidth="1"/>
    <col min="14" max="14" width="17" customWidth="1"/>
    <col min="15" max="15" width="16.85546875" customWidth="1"/>
    <col min="16" max="16" width="19.28515625" customWidth="1"/>
    <col min="17" max="17" width="21.42578125" customWidth="1"/>
    <col min="18" max="18" width="17.42578125" customWidth="1"/>
    <col min="19" max="19" width="24.5703125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19" ht="15.75" thickBot="1" x14ac:dyDescent="0.3">
      <c r="A2" t="s">
        <v>8</v>
      </c>
      <c r="B2" t="s">
        <v>31</v>
      </c>
      <c r="C2" t="s">
        <v>31</v>
      </c>
      <c r="D2" t="s">
        <v>31</v>
      </c>
      <c r="E2" t="s">
        <v>31</v>
      </c>
      <c r="F2" t="s">
        <v>31</v>
      </c>
      <c r="G2" t="s">
        <v>31</v>
      </c>
      <c r="H2" t="s">
        <v>31</v>
      </c>
      <c r="L2" s="64"/>
    </row>
    <row r="3" spans="1:19" x14ac:dyDescent="0.25">
      <c r="A3" t="s">
        <v>9</v>
      </c>
      <c r="B3" t="s">
        <v>31</v>
      </c>
      <c r="C3" t="s">
        <v>31</v>
      </c>
      <c r="D3" t="s">
        <v>31</v>
      </c>
      <c r="E3" t="s">
        <v>31</v>
      </c>
      <c r="F3" t="s">
        <v>31</v>
      </c>
      <c r="G3" t="s">
        <v>31</v>
      </c>
      <c r="H3" t="s">
        <v>31</v>
      </c>
      <c r="J3" s="2">
        <f xml:space="preserve"> COUNTIF(B2:H25,"Dormir")</f>
        <v>52</v>
      </c>
      <c r="K3" s="44" t="s">
        <v>31</v>
      </c>
      <c r="L3" s="3"/>
      <c r="M3" s="44"/>
      <c r="N3" s="44">
        <v>45</v>
      </c>
      <c r="O3" s="44">
        <v>6</v>
      </c>
      <c r="P3" s="44">
        <v>1</v>
      </c>
      <c r="Q3" s="44">
        <v>0</v>
      </c>
      <c r="R3" s="44">
        <v>0</v>
      </c>
      <c r="S3" s="4"/>
    </row>
    <row r="4" spans="1:19" x14ac:dyDescent="0.25">
      <c r="A4" t="s">
        <v>10</v>
      </c>
      <c r="B4" t="s">
        <v>31</v>
      </c>
      <c r="C4" t="s">
        <v>31</v>
      </c>
      <c r="D4" t="s">
        <v>31</v>
      </c>
      <c r="E4" t="s">
        <v>31</v>
      </c>
      <c r="F4" t="s">
        <v>31</v>
      </c>
      <c r="G4" t="s">
        <v>31</v>
      </c>
      <c r="H4" t="s">
        <v>31</v>
      </c>
      <c r="J4" s="5">
        <f>J3/J18</f>
        <v>0.30952380952380953</v>
      </c>
      <c r="K4" s="45"/>
      <c r="L4" s="6"/>
      <c r="M4" s="45">
        <v>52</v>
      </c>
      <c r="N4" s="45" t="s">
        <v>38</v>
      </c>
      <c r="O4" s="45" t="s">
        <v>37</v>
      </c>
      <c r="P4" s="45" t="s">
        <v>39</v>
      </c>
      <c r="Q4" s="45" t="s">
        <v>54</v>
      </c>
      <c r="R4" s="45" t="s">
        <v>55</v>
      </c>
      <c r="S4" s="7"/>
    </row>
    <row r="5" spans="1:19" ht="15.75" thickBot="1" x14ac:dyDescent="0.3">
      <c r="A5" t="s">
        <v>11</v>
      </c>
      <c r="B5" t="s">
        <v>31</v>
      </c>
      <c r="C5" t="s">
        <v>31</v>
      </c>
      <c r="D5" t="s">
        <v>31</v>
      </c>
      <c r="E5" t="s">
        <v>31</v>
      </c>
      <c r="F5" t="s">
        <v>31</v>
      </c>
      <c r="G5" t="s">
        <v>31</v>
      </c>
      <c r="H5" t="s">
        <v>31</v>
      </c>
      <c r="J5" s="23"/>
      <c r="K5" s="46"/>
      <c r="L5" s="24"/>
      <c r="M5" s="46"/>
      <c r="N5" s="46">
        <f>(N3/M4)</f>
        <v>0.86538461538461542</v>
      </c>
      <c r="O5" s="46">
        <f>O3/M4</f>
        <v>0.11538461538461539</v>
      </c>
      <c r="P5" s="46">
        <f>P3/M4</f>
        <v>1.9230769230769232E-2</v>
      </c>
      <c r="Q5" s="46">
        <f>Q3/M4</f>
        <v>0</v>
      </c>
      <c r="R5" s="46">
        <f>R3/M4</f>
        <v>0</v>
      </c>
      <c r="S5" s="25">
        <f>N5+O5+P5+Q5+R5</f>
        <v>1</v>
      </c>
    </row>
    <row r="6" spans="1:19" x14ac:dyDescent="0.25">
      <c r="A6" t="s">
        <v>12</v>
      </c>
      <c r="B6" t="s">
        <v>31</v>
      </c>
      <c r="C6" t="s">
        <v>31</v>
      </c>
      <c r="D6" t="s">
        <v>31</v>
      </c>
      <c r="E6" t="s">
        <v>31</v>
      </c>
      <c r="F6" t="s">
        <v>31</v>
      </c>
      <c r="G6" t="s">
        <v>31</v>
      </c>
      <c r="H6" t="s">
        <v>31</v>
      </c>
      <c r="J6" s="26">
        <f>COUNTIF(B2:H25,"Comer")</f>
        <v>20</v>
      </c>
      <c r="K6" s="47" t="s">
        <v>33</v>
      </c>
      <c r="L6" s="27"/>
      <c r="M6" s="47"/>
      <c r="N6" s="47">
        <v>2</v>
      </c>
      <c r="O6" s="47">
        <v>18</v>
      </c>
      <c r="P6" s="47">
        <v>0</v>
      </c>
      <c r="Q6" s="47">
        <v>0</v>
      </c>
      <c r="R6" s="47">
        <v>0</v>
      </c>
      <c r="S6" s="28"/>
    </row>
    <row r="7" spans="1:19" x14ac:dyDescent="0.25">
      <c r="A7" t="s">
        <v>13</v>
      </c>
      <c r="B7" t="s">
        <v>31</v>
      </c>
      <c r="C7" t="s">
        <v>31</v>
      </c>
      <c r="D7" t="s">
        <v>31</v>
      </c>
      <c r="E7" t="s">
        <v>31</v>
      </c>
      <c r="F7" t="s">
        <v>31</v>
      </c>
      <c r="G7" t="s">
        <v>31</v>
      </c>
      <c r="H7" t="s">
        <v>31</v>
      </c>
      <c r="J7" s="8">
        <f>J6/J18</f>
        <v>0.11904761904761904</v>
      </c>
      <c r="K7" s="48"/>
      <c r="L7" s="9"/>
      <c r="M7" s="48">
        <v>20</v>
      </c>
      <c r="N7" s="48" t="s">
        <v>40</v>
      </c>
      <c r="O7" s="48" t="s">
        <v>41</v>
      </c>
      <c r="P7" s="48" t="s">
        <v>42</v>
      </c>
      <c r="Q7" s="48" t="s">
        <v>56</v>
      </c>
      <c r="R7" s="48" t="s">
        <v>57</v>
      </c>
      <c r="S7" s="10"/>
    </row>
    <row r="8" spans="1:19" ht="15.75" thickBot="1" x14ac:dyDescent="0.3">
      <c r="A8" t="s">
        <v>14</v>
      </c>
      <c r="B8" t="s">
        <v>31</v>
      </c>
      <c r="C8" t="s">
        <v>33</v>
      </c>
      <c r="D8" t="s">
        <v>31</v>
      </c>
      <c r="E8" t="s">
        <v>31</v>
      </c>
      <c r="F8" t="s">
        <v>33</v>
      </c>
      <c r="G8" t="s">
        <v>31</v>
      </c>
      <c r="H8" t="s">
        <v>31</v>
      </c>
      <c r="J8" s="29"/>
      <c r="K8" s="49"/>
      <c r="L8" s="30"/>
      <c r="M8" s="49"/>
      <c r="N8" s="49">
        <f>N6/M7</f>
        <v>0.1</v>
      </c>
      <c r="O8" s="49">
        <f>O6/M7</f>
        <v>0.9</v>
      </c>
      <c r="P8" s="49">
        <f>P6/M7</f>
        <v>0</v>
      </c>
      <c r="Q8" s="49">
        <f>Q6/M7</f>
        <v>0</v>
      </c>
      <c r="R8" s="49">
        <f>R6/M7</f>
        <v>0</v>
      </c>
      <c r="S8" s="31">
        <f>N8+O8+P8+Q8+R8</f>
        <v>1</v>
      </c>
    </row>
    <row r="9" spans="1:19" x14ac:dyDescent="0.25">
      <c r="A9" t="s">
        <v>15</v>
      </c>
      <c r="B9" t="s">
        <v>31</v>
      </c>
      <c r="C9" t="s">
        <v>32</v>
      </c>
      <c r="D9" t="s">
        <v>31</v>
      </c>
      <c r="E9" t="s">
        <v>31</v>
      </c>
      <c r="F9" t="s">
        <v>32</v>
      </c>
      <c r="G9" t="s">
        <v>31</v>
      </c>
      <c r="H9" t="s">
        <v>31</v>
      </c>
      <c r="J9" s="32">
        <f>COUNTIF(B2:H25,"Estudiar")</f>
        <v>69</v>
      </c>
      <c r="K9" s="50" t="s">
        <v>34</v>
      </c>
      <c r="L9" s="33"/>
      <c r="M9" s="50"/>
      <c r="N9" s="50">
        <v>10</v>
      </c>
      <c r="O9" s="50">
        <v>5</v>
      </c>
      <c r="P9" s="50">
        <v>5</v>
      </c>
      <c r="Q9" s="50">
        <v>49</v>
      </c>
      <c r="R9" s="50">
        <v>2</v>
      </c>
      <c r="S9" s="34"/>
    </row>
    <row r="10" spans="1:19" x14ac:dyDescent="0.25">
      <c r="A10" t="s">
        <v>16</v>
      </c>
      <c r="B10" t="s">
        <v>33</v>
      </c>
      <c r="C10" t="s">
        <v>32</v>
      </c>
      <c r="D10" t="s">
        <v>34</v>
      </c>
      <c r="E10" t="s">
        <v>33</v>
      </c>
      <c r="F10" t="s">
        <v>32</v>
      </c>
      <c r="G10" t="s">
        <v>33</v>
      </c>
      <c r="H10" t="s">
        <v>33</v>
      </c>
      <c r="J10" s="11">
        <f>J9/J18</f>
        <v>0.4107142857142857</v>
      </c>
      <c r="K10" s="51"/>
      <c r="L10" s="12"/>
      <c r="M10" s="51">
        <v>71</v>
      </c>
      <c r="N10" s="51" t="s">
        <v>43</v>
      </c>
      <c r="O10" s="51" t="s">
        <v>44</v>
      </c>
      <c r="P10" s="51" t="s">
        <v>45</v>
      </c>
      <c r="Q10" s="51" t="s">
        <v>53</v>
      </c>
      <c r="R10" s="51" t="s">
        <v>52</v>
      </c>
      <c r="S10" s="13"/>
    </row>
    <row r="11" spans="1:19" ht="15.75" thickBot="1" x14ac:dyDescent="0.3">
      <c r="A11" t="s">
        <v>17</v>
      </c>
      <c r="B11" t="s">
        <v>34</v>
      </c>
      <c r="C11" t="s">
        <v>32</v>
      </c>
      <c r="D11" t="s">
        <v>34</v>
      </c>
      <c r="E11" t="s">
        <v>34</v>
      </c>
      <c r="F11" t="s">
        <v>32</v>
      </c>
      <c r="G11" t="s">
        <v>34</v>
      </c>
      <c r="H11" t="s">
        <v>34</v>
      </c>
      <c r="J11" s="35"/>
      <c r="K11" s="52"/>
      <c r="L11" s="36"/>
      <c r="M11" s="52"/>
      <c r="N11" s="52">
        <f>N9/M10</f>
        <v>0.14084507042253522</v>
      </c>
      <c r="O11" s="52">
        <f>O9/M10</f>
        <v>7.0422535211267609E-2</v>
      </c>
      <c r="P11" s="52">
        <f>P9/M10</f>
        <v>7.0422535211267609E-2</v>
      </c>
      <c r="Q11" s="52">
        <f>Q9/M10</f>
        <v>0.6901408450704225</v>
      </c>
      <c r="R11" s="52">
        <f>R9/M10</f>
        <v>2.8169014084507043E-2</v>
      </c>
      <c r="S11" s="37">
        <f>N11+O11+P11+Q11+R11</f>
        <v>1</v>
      </c>
    </row>
    <row r="12" spans="1:19" x14ac:dyDescent="0.25">
      <c r="A12" t="s">
        <v>18</v>
      </c>
      <c r="B12" t="s">
        <v>32</v>
      </c>
      <c r="C12" t="s">
        <v>34</v>
      </c>
      <c r="D12" t="s">
        <v>34</v>
      </c>
      <c r="E12" t="s">
        <v>32</v>
      </c>
      <c r="F12" t="s">
        <v>34</v>
      </c>
      <c r="G12" t="s">
        <v>34</v>
      </c>
      <c r="H12" t="s">
        <v>34</v>
      </c>
      <c r="J12" s="38">
        <f>COUNTIF(B2:H25,"Clases")</f>
        <v>23</v>
      </c>
      <c r="K12" s="53" t="s">
        <v>32</v>
      </c>
      <c r="L12" s="39"/>
      <c r="M12" s="53"/>
      <c r="N12" s="53">
        <v>4</v>
      </c>
      <c r="O12" s="53">
        <v>3</v>
      </c>
      <c r="P12" s="53">
        <v>16</v>
      </c>
      <c r="Q12" s="53">
        <v>0</v>
      </c>
      <c r="R12" s="53">
        <v>0</v>
      </c>
      <c r="S12" s="40"/>
    </row>
    <row r="13" spans="1:19" x14ac:dyDescent="0.25">
      <c r="A13" t="s">
        <v>19</v>
      </c>
      <c r="B13" t="s">
        <v>32</v>
      </c>
      <c r="C13" t="s">
        <v>34</v>
      </c>
      <c r="D13" t="s">
        <v>34</v>
      </c>
      <c r="E13" t="s">
        <v>32</v>
      </c>
      <c r="F13" t="s">
        <v>34</v>
      </c>
      <c r="G13" t="s">
        <v>34</v>
      </c>
      <c r="H13" t="s">
        <v>34</v>
      </c>
      <c r="J13" s="14">
        <f>J12/J18</f>
        <v>0.13690476190476192</v>
      </c>
      <c r="K13" s="54"/>
      <c r="L13" s="15"/>
      <c r="M13" s="54">
        <v>23</v>
      </c>
      <c r="N13" s="54" t="s">
        <v>46</v>
      </c>
      <c r="O13" s="54" t="s">
        <v>48</v>
      </c>
      <c r="P13" s="54" t="s">
        <v>49</v>
      </c>
      <c r="Q13" s="54" t="s">
        <v>59</v>
      </c>
      <c r="R13" s="54" t="s">
        <v>58</v>
      </c>
      <c r="S13" s="16"/>
    </row>
    <row r="14" spans="1:19" ht="15.75" thickBot="1" x14ac:dyDescent="0.3">
      <c r="A14" t="s">
        <v>47</v>
      </c>
      <c r="B14" t="s">
        <v>33</v>
      </c>
      <c r="C14" t="s">
        <v>33</v>
      </c>
      <c r="D14" t="s">
        <v>33</v>
      </c>
      <c r="E14" t="s">
        <v>33</v>
      </c>
      <c r="F14" t="s">
        <v>33</v>
      </c>
      <c r="G14" t="s">
        <v>33</v>
      </c>
      <c r="H14" t="s">
        <v>33</v>
      </c>
      <c r="J14" s="41"/>
      <c r="K14" s="55"/>
      <c r="L14" s="42"/>
      <c r="M14" s="55"/>
      <c r="N14" s="55">
        <f>N12/M13</f>
        <v>0.17391304347826086</v>
      </c>
      <c r="O14" s="55">
        <f>O12/M13</f>
        <v>0.13043478260869565</v>
      </c>
      <c r="P14" s="55">
        <f>P12/M13</f>
        <v>0.69565217391304346</v>
      </c>
      <c r="Q14" s="55">
        <f>Q12/M13</f>
        <v>0</v>
      </c>
      <c r="R14" s="55">
        <f>R12/M13</f>
        <v>0</v>
      </c>
      <c r="S14" s="43">
        <f>N14+O14+P14+Q14+R14</f>
        <v>1</v>
      </c>
    </row>
    <row r="15" spans="1:19" x14ac:dyDescent="0.25">
      <c r="A15" t="s">
        <v>20</v>
      </c>
      <c r="B15" t="s">
        <v>34</v>
      </c>
      <c r="C15" t="s">
        <v>34</v>
      </c>
      <c r="D15" t="s">
        <v>34</v>
      </c>
      <c r="E15" t="s">
        <v>34</v>
      </c>
      <c r="F15" t="s">
        <v>34</v>
      </c>
      <c r="G15" t="s">
        <v>34</v>
      </c>
      <c r="H15" t="s">
        <v>34</v>
      </c>
      <c r="J15" s="17">
        <f>COUNTIF(B2:H25,"Jugar")</f>
        <v>4</v>
      </c>
      <c r="K15" s="56" t="s">
        <v>35</v>
      </c>
      <c r="L15" s="18"/>
      <c r="M15" s="56"/>
      <c r="N15" s="56">
        <v>2</v>
      </c>
      <c r="O15" s="56">
        <v>2</v>
      </c>
      <c r="P15" s="56">
        <v>0</v>
      </c>
      <c r="Q15" s="56">
        <v>0</v>
      </c>
      <c r="R15" s="56">
        <v>0</v>
      </c>
      <c r="S15" s="19"/>
    </row>
    <row r="16" spans="1:19" x14ac:dyDescent="0.25">
      <c r="A16" t="s">
        <v>21</v>
      </c>
      <c r="B16" t="s">
        <v>34</v>
      </c>
      <c r="C16" t="s">
        <v>34</v>
      </c>
      <c r="D16" t="s">
        <v>34</v>
      </c>
      <c r="E16" t="s">
        <v>34</v>
      </c>
      <c r="F16" t="s">
        <v>34</v>
      </c>
      <c r="G16" t="s">
        <v>34</v>
      </c>
      <c r="H16" t="s">
        <v>34</v>
      </c>
      <c r="J16" s="17">
        <f>J15/J18</f>
        <v>2.3809523809523808E-2</v>
      </c>
      <c r="K16" s="56"/>
      <c r="L16" s="18"/>
      <c r="M16" s="56">
        <v>4</v>
      </c>
      <c r="N16" s="56" t="s">
        <v>50</v>
      </c>
      <c r="O16" s="56" t="s">
        <v>51</v>
      </c>
      <c r="P16" s="56" t="s">
        <v>60</v>
      </c>
      <c r="Q16" s="56" t="s">
        <v>61</v>
      </c>
      <c r="R16" s="56" t="s">
        <v>62</v>
      </c>
      <c r="S16" s="19"/>
    </row>
    <row r="17" spans="1:19" ht="15.75" thickBot="1" x14ac:dyDescent="0.3">
      <c r="A17" t="s">
        <v>22</v>
      </c>
      <c r="B17" t="s">
        <v>32</v>
      </c>
      <c r="C17" t="s">
        <v>32</v>
      </c>
      <c r="D17" t="s">
        <v>34</v>
      </c>
      <c r="E17" t="s">
        <v>34</v>
      </c>
      <c r="F17" t="s">
        <v>34</v>
      </c>
      <c r="G17" t="s">
        <v>34</v>
      </c>
      <c r="H17" t="s">
        <v>34</v>
      </c>
      <c r="J17" s="20"/>
      <c r="K17" s="57"/>
      <c r="L17" s="21"/>
      <c r="M17" s="57"/>
      <c r="N17" s="57">
        <f>N15/M16</f>
        <v>0.5</v>
      </c>
      <c r="O17" s="57">
        <f>O15/M16</f>
        <v>0.5</v>
      </c>
      <c r="P17" s="57">
        <f>P15/M16</f>
        <v>0</v>
      </c>
      <c r="Q17" s="57">
        <f>Q15/M16</f>
        <v>0</v>
      </c>
      <c r="R17" s="57">
        <f>R15/M16</f>
        <v>0</v>
      </c>
      <c r="S17" s="22">
        <f>N17+O17+P17+Q17+R17</f>
        <v>1</v>
      </c>
    </row>
    <row r="18" spans="1:19" ht="15.75" thickBot="1" x14ac:dyDescent="0.3">
      <c r="A18" t="s">
        <v>23</v>
      </c>
      <c r="B18" t="s">
        <v>32</v>
      </c>
      <c r="C18" t="s">
        <v>32</v>
      </c>
      <c r="D18" t="s">
        <v>34</v>
      </c>
      <c r="E18" t="s">
        <v>32</v>
      </c>
      <c r="F18" t="s">
        <v>34</v>
      </c>
      <c r="G18" t="s">
        <v>34</v>
      </c>
      <c r="H18" t="s">
        <v>34</v>
      </c>
      <c r="J18" s="58">
        <f>J3+J6+J9+J12+J15</f>
        <v>168</v>
      </c>
      <c r="K18" s="59" t="s">
        <v>36</v>
      </c>
      <c r="L18" s="1"/>
      <c r="M18" s="1"/>
      <c r="N18" s="1"/>
      <c r="O18" s="1"/>
      <c r="P18" s="1"/>
      <c r="Q18" s="1"/>
    </row>
    <row r="19" spans="1:19" x14ac:dyDescent="0.25">
      <c r="A19" t="s">
        <v>24</v>
      </c>
      <c r="B19" t="s">
        <v>32</v>
      </c>
      <c r="C19" t="s">
        <v>32</v>
      </c>
      <c r="D19" t="s">
        <v>34</v>
      </c>
      <c r="E19" t="s">
        <v>32</v>
      </c>
      <c r="F19" t="s">
        <v>34</v>
      </c>
      <c r="G19" t="s">
        <v>34</v>
      </c>
      <c r="H19" t="s">
        <v>34</v>
      </c>
    </row>
    <row r="20" spans="1:19" x14ac:dyDescent="0.25">
      <c r="A20" t="s">
        <v>25</v>
      </c>
      <c r="B20" t="s">
        <v>32</v>
      </c>
      <c r="C20" t="s">
        <v>32</v>
      </c>
      <c r="D20" t="s">
        <v>34</v>
      </c>
      <c r="E20" t="s">
        <v>32</v>
      </c>
      <c r="F20" t="s">
        <v>34</v>
      </c>
      <c r="G20" t="s">
        <v>34</v>
      </c>
      <c r="H20" t="s">
        <v>34</v>
      </c>
    </row>
    <row r="21" spans="1:19" x14ac:dyDescent="0.25">
      <c r="A21" t="s">
        <v>26</v>
      </c>
      <c r="B21" t="s">
        <v>32</v>
      </c>
      <c r="C21" t="s">
        <v>32</v>
      </c>
      <c r="D21" t="s">
        <v>34</v>
      </c>
      <c r="E21" t="s">
        <v>34</v>
      </c>
      <c r="F21" t="s">
        <v>34</v>
      </c>
      <c r="G21" t="s">
        <v>34</v>
      </c>
      <c r="H21" t="s">
        <v>34</v>
      </c>
    </row>
    <row r="22" spans="1:19" ht="15.75" thickBot="1" x14ac:dyDescent="0.3">
      <c r="A22" t="s">
        <v>27</v>
      </c>
      <c r="B22" t="s">
        <v>33</v>
      </c>
      <c r="C22" t="s">
        <v>33</v>
      </c>
      <c r="D22" t="s">
        <v>33</v>
      </c>
      <c r="E22" t="s">
        <v>33</v>
      </c>
      <c r="F22" t="s">
        <v>33</v>
      </c>
      <c r="G22" t="s">
        <v>33</v>
      </c>
      <c r="H22" t="s">
        <v>33</v>
      </c>
      <c r="L22" s="66"/>
      <c r="M22" s="66" t="s">
        <v>31</v>
      </c>
      <c r="N22" s="66" t="s">
        <v>33</v>
      </c>
      <c r="O22" s="66" t="s">
        <v>34</v>
      </c>
      <c r="P22" s="66" t="s">
        <v>32</v>
      </c>
      <c r="Q22" s="66" t="s">
        <v>35</v>
      </c>
      <c r="R22" s="66" t="s">
        <v>63</v>
      </c>
    </row>
    <row r="23" spans="1:19" ht="16.5" thickTop="1" thickBot="1" x14ac:dyDescent="0.3">
      <c r="A23" t="s">
        <v>28</v>
      </c>
      <c r="B23" t="s">
        <v>34</v>
      </c>
      <c r="C23" t="s">
        <v>34</v>
      </c>
      <c r="D23" t="s">
        <v>34</v>
      </c>
      <c r="E23" t="s">
        <v>34</v>
      </c>
      <c r="F23" t="s">
        <v>34</v>
      </c>
      <c r="G23" t="s">
        <v>34</v>
      </c>
      <c r="H23" t="s">
        <v>34</v>
      </c>
      <c r="K23" s="65">
        <v>1</v>
      </c>
      <c r="L23" s="66" t="s">
        <v>31</v>
      </c>
      <c r="M23" s="9">
        <f>N5</f>
        <v>0.86538461538461542</v>
      </c>
      <c r="N23" s="9">
        <f>O5</f>
        <v>0.11538461538461539</v>
      </c>
      <c r="O23" s="9">
        <f>P5</f>
        <v>1.9230769230769232E-2</v>
      </c>
      <c r="P23" s="9">
        <f>R5</f>
        <v>0</v>
      </c>
      <c r="Q23" s="9">
        <f>Q5</f>
        <v>0</v>
      </c>
      <c r="R23" s="9">
        <f>M23+N23+O23+P23+Q23</f>
        <v>1</v>
      </c>
    </row>
    <row r="24" spans="1:19" ht="16.5" thickTop="1" thickBot="1" x14ac:dyDescent="0.3">
      <c r="A24" t="s">
        <v>29</v>
      </c>
      <c r="B24" t="s">
        <v>34</v>
      </c>
      <c r="C24" t="s">
        <v>34</v>
      </c>
      <c r="D24" t="s">
        <v>34</v>
      </c>
      <c r="E24" t="s">
        <v>34</v>
      </c>
      <c r="F24" t="s">
        <v>34</v>
      </c>
      <c r="G24" t="s">
        <v>35</v>
      </c>
      <c r="H24" t="s">
        <v>35</v>
      </c>
      <c r="K24" s="65">
        <v>2</v>
      </c>
      <c r="L24" s="66" t="s">
        <v>33</v>
      </c>
      <c r="M24" s="9">
        <f>P8</f>
        <v>0</v>
      </c>
      <c r="N24" s="9">
        <f>Q8</f>
        <v>0</v>
      </c>
      <c r="O24" s="9">
        <f>O8</f>
        <v>0.9</v>
      </c>
      <c r="P24" s="9">
        <f>N8</f>
        <v>0.1</v>
      </c>
      <c r="Q24" s="9">
        <f>R8</f>
        <v>0</v>
      </c>
      <c r="R24" s="9">
        <f>M24+N24+O24+P24+Q24</f>
        <v>1</v>
      </c>
    </row>
    <row r="25" spans="1:19" ht="16.5" thickTop="1" thickBot="1" x14ac:dyDescent="0.3">
      <c r="A25" t="s">
        <v>30</v>
      </c>
      <c r="B25" t="s">
        <v>34</v>
      </c>
      <c r="C25" t="s">
        <v>34</v>
      </c>
      <c r="D25" t="s">
        <v>34</v>
      </c>
      <c r="E25" t="s">
        <v>34</v>
      </c>
      <c r="F25" t="s">
        <v>34</v>
      </c>
      <c r="G25" t="s">
        <v>35</v>
      </c>
      <c r="H25" t="s">
        <v>35</v>
      </c>
      <c r="K25" s="65">
        <v>3</v>
      </c>
      <c r="L25" s="66" t="s">
        <v>34</v>
      </c>
      <c r="M25" s="9">
        <f>P11</f>
        <v>7.0422535211267609E-2</v>
      </c>
      <c r="N25" s="9">
        <f>N11</f>
        <v>0.14084507042253522</v>
      </c>
      <c r="O25" s="9">
        <f>Q11</f>
        <v>0.6901408450704225</v>
      </c>
      <c r="P25" s="9">
        <f>O11</f>
        <v>7.0422535211267609E-2</v>
      </c>
      <c r="Q25" s="9">
        <f>R11</f>
        <v>2.8169014084507043E-2</v>
      </c>
      <c r="R25" s="9">
        <f>M25+N25+O25+P25+Q25</f>
        <v>0.99999999999999989</v>
      </c>
    </row>
    <row r="26" spans="1:19" ht="16.5" thickTop="1" thickBot="1" x14ac:dyDescent="0.3">
      <c r="K26" s="65">
        <v>4</v>
      </c>
      <c r="L26" s="66" t="s">
        <v>32</v>
      </c>
      <c r="M26" s="9">
        <f>Q14</f>
        <v>0</v>
      </c>
      <c r="N26" s="9">
        <f>N14</f>
        <v>0.17391304347826086</v>
      </c>
      <c r="O26" s="9">
        <f>O14</f>
        <v>0.13043478260869565</v>
      </c>
      <c r="P26" s="9">
        <f>P14</f>
        <v>0.69565217391304346</v>
      </c>
      <c r="Q26" s="9">
        <f>R14</f>
        <v>0</v>
      </c>
      <c r="R26" s="9">
        <f>M26+N26+O26+P26+Q26</f>
        <v>1</v>
      </c>
    </row>
    <row r="27" spans="1:19" ht="16.5" thickTop="1" thickBot="1" x14ac:dyDescent="0.3">
      <c r="K27" s="65">
        <v>5</v>
      </c>
      <c r="L27" s="66" t="s">
        <v>35</v>
      </c>
      <c r="M27" s="9">
        <f>N17</f>
        <v>0.5</v>
      </c>
      <c r="N27" s="9">
        <f>P17</f>
        <v>0</v>
      </c>
      <c r="O27" s="9">
        <f>R17</f>
        <v>0</v>
      </c>
      <c r="P27" s="9">
        <f>Q17</f>
        <v>0</v>
      </c>
      <c r="Q27" s="9">
        <f>O17</f>
        <v>0.5</v>
      </c>
      <c r="R27" s="9">
        <f>M27+N27+O27+P27+Q27</f>
        <v>1</v>
      </c>
    </row>
    <row r="28" spans="1:19" ht="15.75" thickTop="1" x14ac:dyDescent="0.25"/>
    <row r="29" spans="1:19" ht="15.75" thickBot="1" x14ac:dyDescent="0.3"/>
    <row r="30" spans="1:19" ht="15.75" thickBot="1" x14ac:dyDescent="0.3">
      <c r="B30" s="61">
        <v>1</v>
      </c>
      <c r="C30" s="61">
        <v>2</v>
      </c>
      <c r="D30" s="61">
        <v>3</v>
      </c>
      <c r="E30" s="61">
        <v>4</v>
      </c>
      <c r="F30" s="61">
        <v>5</v>
      </c>
      <c r="G30" s="61">
        <v>6</v>
      </c>
      <c r="H30" s="61">
        <v>7</v>
      </c>
    </row>
    <row r="31" spans="1:19" ht="15.75" thickBot="1" x14ac:dyDescent="0.3">
      <c r="A31" s="61" t="s">
        <v>8</v>
      </c>
      <c r="B31" s="62">
        <v>1</v>
      </c>
      <c r="C31" s="62">
        <v>1</v>
      </c>
      <c r="D31" s="62">
        <v>1</v>
      </c>
      <c r="E31" s="62">
        <v>1</v>
      </c>
      <c r="F31" s="62">
        <v>1</v>
      </c>
      <c r="G31" s="62">
        <v>1</v>
      </c>
      <c r="H31" s="62">
        <v>1</v>
      </c>
    </row>
    <row r="32" spans="1:19" ht="15.75" thickBot="1" x14ac:dyDescent="0.3">
      <c r="A32" s="61" t="s">
        <v>9</v>
      </c>
      <c r="B32" s="62">
        <v>1</v>
      </c>
      <c r="C32" s="62">
        <v>1</v>
      </c>
      <c r="D32" s="62">
        <v>1</v>
      </c>
      <c r="E32" s="62">
        <v>1</v>
      </c>
      <c r="F32" s="62">
        <v>1</v>
      </c>
      <c r="G32" s="62">
        <v>1</v>
      </c>
      <c r="H32" s="62">
        <v>1</v>
      </c>
    </row>
    <row r="33" spans="1:8" ht="15.75" thickBot="1" x14ac:dyDescent="0.3">
      <c r="A33" s="61" t="s">
        <v>10</v>
      </c>
      <c r="B33" s="62">
        <v>1</v>
      </c>
      <c r="C33" s="62">
        <v>1</v>
      </c>
      <c r="D33" s="62">
        <v>1</v>
      </c>
      <c r="E33" s="62">
        <v>1</v>
      </c>
      <c r="F33" s="62">
        <v>1</v>
      </c>
      <c r="G33" s="62">
        <v>1</v>
      </c>
      <c r="H33" s="62">
        <v>1</v>
      </c>
    </row>
    <row r="34" spans="1:8" ht="15.75" thickBot="1" x14ac:dyDescent="0.3">
      <c r="A34" s="61" t="s">
        <v>11</v>
      </c>
      <c r="B34" s="62">
        <v>1</v>
      </c>
      <c r="C34" s="62">
        <v>1</v>
      </c>
      <c r="D34" s="62">
        <v>1</v>
      </c>
      <c r="E34" s="62">
        <v>1</v>
      </c>
      <c r="F34" s="62">
        <v>1</v>
      </c>
      <c r="G34" s="62">
        <v>1</v>
      </c>
      <c r="H34" s="62">
        <v>1</v>
      </c>
    </row>
    <row r="35" spans="1:8" ht="15.75" thickBot="1" x14ac:dyDescent="0.3">
      <c r="A35" s="61" t="s">
        <v>12</v>
      </c>
      <c r="B35" s="62">
        <v>1</v>
      </c>
      <c r="C35" s="62">
        <v>1</v>
      </c>
      <c r="D35" s="62">
        <v>1</v>
      </c>
      <c r="E35" s="62">
        <v>1</v>
      </c>
      <c r="F35" s="62">
        <v>1</v>
      </c>
      <c r="G35" s="62">
        <v>1</v>
      </c>
      <c r="H35" s="62">
        <v>1</v>
      </c>
    </row>
    <row r="36" spans="1:8" ht="15.75" thickBot="1" x14ac:dyDescent="0.3">
      <c r="A36" s="61" t="s">
        <v>13</v>
      </c>
      <c r="B36" s="62">
        <v>1</v>
      </c>
      <c r="C36" s="62">
        <v>1</v>
      </c>
      <c r="D36" s="62">
        <v>1</v>
      </c>
      <c r="E36" s="62">
        <v>1</v>
      </c>
      <c r="F36" s="62">
        <v>1</v>
      </c>
      <c r="G36" s="62">
        <v>1</v>
      </c>
      <c r="H36" s="62">
        <v>1</v>
      </c>
    </row>
    <row r="37" spans="1:8" ht="15.75" thickBot="1" x14ac:dyDescent="0.3">
      <c r="A37" s="61" t="s">
        <v>14</v>
      </c>
      <c r="B37" s="62">
        <v>1</v>
      </c>
      <c r="C37" s="62">
        <v>2</v>
      </c>
      <c r="D37" s="62">
        <v>1</v>
      </c>
      <c r="E37" s="62">
        <v>1</v>
      </c>
      <c r="F37" s="62">
        <v>2</v>
      </c>
      <c r="G37" s="62">
        <v>1</v>
      </c>
      <c r="H37" s="62">
        <v>1</v>
      </c>
    </row>
    <row r="38" spans="1:8" ht="15.75" thickBot="1" x14ac:dyDescent="0.3">
      <c r="A38" s="61" t="s">
        <v>15</v>
      </c>
      <c r="B38" s="62">
        <v>1</v>
      </c>
      <c r="C38" s="62">
        <v>4</v>
      </c>
      <c r="D38" s="62">
        <v>1</v>
      </c>
      <c r="E38" s="62">
        <v>1</v>
      </c>
      <c r="F38" s="62">
        <v>4</v>
      </c>
      <c r="G38" s="62">
        <v>1</v>
      </c>
      <c r="H38" s="62">
        <v>1</v>
      </c>
    </row>
    <row r="39" spans="1:8" ht="15.75" thickBot="1" x14ac:dyDescent="0.3">
      <c r="A39" s="61" t="s">
        <v>16</v>
      </c>
      <c r="B39" s="62">
        <v>2</v>
      </c>
      <c r="C39" s="62">
        <v>4</v>
      </c>
      <c r="D39" s="62">
        <v>3</v>
      </c>
      <c r="E39" s="62">
        <v>2</v>
      </c>
      <c r="F39" s="62">
        <v>4</v>
      </c>
      <c r="G39" s="62">
        <v>2</v>
      </c>
      <c r="H39" s="62">
        <v>2</v>
      </c>
    </row>
    <row r="40" spans="1:8" ht="15.75" thickBot="1" x14ac:dyDescent="0.3">
      <c r="A40" s="61" t="s">
        <v>17</v>
      </c>
      <c r="B40" s="62">
        <v>3</v>
      </c>
      <c r="C40" s="62">
        <v>4</v>
      </c>
      <c r="D40" s="62">
        <v>3</v>
      </c>
      <c r="E40" s="62">
        <v>3</v>
      </c>
      <c r="F40" s="62">
        <v>4</v>
      </c>
      <c r="G40" s="62">
        <v>3</v>
      </c>
      <c r="H40" s="62">
        <v>3</v>
      </c>
    </row>
    <row r="41" spans="1:8" ht="15.75" thickBot="1" x14ac:dyDescent="0.3">
      <c r="A41" s="61" t="s">
        <v>18</v>
      </c>
      <c r="B41" s="62">
        <v>4</v>
      </c>
      <c r="C41" s="62">
        <v>3</v>
      </c>
      <c r="D41" s="62">
        <v>3</v>
      </c>
      <c r="E41" s="62">
        <v>4</v>
      </c>
      <c r="F41" s="62">
        <v>3</v>
      </c>
      <c r="G41" s="62">
        <v>3</v>
      </c>
      <c r="H41" s="62">
        <v>3</v>
      </c>
    </row>
    <row r="42" spans="1:8" ht="15.75" thickBot="1" x14ac:dyDescent="0.3">
      <c r="A42" s="61" t="s">
        <v>19</v>
      </c>
      <c r="B42" s="62">
        <v>4</v>
      </c>
      <c r="C42" s="62">
        <v>3</v>
      </c>
      <c r="D42" s="62">
        <v>3</v>
      </c>
      <c r="E42" s="62">
        <v>4</v>
      </c>
      <c r="F42" s="62">
        <v>3</v>
      </c>
      <c r="G42" s="62">
        <v>3</v>
      </c>
      <c r="H42" s="62">
        <v>3</v>
      </c>
    </row>
    <row r="43" spans="1:8" ht="15.75" thickBot="1" x14ac:dyDescent="0.3">
      <c r="A43" s="61" t="s">
        <v>47</v>
      </c>
      <c r="B43" s="62">
        <v>2</v>
      </c>
      <c r="C43" s="62">
        <v>2</v>
      </c>
      <c r="D43" s="62">
        <v>2</v>
      </c>
      <c r="E43" s="62">
        <v>2</v>
      </c>
      <c r="F43" s="62">
        <v>2</v>
      </c>
      <c r="G43" s="62">
        <v>2</v>
      </c>
      <c r="H43" s="62">
        <v>2</v>
      </c>
    </row>
    <row r="44" spans="1:8" ht="15.75" thickBot="1" x14ac:dyDescent="0.3">
      <c r="A44" s="61" t="s">
        <v>20</v>
      </c>
      <c r="B44" s="62">
        <v>3</v>
      </c>
      <c r="C44" s="62">
        <v>3</v>
      </c>
      <c r="D44" s="62">
        <v>3</v>
      </c>
      <c r="E44" s="62">
        <v>3</v>
      </c>
      <c r="F44" s="62">
        <v>3</v>
      </c>
      <c r="G44" s="62">
        <v>3</v>
      </c>
      <c r="H44" s="62">
        <v>3</v>
      </c>
    </row>
    <row r="45" spans="1:8" ht="15.75" thickBot="1" x14ac:dyDescent="0.3">
      <c r="A45" s="61" t="s">
        <v>21</v>
      </c>
      <c r="B45" s="62">
        <v>3</v>
      </c>
      <c r="C45" s="62">
        <v>3</v>
      </c>
      <c r="D45" s="62">
        <v>3</v>
      </c>
      <c r="E45" s="62">
        <v>3</v>
      </c>
      <c r="F45" s="62">
        <v>3</v>
      </c>
      <c r="G45" s="62">
        <v>3</v>
      </c>
      <c r="H45" s="62">
        <v>3</v>
      </c>
    </row>
    <row r="46" spans="1:8" ht="15.75" thickBot="1" x14ac:dyDescent="0.3">
      <c r="A46" s="61" t="s">
        <v>22</v>
      </c>
      <c r="B46" s="62">
        <v>4</v>
      </c>
      <c r="C46" s="62">
        <v>4</v>
      </c>
      <c r="D46" s="62">
        <v>3</v>
      </c>
      <c r="E46" s="62">
        <v>3</v>
      </c>
      <c r="F46" s="62">
        <v>3</v>
      </c>
      <c r="G46" s="62">
        <v>3</v>
      </c>
      <c r="H46" s="62">
        <v>3</v>
      </c>
    </row>
    <row r="47" spans="1:8" ht="15.75" thickBot="1" x14ac:dyDescent="0.3">
      <c r="A47" s="61" t="s">
        <v>23</v>
      </c>
      <c r="B47" s="62">
        <v>4</v>
      </c>
      <c r="C47" s="62">
        <v>4</v>
      </c>
      <c r="D47" s="62">
        <v>3</v>
      </c>
      <c r="E47" s="62">
        <v>4</v>
      </c>
      <c r="F47" s="62">
        <v>3</v>
      </c>
      <c r="G47" s="62">
        <v>3</v>
      </c>
      <c r="H47" s="62">
        <v>3</v>
      </c>
    </row>
    <row r="48" spans="1:8" ht="15.75" thickBot="1" x14ac:dyDescent="0.3">
      <c r="A48" s="61" t="s">
        <v>24</v>
      </c>
      <c r="B48" s="62">
        <v>4</v>
      </c>
      <c r="C48" s="62">
        <v>4</v>
      </c>
      <c r="D48" s="62">
        <v>3</v>
      </c>
      <c r="E48" s="62">
        <v>4</v>
      </c>
      <c r="F48" s="62">
        <v>3</v>
      </c>
      <c r="G48" s="62">
        <v>3</v>
      </c>
      <c r="H48" s="62">
        <v>3</v>
      </c>
    </row>
    <row r="49" spans="1:8" ht="15.75" thickBot="1" x14ac:dyDescent="0.3">
      <c r="A49" s="61" t="s">
        <v>25</v>
      </c>
      <c r="B49" s="62">
        <v>4</v>
      </c>
      <c r="C49" s="62">
        <v>4</v>
      </c>
      <c r="D49" s="62">
        <v>3</v>
      </c>
      <c r="E49" s="62">
        <v>4</v>
      </c>
      <c r="F49" s="62">
        <v>3</v>
      </c>
      <c r="G49" s="62">
        <v>3</v>
      </c>
      <c r="H49" s="62">
        <v>3</v>
      </c>
    </row>
    <row r="50" spans="1:8" ht="15.75" thickBot="1" x14ac:dyDescent="0.3">
      <c r="A50" s="61" t="s">
        <v>26</v>
      </c>
      <c r="B50" s="62">
        <v>4</v>
      </c>
      <c r="C50" s="62">
        <v>4</v>
      </c>
      <c r="D50" s="62">
        <v>3</v>
      </c>
      <c r="E50" s="62">
        <v>3</v>
      </c>
      <c r="F50" s="62">
        <v>3</v>
      </c>
      <c r="G50" s="62">
        <v>3</v>
      </c>
      <c r="H50" s="62">
        <v>3</v>
      </c>
    </row>
    <row r="51" spans="1:8" ht="15.75" thickBot="1" x14ac:dyDescent="0.3">
      <c r="A51" s="61" t="s">
        <v>27</v>
      </c>
      <c r="B51" s="62">
        <v>2</v>
      </c>
      <c r="C51" s="62">
        <v>2</v>
      </c>
      <c r="D51" s="62">
        <v>2</v>
      </c>
      <c r="E51" s="62">
        <v>2</v>
      </c>
      <c r="F51" s="62">
        <v>2</v>
      </c>
      <c r="G51" s="62">
        <v>2</v>
      </c>
      <c r="H51" s="62">
        <v>2</v>
      </c>
    </row>
    <row r="52" spans="1:8" ht="15.75" thickBot="1" x14ac:dyDescent="0.3">
      <c r="A52" s="61" t="s">
        <v>28</v>
      </c>
      <c r="B52" s="62">
        <v>3</v>
      </c>
      <c r="C52" s="62">
        <v>3</v>
      </c>
      <c r="D52" s="62">
        <v>3</v>
      </c>
      <c r="E52" s="62">
        <v>3</v>
      </c>
      <c r="F52" s="62">
        <v>3</v>
      </c>
      <c r="G52" s="62">
        <v>3</v>
      </c>
      <c r="H52" s="62">
        <v>3</v>
      </c>
    </row>
    <row r="53" spans="1:8" ht="15.75" thickBot="1" x14ac:dyDescent="0.3">
      <c r="A53" s="61" t="s">
        <v>29</v>
      </c>
      <c r="B53" s="62">
        <v>3</v>
      </c>
      <c r="C53" s="62">
        <v>3</v>
      </c>
      <c r="D53" s="62">
        <v>3</v>
      </c>
      <c r="E53" s="62">
        <v>3</v>
      </c>
      <c r="F53" s="62">
        <v>3</v>
      </c>
      <c r="G53" s="62">
        <v>5</v>
      </c>
      <c r="H53" s="62">
        <v>5</v>
      </c>
    </row>
    <row r="54" spans="1:8" ht="15.75" thickBot="1" x14ac:dyDescent="0.3">
      <c r="A54" s="61" t="s">
        <v>30</v>
      </c>
      <c r="B54" s="63">
        <v>3</v>
      </c>
      <c r="C54" s="63">
        <v>3</v>
      </c>
      <c r="D54" s="63">
        <v>3</v>
      </c>
      <c r="E54" s="63">
        <v>3</v>
      </c>
      <c r="F54" s="63">
        <v>3</v>
      </c>
      <c r="G54" s="63">
        <v>5</v>
      </c>
      <c r="H54" s="63">
        <v>5</v>
      </c>
    </row>
    <row r="56" spans="1:8" ht="15.75" thickBot="1" x14ac:dyDescent="0.3"/>
    <row r="57" spans="1:8" ht="15.75" thickBot="1" x14ac:dyDescent="0.3">
      <c r="B57" s="60" t="s">
        <v>64</v>
      </c>
      <c r="C57" s="60" t="s">
        <v>33</v>
      </c>
      <c r="D57" s="60" t="s">
        <v>34</v>
      </c>
      <c r="E57" s="60" t="s">
        <v>32</v>
      </c>
      <c r="F57" s="60" t="s">
        <v>35</v>
      </c>
    </row>
    <row r="58" spans="1:8" ht="15.75" thickBot="1" x14ac:dyDescent="0.3">
      <c r="B58" s="61">
        <f xml:space="preserve"> COUNTIF(B31:H54,"1")</f>
        <v>52</v>
      </c>
      <c r="C58" s="61">
        <f xml:space="preserve"> COUNTIF(B31:I54,"2")</f>
        <v>20</v>
      </c>
      <c r="D58" s="61">
        <f xml:space="preserve"> COUNTIF(B31:J54,"3")</f>
        <v>69</v>
      </c>
      <c r="E58" s="61">
        <f xml:space="preserve"> COUNTIF(B31:H54,"4")</f>
        <v>23</v>
      </c>
      <c r="F58" s="61">
        <f xml:space="preserve"> COUNTIF(B31:H54,"5")</f>
        <v>4</v>
      </c>
    </row>
  </sheetData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Esteban Quesada</dc:creator>
  <cp:lastModifiedBy>Esteban Quesada</cp:lastModifiedBy>
  <dcterms:created xsi:type="dcterms:W3CDTF">2021-05-17T05:55:40Z</dcterms:created>
  <dcterms:modified xsi:type="dcterms:W3CDTF">2021-06-19T00:35:34Z</dcterms:modified>
</cp:coreProperties>
</file>