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50\Documents\DataSets\"/>
    </mc:Choice>
  </mc:AlternateContent>
  <xr:revisionPtr revIDLastSave="0" documentId="13_ncr:1_{7047CF0D-6D93-4AE5-BE09-4B3FE8E1B9D1}" xr6:coauthVersionLast="47" xr6:coauthVersionMax="47" xr10:uidLastSave="{00000000-0000-0000-0000-000000000000}"/>
  <bookViews>
    <workbookView xWindow="-108" yWindow="-108" windowWidth="23256" windowHeight="12576" activeTab="3" xr2:uid="{22CCC1F1-FD2C-4873-AAB1-9C7C89D81D8E}"/>
  </bookViews>
  <sheets>
    <sheet name="Nat5 2017" sheetId="1" r:id="rId1"/>
    <sheet name="Higher 2018" sheetId="2" r:id="rId2"/>
    <sheet name="Adv. Higher 2019" sheetId="3" r:id="rId3"/>
    <sheet name="Workings" sheetId="5" r:id="rId4"/>
  </sheets>
  <definedNames>
    <definedName name="_xlnm.Print_Area" localSheetId="2">'Adv. Higher 2019'!$A$2:$N$21</definedName>
    <definedName name="_xlnm.Print_Area" localSheetId="1">'Higher 2018'!$A$2:$H$21</definedName>
    <definedName name="_xlnm.Print_Area" localSheetId="0">'Nat5 2017'!$A$2:$H$21</definedName>
    <definedName name="_xlnm.Print_Titles" localSheetId="2">'Adv. Higher 2019'!$4:$8</definedName>
    <definedName name="_xlnm.Print_Titles" localSheetId="1">'Higher 2018'!$4:$8</definedName>
    <definedName name="_xlnm.Print_Titles" localSheetId="0">'Nat5 2017'!$4:$8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4" i="5" l="1"/>
  <c r="AB14" i="5"/>
  <c r="X8" i="5"/>
  <c r="C7" i="5"/>
  <c r="C8" i="5"/>
  <c r="C9" i="5"/>
  <c r="C10" i="5"/>
  <c r="C11" i="5"/>
  <c r="C12" i="5"/>
  <c r="C13" i="5"/>
  <c r="R13" i="5" s="1"/>
  <c r="C14" i="5"/>
  <c r="R14" i="5" s="1"/>
  <c r="C15" i="5"/>
  <c r="R15" i="5" s="1"/>
  <c r="C16" i="5"/>
  <c r="R16" i="5" s="1"/>
  <c r="C17" i="5"/>
  <c r="R17" i="5" s="1"/>
  <c r="B8" i="5"/>
  <c r="B9" i="5"/>
  <c r="B10" i="5"/>
  <c r="B11" i="5"/>
  <c r="Q11" i="5" s="1"/>
  <c r="B12" i="5"/>
  <c r="Q12" i="5" s="1"/>
  <c r="B13" i="5"/>
  <c r="Q13" i="5" s="1"/>
  <c r="B14" i="5"/>
  <c r="Q14" i="5" s="1"/>
  <c r="B15" i="5"/>
  <c r="Q15" i="5" s="1"/>
  <c r="B16" i="5"/>
  <c r="Q16" i="5" s="1"/>
  <c r="B17" i="5"/>
  <c r="Q17" i="5" s="1"/>
  <c r="B7" i="5"/>
  <c r="Q7" i="5" s="1"/>
  <c r="Q8" i="5"/>
  <c r="G7" i="5"/>
  <c r="G8" i="5"/>
  <c r="G9" i="5"/>
  <c r="G10" i="5"/>
  <c r="G11" i="5"/>
  <c r="G12" i="5"/>
  <c r="G13" i="5"/>
  <c r="G14" i="5"/>
  <c r="G15" i="5"/>
  <c r="G16" i="5"/>
  <c r="G17" i="5"/>
  <c r="F8" i="5"/>
  <c r="F9" i="5"/>
  <c r="F10" i="5"/>
  <c r="F11" i="5"/>
  <c r="F12" i="5"/>
  <c r="F13" i="5"/>
  <c r="F14" i="5"/>
  <c r="F15" i="5"/>
  <c r="F16" i="5"/>
  <c r="F17" i="5"/>
  <c r="F7" i="5"/>
  <c r="E7" i="5"/>
  <c r="U7" i="5" s="1"/>
  <c r="E8" i="5"/>
  <c r="J8" i="5" s="1"/>
  <c r="E9" i="5"/>
  <c r="U9" i="5" s="1"/>
  <c r="E10" i="5"/>
  <c r="U10" i="5" s="1"/>
  <c r="E11" i="5"/>
  <c r="E12" i="5"/>
  <c r="U12" i="5" s="1"/>
  <c r="E13" i="5"/>
  <c r="U13" i="5" s="1"/>
  <c r="E14" i="5"/>
  <c r="U14" i="5" s="1"/>
  <c r="E15" i="5"/>
  <c r="U15" i="5" s="1"/>
  <c r="E16" i="5"/>
  <c r="U16" i="5" s="1"/>
  <c r="E17" i="5"/>
  <c r="D8" i="5"/>
  <c r="T8" i="5" s="1"/>
  <c r="D9" i="5"/>
  <c r="D10" i="5"/>
  <c r="T10" i="5" s="1"/>
  <c r="D11" i="5"/>
  <c r="T11" i="5" s="1"/>
  <c r="D12" i="5"/>
  <c r="T12" i="5" s="1"/>
  <c r="D13" i="5"/>
  <c r="T13" i="5" s="1"/>
  <c r="D14" i="5"/>
  <c r="T14" i="5" s="1"/>
  <c r="D15" i="5"/>
  <c r="D16" i="5"/>
  <c r="D17" i="5"/>
  <c r="D7" i="5"/>
  <c r="R8" i="5"/>
  <c r="R9" i="5"/>
  <c r="R10" i="5"/>
  <c r="Y10" i="5" s="1"/>
  <c r="R11" i="5"/>
  <c r="R12" i="5"/>
  <c r="R7" i="5"/>
  <c r="Q9" i="5"/>
  <c r="Q10" i="5"/>
  <c r="Y9" i="5" l="1"/>
  <c r="AB8" i="5"/>
  <c r="M16" i="5"/>
  <c r="M17" i="5"/>
  <c r="X11" i="5"/>
  <c r="Y7" i="5"/>
  <c r="N17" i="5"/>
  <c r="O17" i="5" s="1"/>
  <c r="AC16" i="5"/>
  <c r="AC15" i="5"/>
  <c r="Y8" i="5"/>
  <c r="Y13" i="5"/>
  <c r="AC9" i="5"/>
  <c r="AC7" i="5"/>
  <c r="N10" i="5"/>
  <c r="M10" i="5"/>
  <c r="X10" i="5"/>
  <c r="S9" i="5"/>
  <c r="S12" i="5"/>
  <c r="X12" i="5"/>
  <c r="X9" i="5"/>
  <c r="X16" i="5"/>
  <c r="Y12" i="5"/>
  <c r="V13" i="5"/>
  <c r="Y15" i="5"/>
  <c r="Y14" i="5"/>
  <c r="Y17" i="5"/>
  <c r="AC13" i="5"/>
  <c r="Y16" i="5"/>
  <c r="Y11" i="5"/>
  <c r="AC12" i="5"/>
  <c r="AB13" i="5"/>
  <c r="AB12" i="5"/>
  <c r="AB11" i="5"/>
  <c r="J11" i="5"/>
  <c r="J16" i="5"/>
  <c r="S7" i="5"/>
  <c r="S13" i="5"/>
  <c r="S8" i="5"/>
  <c r="S15" i="5"/>
  <c r="S11" i="5"/>
  <c r="S14" i="5"/>
  <c r="S17" i="5"/>
  <c r="X17" i="5"/>
  <c r="X15" i="5"/>
  <c r="S16" i="5"/>
  <c r="X14" i="5"/>
  <c r="X13" i="5"/>
  <c r="X7" i="5"/>
  <c r="AC10" i="5"/>
  <c r="AB10" i="5"/>
  <c r="V12" i="5"/>
  <c r="V14" i="5"/>
  <c r="S10" i="5"/>
  <c r="V10" i="5"/>
  <c r="J15" i="5"/>
  <c r="N12" i="5"/>
  <c r="T17" i="5"/>
  <c r="M9" i="5"/>
  <c r="I15" i="5"/>
  <c r="N14" i="5"/>
  <c r="M12" i="5"/>
  <c r="T16" i="5"/>
  <c r="O10" i="5"/>
  <c r="N13" i="5"/>
  <c r="N11" i="5"/>
  <c r="T15" i="5"/>
  <c r="V15" i="5" s="1"/>
  <c r="N7" i="5"/>
  <c r="M11" i="5"/>
  <c r="I14" i="5"/>
  <c r="I13" i="5"/>
  <c r="J12" i="5"/>
  <c r="U11" i="5"/>
  <c r="AC11" i="5" s="1"/>
  <c r="I7" i="5"/>
  <c r="I11" i="5"/>
  <c r="J10" i="5"/>
  <c r="N9" i="5"/>
  <c r="M7" i="5"/>
  <c r="I12" i="5"/>
  <c r="I10" i="5"/>
  <c r="J9" i="5"/>
  <c r="T9" i="5"/>
  <c r="V9" i="5" s="1"/>
  <c r="U8" i="5"/>
  <c r="V8" i="5" s="1"/>
  <c r="N8" i="5"/>
  <c r="I8" i="5"/>
  <c r="K8" i="5" s="1"/>
  <c r="J7" i="5"/>
  <c r="M8" i="5"/>
  <c r="T7" i="5"/>
  <c r="V7" i="5" s="1"/>
  <c r="U17" i="5"/>
  <c r="AC17" i="5" s="1"/>
  <c r="J17" i="5"/>
  <c r="I17" i="5"/>
  <c r="I16" i="5"/>
  <c r="J14" i="5"/>
  <c r="J13" i="5"/>
  <c r="N16" i="5"/>
  <c r="O16" i="5" s="1"/>
  <c r="N15" i="5"/>
  <c r="M15" i="5"/>
  <c r="M14" i="5"/>
  <c r="M13" i="5"/>
  <c r="I9" i="5"/>
  <c r="O13" i="5" l="1"/>
  <c r="O15" i="5"/>
  <c r="O8" i="5"/>
  <c r="V11" i="5"/>
  <c r="K16" i="5"/>
  <c r="AB7" i="5"/>
  <c r="O14" i="5"/>
  <c r="AC8" i="5"/>
  <c r="K11" i="5"/>
  <c r="V17" i="5"/>
  <c r="AB17" i="5"/>
  <c r="V16" i="5"/>
  <c r="AB16" i="5"/>
  <c r="AB15" i="5"/>
  <c r="AB9" i="5"/>
  <c r="K7" i="5"/>
  <c r="K9" i="5"/>
  <c r="O11" i="5"/>
  <c r="O7" i="5"/>
  <c r="O9" i="5"/>
  <c r="O12" i="5"/>
  <c r="K15" i="5"/>
  <c r="K13" i="5"/>
  <c r="K14" i="5"/>
  <c r="K10" i="5"/>
  <c r="K17" i="5"/>
  <c r="K12" i="5"/>
</calcChain>
</file>

<file path=xl/sharedStrings.xml><?xml version="1.0" encoding="utf-8"?>
<sst xmlns="http://schemas.openxmlformats.org/spreadsheetml/2006/main" count="173" uniqueCount="43">
  <si>
    <t>Return to Contents Page</t>
  </si>
  <si>
    <t>NATIONAL 5</t>
  </si>
  <si>
    <t>TABLE 5: ENTRIES AND ATTAINMENT BY GENDER, 2017</t>
  </si>
  <si>
    <t>TOTAL</t>
  </si>
  <si>
    <t xml:space="preserve"> PERCENTAGE OF ENTRIES</t>
  </si>
  <si>
    <t xml:space="preserve"> PERCENTAGE GRADE A</t>
  </si>
  <si>
    <t xml:space="preserve"> PERCENTAGE GRADES A TO C</t>
  </si>
  <si>
    <t>TITLE</t>
  </si>
  <si>
    <t>ENTRIES</t>
  </si>
  <si>
    <t>MALE</t>
  </si>
  <si>
    <t>FEMALE</t>
  </si>
  <si>
    <t>Administration and IT</t>
  </si>
  <si>
    <t>Biology</t>
  </si>
  <si>
    <t>Business Management</t>
  </si>
  <si>
    <t>Chemistry</t>
  </si>
  <si>
    <t>Computing Science</t>
  </si>
  <si>
    <t>Design and Manufacture</t>
  </si>
  <si>
    <t>Engineering Science</t>
  </si>
  <si>
    <t>Environmental Science</t>
  </si>
  <si>
    <t>Graphic Communication</t>
  </si>
  <si>
    <t>Mathematics</t>
  </si>
  <si>
    <t>Physics</t>
  </si>
  <si>
    <t>HIGHER</t>
  </si>
  <si>
    <t>TABLE 5: ENTRIES AND ATTAINMENT BY GENDER, 2018</t>
  </si>
  <si>
    <t>ADVANCED HIGHER</t>
  </si>
  <si>
    <t>TABLE 5: ENTRIES AND ATTAINMENT BY SEX, 2019</t>
  </si>
  <si>
    <t>NOT KNOWN</t>
  </si>
  <si>
    <t>NOT APPLICABLE</t>
  </si>
  <si>
    <t>-</t>
  </si>
  <si>
    <t>***</t>
  </si>
  <si>
    <t>Male</t>
  </si>
  <si>
    <t>Female</t>
  </si>
  <si>
    <t>Higher 2018 Students</t>
  </si>
  <si>
    <t>Nat5 to Higher Continuation</t>
  </si>
  <si>
    <t>Higher to Adv. Continuation</t>
  </si>
  <si>
    <t>Adv. Higher 2019 Students</t>
  </si>
  <si>
    <t>Difference</t>
  </si>
  <si>
    <t>Nat5 2017 Students</t>
  </si>
  <si>
    <t>Nat5 2017 Achieved</t>
  </si>
  <si>
    <t>Higher 2018 Achieved</t>
  </si>
  <si>
    <t>Voluntary Drop Off Nat5 to Higher</t>
  </si>
  <si>
    <t>Voluntary Drop Off Higher to Adv.</t>
  </si>
  <si>
    <t xml:space="preserve">Male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</si>
</sst>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u/>
      <sz val="10"/>
      <color indexed="12"/>
      <name val="Arial"/>
      <family val="2"/>
    </font>
    <font>
      <u/>
      <sz val="11"/>
      <color indexed="12"/>
      <name val="Arial"/>
      <family val="2"/>
    </font>
    <font>
      <sz val="11"/>
      <name val="Arial"/>
      <family val="2"/>
    </font>
    <font>
      <sz val="11"/>
      <name val="Times New Roman"/>
      <family val="1"/>
    </font>
    <font>
      <sz val="10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mediumGray">
        <fgColor indexed="22"/>
        <bgColor indexed="9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9" fillId="0" borderId="0"/>
    <xf numFmtId="0" fontId="4" fillId="0" borderId="0"/>
  </cellStyleXfs>
  <cellXfs count="51">
    <xf numFmtId="0" fontId="0" fillId="0" borderId="0" xfId="0"/>
    <xf numFmtId="0" fontId="2" fillId="0" borderId="0" xfId="1" applyFont="1" applyAlignment="1" applyProtection="1"/>
    <xf numFmtId="0" fontId="3" fillId="0" borderId="0" xfId="0" applyFont="1"/>
    <xf numFmtId="1" fontId="5" fillId="2" borderId="0" xfId="2" applyNumberFormat="1" applyFont="1" applyFill="1" applyAlignment="1">
      <alignment horizontal="right"/>
    </xf>
    <xf numFmtId="0" fontId="5" fillId="2" borderId="0" xfId="2" applyFont="1" applyFill="1" applyAlignment="1">
      <alignment horizontal="right"/>
    </xf>
    <xf numFmtId="0" fontId="5" fillId="2" borderId="0" xfId="2" applyFont="1" applyFill="1"/>
    <xf numFmtId="0" fontId="6" fillId="0" borderId="0" xfId="1" applyFont="1" applyAlignment="1" applyProtection="1"/>
    <xf numFmtId="0" fontId="5" fillId="0" borderId="0" xfId="0" applyFont="1"/>
    <xf numFmtId="0" fontId="7" fillId="0" borderId="0" xfId="1" applyFont="1" applyAlignment="1" applyProtection="1">
      <alignment horizontal="left"/>
    </xf>
    <xf numFmtId="0" fontId="8" fillId="0" borderId="0" xfId="1" applyFont="1" applyAlignment="1" applyProtection="1">
      <alignment horizontal="left"/>
    </xf>
    <xf numFmtId="0" fontId="5" fillId="2" borderId="1" xfId="2" applyFont="1" applyFill="1" applyBorder="1" applyAlignment="1">
      <alignment horizontal="left"/>
    </xf>
    <xf numFmtId="0" fontId="8" fillId="3" borderId="2" xfId="3" applyFont="1" applyFill="1" applyBorder="1" applyAlignment="1">
      <alignment horizontal="left"/>
    </xf>
    <xf numFmtId="0" fontId="8" fillId="3" borderId="2" xfId="3" quotePrefix="1" applyFont="1" applyFill="1" applyBorder="1" applyAlignment="1">
      <alignment horizontal="left"/>
    </xf>
    <xf numFmtId="0" fontId="10" fillId="2" borderId="0" xfId="2" applyFont="1" applyFill="1"/>
    <xf numFmtId="1" fontId="5" fillId="2" borderId="0" xfId="2" applyNumberFormat="1" applyFont="1" applyFill="1"/>
    <xf numFmtId="0" fontId="8" fillId="3" borderId="3" xfId="2" applyFont="1" applyFill="1" applyBorder="1"/>
    <xf numFmtId="0" fontId="8" fillId="3" borderId="4" xfId="2" applyFont="1" applyFill="1" applyBorder="1" applyAlignment="1">
      <alignment horizontal="right"/>
    </xf>
    <xf numFmtId="1" fontId="8" fillId="3" borderId="5" xfId="2" applyNumberFormat="1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1" fontId="8" fillId="3" borderId="3" xfId="2" applyNumberFormat="1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8" fillId="3" borderId="7" xfId="2" applyFont="1" applyFill="1" applyBorder="1"/>
    <xf numFmtId="0" fontId="8" fillId="3" borderId="8" xfId="2" applyFont="1" applyFill="1" applyBorder="1" applyAlignment="1">
      <alignment horizontal="right"/>
    </xf>
    <xf numFmtId="1" fontId="8" fillId="3" borderId="9" xfId="2" applyNumberFormat="1" applyFont="1" applyFill="1" applyBorder="1" applyAlignment="1">
      <alignment horizontal="right"/>
    </xf>
    <xf numFmtId="0" fontId="8" fillId="3" borderId="7" xfId="2" applyFont="1" applyFill="1" applyBorder="1" applyAlignment="1">
      <alignment horizontal="right"/>
    </xf>
    <xf numFmtId="0" fontId="8" fillId="3" borderId="10" xfId="2" applyFont="1" applyFill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3" fontId="5" fillId="0" borderId="12" xfId="0" applyNumberFormat="1" applyFont="1" applyBorder="1" applyAlignment="1">
      <alignment horizontal="right" wrapText="1"/>
    </xf>
    <xf numFmtId="1" fontId="5" fillId="0" borderId="0" xfId="0" applyNumberFormat="1" applyFont="1" applyAlignment="1">
      <alignment horizontal="right" wrapText="1"/>
    </xf>
    <xf numFmtId="1" fontId="5" fillId="0" borderId="11" xfId="0" applyNumberFormat="1" applyFont="1" applyBorder="1" applyAlignment="1">
      <alignment horizontal="right" wrapText="1"/>
    </xf>
    <xf numFmtId="1" fontId="5" fillId="0" borderId="13" xfId="0" applyNumberFormat="1" applyFont="1" applyBorder="1" applyAlignment="1">
      <alignment horizontal="right" wrapText="1"/>
    </xf>
    <xf numFmtId="0" fontId="5" fillId="2" borderId="11" xfId="4" applyFont="1" applyFill="1" applyBorder="1"/>
    <xf numFmtId="3" fontId="5" fillId="0" borderId="0" xfId="0" applyNumberFormat="1" applyFont="1" applyAlignment="1">
      <alignment horizontal="right" wrapText="1"/>
    </xf>
    <xf numFmtId="3" fontId="5" fillId="0" borderId="11" xfId="0" applyNumberFormat="1" applyFont="1" applyBorder="1" applyAlignment="1">
      <alignment horizontal="right" wrapText="1"/>
    </xf>
    <xf numFmtId="3" fontId="5" fillId="0" borderId="13" xfId="0" applyNumberFormat="1" applyFont="1" applyBorder="1" applyAlignment="1">
      <alignment horizontal="right" wrapText="1"/>
    </xf>
    <xf numFmtId="0" fontId="5" fillId="2" borderId="11" xfId="0" applyFont="1" applyFill="1" applyBorder="1"/>
    <xf numFmtId="3" fontId="5" fillId="0" borderId="12" xfId="0" applyNumberFormat="1" applyFont="1" applyBorder="1"/>
    <xf numFmtId="3" fontId="5" fillId="0" borderId="0" xfId="0" applyNumberFormat="1" applyFont="1"/>
    <xf numFmtId="3" fontId="5" fillId="0" borderId="11" xfId="0" applyNumberFormat="1" applyFont="1" applyBorder="1" applyAlignment="1">
      <alignment horizontal="right"/>
    </xf>
    <xf numFmtId="3" fontId="5" fillId="0" borderId="13" xfId="0" applyNumberFormat="1" applyFont="1" applyBorder="1" applyAlignment="1">
      <alignment horizontal="right"/>
    </xf>
    <xf numFmtId="2" fontId="5" fillId="2" borderId="0" xfId="2" applyNumberFormat="1" applyFont="1" applyFill="1" applyAlignment="1">
      <alignment horizontal="right"/>
    </xf>
    <xf numFmtId="0" fontId="8" fillId="3" borderId="3" xfId="2" applyFont="1" applyFill="1" applyBorder="1" applyAlignment="1">
      <alignment horizontal="right"/>
    </xf>
    <xf numFmtId="1" fontId="8" fillId="3" borderId="6" xfId="2" applyNumberFormat="1" applyFont="1" applyFill="1" applyBorder="1" applyAlignment="1">
      <alignment horizontal="center" wrapText="1"/>
    </xf>
    <xf numFmtId="1" fontId="8" fillId="3" borderId="7" xfId="2" applyNumberFormat="1" applyFont="1" applyFill="1" applyBorder="1" applyAlignment="1">
      <alignment horizontal="right"/>
    </xf>
    <xf numFmtId="1" fontId="8" fillId="3" borderId="9" xfId="2" applyNumberFormat="1" applyFont="1" applyFill="1" applyBorder="1" applyAlignment="1">
      <alignment horizontal="right" wrapText="1"/>
    </xf>
    <xf numFmtId="1" fontId="8" fillId="3" borderId="10" xfId="2" applyNumberFormat="1" applyFont="1" applyFill="1" applyBorder="1" applyAlignment="1">
      <alignment horizontal="right" wrapText="1"/>
    </xf>
    <xf numFmtId="0" fontId="8" fillId="3" borderId="9" xfId="2" applyFont="1" applyFill="1" applyBorder="1" applyAlignment="1">
      <alignment horizontal="right"/>
    </xf>
    <xf numFmtId="3" fontId="5" fillId="0" borderId="0" xfId="0" applyNumberFormat="1" applyFont="1" applyAlignment="1">
      <alignment horizontal="right"/>
    </xf>
    <xf numFmtId="1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5">
    <cellStyle name="Hyperlink" xfId="1" builtinId="8"/>
    <cellStyle name="Normal" xfId="0" builtinId="0"/>
    <cellStyle name="Normal_nq01" xfId="4" xr:uid="{98C45472-DE03-4D4A-83AE-2100A101F44F}"/>
    <cellStyle name="Normal_SG SCE CSYS 00" xfId="2" xr:uid="{565CBC04-7645-4EF5-AB99-623C510261AB}"/>
    <cellStyle name="Normal_table 1" xfId="3" xr:uid="{F09B23DC-91EE-4E3F-927F-B9B1AA3031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Nat5 2017 to Higher 2018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Workings!$I$5:$I$6</c:f>
              <c:strCache>
                <c:ptCount val="2"/>
                <c:pt idx="0">
                  <c:v>Nat5 to Higher Continuation</c:v>
                </c:pt>
                <c:pt idx="1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Workings!$A$7:$A$17</c:f>
              <c:strCache>
                <c:ptCount val="11"/>
                <c:pt idx="0">
                  <c:v>Administration and IT</c:v>
                </c:pt>
                <c:pt idx="1">
                  <c:v>Biology</c:v>
                </c:pt>
                <c:pt idx="2">
                  <c:v>Business Management</c:v>
                </c:pt>
                <c:pt idx="3">
                  <c:v>Chemistry</c:v>
                </c:pt>
                <c:pt idx="4">
                  <c:v>Computing Science</c:v>
                </c:pt>
                <c:pt idx="5">
                  <c:v>Design and Manufacture</c:v>
                </c:pt>
                <c:pt idx="6">
                  <c:v>Engineering Science</c:v>
                </c:pt>
                <c:pt idx="7">
                  <c:v>Environmental Science</c:v>
                </c:pt>
                <c:pt idx="8">
                  <c:v>Graphic Communication</c:v>
                </c:pt>
                <c:pt idx="9">
                  <c:v>Mathematics</c:v>
                </c:pt>
                <c:pt idx="10">
                  <c:v>Physics</c:v>
                </c:pt>
              </c:strCache>
            </c:strRef>
          </c:cat>
          <c:val>
            <c:numRef>
              <c:f>Workings!$I$7:$I$17</c:f>
              <c:numCache>
                <c:formatCode>0.00%</c:formatCode>
                <c:ptCount val="11"/>
                <c:pt idx="0">
                  <c:v>0.80994474402750227</c:v>
                </c:pt>
                <c:pt idx="1">
                  <c:v>0.34718100510621408</c:v>
                </c:pt>
                <c:pt idx="2">
                  <c:v>1.0303344517979331</c:v>
                </c:pt>
                <c:pt idx="3">
                  <c:v>0.59941705566450221</c:v>
                </c:pt>
                <c:pt idx="4">
                  <c:v>0.57252545326607107</c:v>
                </c:pt>
                <c:pt idx="5">
                  <c:v>0.52955400181083423</c:v>
                </c:pt>
                <c:pt idx="6">
                  <c:v>0.57259585258250656</c:v>
                </c:pt>
                <c:pt idx="7">
                  <c:v>1.370860908482084</c:v>
                </c:pt>
                <c:pt idx="8">
                  <c:v>0.63902659087646196</c:v>
                </c:pt>
                <c:pt idx="9">
                  <c:v>0.48084263332772842</c:v>
                </c:pt>
                <c:pt idx="10">
                  <c:v>0.58871996095251578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3-4BB1-8499-9D20E8EBD115}"/>
            </c:ext>
          </c:extLst>
        </c:ser>
        <c:ser>
          <c:idx val="1"/>
          <c:order val="1"/>
          <c:tx>
            <c:strRef>
              <c:f>Workings!$J$5:$J$6</c:f>
              <c:strCache>
                <c:ptCount val="2"/>
                <c:pt idx="0">
                  <c:v>Nat5 to Higher Continuation</c:v>
                </c:pt>
                <c:pt idx="1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Workings!$A$7:$A$17</c:f>
              <c:strCache>
                <c:ptCount val="11"/>
                <c:pt idx="0">
                  <c:v>Administration and IT</c:v>
                </c:pt>
                <c:pt idx="1">
                  <c:v>Biology</c:v>
                </c:pt>
                <c:pt idx="2">
                  <c:v>Business Management</c:v>
                </c:pt>
                <c:pt idx="3">
                  <c:v>Chemistry</c:v>
                </c:pt>
                <c:pt idx="4">
                  <c:v>Computing Science</c:v>
                </c:pt>
                <c:pt idx="5">
                  <c:v>Design and Manufacture</c:v>
                </c:pt>
                <c:pt idx="6">
                  <c:v>Engineering Science</c:v>
                </c:pt>
                <c:pt idx="7">
                  <c:v>Environmental Science</c:v>
                </c:pt>
                <c:pt idx="8">
                  <c:v>Graphic Communication</c:v>
                </c:pt>
                <c:pt idx="9">
                  <c:v>Mathematics</c:v>
                </c:pt>
                <c:pt idx="10">
                  <c:v>Physics</c:v>
                </c:pt>
              </c:strCache>
            </c:strRef>
          </c:cat>
          <c:val>
            <c:numRef>
              <c:f>Workings!$J$7:$J$17</c:f>
              <c:numCache>
                <c:formatCode>0.00%</c:formatCode>
                <c:ptCount val="11"/>
                <c:pt idx="0">
                  <c:v>0.70551310418339186</c:v>
                </c:pt>
                <c:pt idx="1">
                  <c:v>0.33826299453231623</c:v>
                </c:pt>
                <c:pt idx="2">
                  <c:v>1.1503849907159318</c:v>
                </c:pt>
                <c:pt idx="3">
                  <c:v>0.61854943143829233</c:v>
                </c:pt>
                <c:pt idx="4">
                  <c:v>0.46137931607842098</c:v>
                </c:pt>
                <c:pt idx="5">
                  <c:v>0.67488076831395138</c:v>
                </c:pt>
                <c:pt idx="6">
                  <c:v>0.67320261766688017</c:v>
                </c:pt>
                <c:pt idx="7">
                  <c:v>1.5539568566585584</c:v>
                </c:pt>
                <c:pt idx="8">
                  <c:v>0.69581544467896361</c:v>
                </c:pt>
                <c:pt idx="9">
                  <c:v>0.41121155161702178</c:v>
                </c:pt>
                <c:pt idx="10">
                  <c:v>0.57394809713399286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3-4BB1-8499-9D20E8EBD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118895"/>
        <c:axId val="117812097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Workings!$A$7:$A$8</c15:sqref>
                        </c15:formulaRef>
                      </c:ext>
                    </c:extLst>
                    <c:strCache>
                      <c:ptCount val="2"/>
                      <c:pt idx="0">
                        <c:v>Administration and IT</c:v>
                      </c:pt>
                      <c:pt idx="1">
                        <c:v>Biology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Workings!$A$7:$A$17</c15:sqref>
                        </c15:formulaRef>
                      </c:ext>
                    </c:extLst>
                    <c:strCache>
                      <c:ptCount val="11"/>
                      <c:pt idx="0">
                        <c:v>Administration and IT</c:v>
                      </c:pt>
                      <c:pt idx="1">
                        <c:v>Biology</c:v>
                      </c:pt>
                      <c:pt idx="2">
                        <c:v>Business Management</c:v>
                      </c:pt>
                      <c:pt idx="3">
                        <c:v>Chemistry</c:v>
                      </c:pt>
                      <c:pt idx="4">
                        <c:v>Computing Science</c:v>
                      </c:pt>
                      <c:pt idx="5">
                        <c:v>Design and Manufacture</c:v>
                      </c:pt>
                      <c:pt idx="6">
                        <c:v>Engineering Science</c:v>
                      </c:pt>
                      <c:pt idx="7">
                        <c:v>Environmental Science</c:v>
                      </c:pt>
                      <c:pt idx="8">
                        <c:v>Graphic Communication</c:v>
                      </c:pt>
                      <c:pt idx="9">
                        <c:v>Mathematics</c:v>
                      </c:pt>
                      <c:pt idx="10">
                        <c:v>Physics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Workings!$A$9:$A$17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783-4BB1-8499-9D20E8EBD115}"/>
                  </c:ext>
                </c:extLst>
              </c15:ser>
            </c15:filteredBarSeries>
          </c:ext>
        </c:extLst>
      </c:barChart>
      <c:catAx>
        <c:axId val="117811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20975"/>
        <c:crosses val="autoZero"/>
        <c:auto val="1"/>
        <c:lblAlgn val="ctr"/>
        <c:lblOffset val="100"/>
        <c:noMultiLvlLbl val="0"/>
      </c:catAx>
      <c:valAx>
        <c:axId val="11781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Continuation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1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"/>
          <c:y val="0.85092817300932944"/>
          <c:w val="0.68753297182808559"/>
          <c:h val="7.57071247655281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Higher 2018 to Adv. Higher 2019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Workings!$M$5:$M$6</c:f>
              <c:strCache>
                <c:ptCount val="2"/>
                <c:pt idx="0">
                  <c:v>Higher to Adv. Continuation</c:v>
                </c:pt>
                <c:pt idx="1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Workings!$A$7:$A$17</c:f>
              <c:strCache>
                <c:ptCount val="11"/>
                <c:pt idx="0">
                  <c:v>Administration and IT</c:v>
                </c:pt>
                <c:pt idx="1">
                  <c:v>Biology</c:v>
                </c:pt>
                <c:pt idx="2">
                  <c:v>Business Management</c:v>
                </c:pt>
                <c:pt idx="3">
                  <c:v>Chemistry</c:v>
                </c:pt>
                <c:pt idx="4">
                  <c:v>Computing Science</c:v>
                </c:pt>
                <c:pt idx="5">
                  <c:v>Design and Manufacture</c:v>
                </c:pt>
                <c:pt idx="6">
                  <c:v>Engineering Science</c:v>
                </c:pt>
                <c:pt idx="7">
                  <c:v>Environmental Science</c:v>
                </c:pt>
                <c:pt idx="8">
                  <c:v>Graphic Communication</c:v>
                </c:pt>
                <c:pt idx="9">
                  <c:v>Mathematics</c:v>
                </c:pt>
                <c:pt idx="10">
                  <c:v>Physics</c:v>
                </c:pt>
              </c:strCache>
            </c:strRef>
          </c:cat>
          <c:val>
            <c:numRef>
              <c:f>Workings!$M$7:$M$17</c:f>
              <c:numCache>
                <c:formatCode>0.00%</c:formatCode>
                <c:ptCount val="11"/>
                <c:pt idx="0">
                  <c:v>0</c:v>
                </c:pt>
                <c:pt idx="1">
                  <c:v>0.27676027770499145</c:v>
                </c:pt>
                <c:pt idx="2">
                  <c:v>4.9068948628687749E-2</c:v>
                </c:pt>
                <c:pt idx="3">
                  <c:v>0.22706131327717013</c:v>
                </c:pt>
                <c:pt idx="4">
                  <c:v>0.1530612246558577</c:v>
                </c:pt>
                <c:pt idx="5">
                  <c:v>2.3845763624712052E-2</c:v>
                </c:pt>
                <c:pt idx="6">
                  <c:v>3.512623497913657E-2</c:v>
                </c:pt>
                <c:pt idx="7">
                  <c:v>0</c:v>
                </c:pt>
                <c:pt idx="8">
                  <c:v>0.11107193311904195</c:v>
                </c:pt>
                <c:pt idx="9">
                  <c:v>0.22513142701347041</c:v>
                </c:pt>
                <c:pt idx="10">
                  <c:v>0.21209596812143591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B-4959-9FF7-9CFC0850E3D8}"/>
            </c:ext>
          </c:extLst>
        </c:ser>
        <c:ser>
          <c:idx val="1"/>
          <c:order val="1"/>
          <c:tx>
            <c:strRef>
              <c:f>Workings!$N$5:$N$6</c:f>
              <c:strCache>
                <c:ptCount val="2"/>
                <c:pt idx="0">
                  <c:v>Higher to Adv. Continuation</c:v>
                </c:pt>
                <c:pt idx="1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Workings!$A$7:$A$17</c:f>
              <c:strCache>
                <c:ptCount val="11"/>
                <c:pt idx="0">
                  <c:v>Administration and IT</c:v>
                </c:pt>
                <c:pt idx="1">
                  <c:v>Biology</c:v>
                </c:pt>
                <c:pt idx="2">
                  <c:v>Business Management</c:v>
                </c:pt>
                <c:pt idx="3">
                  <c:v>Chemistry</c:v>
                </c:pt>
                <c:pt idx="4">
                  <c:v>Computing Science</c:v>
                </c:pt>
                <c:pt idx="5">
                  <c:v>Design and Manufacture</c:v>
                </c:pt>
                <c:pt idx="6">
                  <c:v>Engineering Science</c:v>
                </c:pt>
                <c:pt idx="7">
                  <c:v>Environmental Science</c:v>
                </c:pt>
                <c:pt idx="8">
                  <c:v>Graphic Communication</c:v>
                </c:pt>
                <c:pt idx="9">
                  <c:v>Mathematics</c:v>
                </c:pt>
                <c:pt idx="10">
                  <c:v>Physics</c:v>
                </c:pt>
              </c:strCache>
            </c:strRef>
          </c:cat>
          <c:val>
            <c:numRef>
              <c:f>Workings!$N$7:$N$17</c:f>
              <c:numCache>
                <c:formatCode>0.00%</c:formatCode>
                <c:ptCount val="11"/>
                <c:pt idx="0">
                  <c:v>0</c:v>
                </c:pt>
                <c:pt idx="1">
                  <c:v>0.33718292361853441</c:v>
                </c:pt>
                <c:pt idx="2">
                  <c:v>5.3963605550843327E-2</c:v>
                </c:pt>
                <c:pt idx="3">
                  <c:v>0.26187761063634035</c:v>
                </c:pt>
                <c:pt idx="4">
                  <c:v>0.13303437892331993</c:v>
                </c:pt>
                <c:pt idx="5">
                  <c:v>3.7691401516354722E-2</c:v>
                </c:pt>
                <c:pt idx="6">
                  <c:v>3.8834950788952785E-2</c:v>
                </c:pt>
                <c:pt idx="7">
                  <c:v>0</c:v>
                </c:pt>
                <c:pt idx="8">
                  <c:v>0.14803392268243717</c:v>
                </c:pt>
                <c:pt idx="9">
                  <c:v>0.1681396403502789</c:v>
                </c:pt>
                <c:pt idx="10">
                  <c:v>0.16374012210503025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B-4959-9FF7-9CFC0850E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648431"/>
        <c:axId val="1167645935"/>
      </c:barChart>
      <c:catAx>
        <c:axId val="116764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Courses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645935"/>
        <c:crosses val="autoZero"/>
        <c:auto val="1"/>
        <c:lblAlgn val="ctr"/>
        <c:lblOffset val="100"/>
        <c:noMultiLvlLbl val="0"/>
      </c:catAx>
      <c:valAx>
        <c:axId val="11676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Continuation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64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Voluntary</a:t>
            </a:r>
            <a:r>
              <a:rPr lang="en-GB" baseline="0"/>
              <a:t> Drop Off Nat5 to Higher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Workings!$X$5:$X$6</c:f>
              <c:strCache>
                <c:ptCount val="2"/>
                <c:pt idx="0">
                  <c:v>Voluntary Drop Off Nat5 to Higher</c:v>
                </c:pt>
                <c:pt idx="1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Workings!$A$7:$A$17</c:f>
              <c:strCache>
                <c:ptCount val="11"/>
                <c:pt idx="0">
                  <c:v>Administration and IT</c:v>
                </c:pt>
                <c:pt idx="1">
                  <c:v>Biology</c:v>
                </c:pt>
                <c:pt idx="2">
                  <c:v>Business Management</c:v>
                </c:pt>
                <c:pt idx="3">
                  <c:v>Chemistry</c:v>
                </c:pt>
                <c:pt idx="4">
                  <c:v>Computing Science</c:v>
                </c:pt>
                <c:pt idx="5">
                  <c:v>Design and Manufacture</c:v>
                </c:pt>
                <c:pt idx="6">
                  <c:v>Engineering Science</c:v>
                </c:pt>
                <c:pt idx="7">
                  <c:v>Environmental Science</c:v>
                </c:pt>
                <c:pt idx="8">
                  <c:v>Graphic Communication</c:v>
                </c:pt>
                <c:pt idx="9">
                  <c:v>Mathematics</c:v>
                </c:pt>
                <c:pt idx="10">
                  <c:v>Physics</c:v>
                </c:pt>
              </c:strCache>
            </c:strRef>
          </c:cat>
          <c:val>
            <c:numRef>
              <c:f>Workings!$X$7:$X$17</c:f>
              <c:numCache>
                <c:formatCode>0.00%</c:formatCode>
                <c:ptCount val="11"/>
                <c:pt idx="0">
                  <c:v>7.5568594674563228E-2</c:v>
                </c:pt>
                <c:pt idx="1">
                  <c:v>-0.50121803114122221</c:v>
                </c:pt>
                <c:pt idx="2">
                  <c:v>0.39340813514864914</c:v>
                </c:pt>
                <c:pt idx="3">
                  <c:v>-0.21061415399597005</c:v>
                </c:pt>
                <c:pt idx="4">
                  <c:v>-0.29394812774889878</c:v>
                </c:pt>
                <c:pt idx="5">
                  <c:v>-0.35777126274867255</c:v>
                </c:pt>
                <c:pt idx="6">
                  <c:v>-0.27352471754578955</c:v>
                </c:pt>
                <c:pt idx="7">
                  <c:v>1.5243901984391974</c:v>
                </c:pt>
                <c:pt idx="8">
                  <c:v>-0.22343921316100079</c:v>
                </c:pt>
                <c:pt idx="9">
                  <c:v>-0.24629009739688035</c:v>
                </c:pt>
                <c:pt idx="10">
                  <c:v>-0.16255057570310905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9-46B0-8465-A9CFB8FE4AEE}"/>
            </c:ext>
          </c:extLst>
        </c:ser>
        <c:ser>
          <c:idx val="1"/>
          <c:order val="1"/>
          <c:tx>
            <c:strRef>
              <c:f>Workings!$Y$5:$Y$6</c:f>
              <c:strCache>
                <c:ptCount val="2"/>
                <c:pt idx="0">
                  <c:v>Voluntary Drop Off Nat5 to Higher</c:v>
                </c:pt>
                <c:pt idx="1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Workings!$A$7:$A$17</c:f>
              <c:strCache>
                <c:ptCount val="11"/>
                <c:pt idx="0">
                  <c:v>Administration and IT</c:v>
                </c:pt>
                <c:pt idx="1">
                  <c:v>Biology</c:v>
                </c:pt>
                <c:pt idx="2">
                  <c:v>Business Management</c:v>
                </c:pt>
                <c:pt idx="3">
                  <c:v>Chemistry</c:v>
                </c:pt>
                <c:pt idx="4">
                  <c:v>Computing Science</c:v>
                </c:pt>
                <c:pt idx="5">
                  <c:v>Design and Manufacture</c:v>
                </c:pt>
                <c:pt idx="6">
                  <c:v>Engineering Science</c:v>
                </c:pt>
                <c:pt idx="7">
                  <c:v>Environmental Science</c:v>
                </c:pt>
                <c:pt idx="8">
                  <c:v>Graphic Communication</c:v>
                </c:pt>
                <c:pt idx="9">
                  <c:v>Mathematics</c:v>
                </c:pt>
                <c:pt idx="10">
                  <c:v>Physics</c:v>
                </c:pt>
              </c:strCache>
            </c:strRef>
          </c:cat>
          <c:val>
            <c:numRef>
              <c:f>Workings!$Y$7:$Y$17</c:f>
              <c:numCache>
                <c:formatCode>0.00%</c:formatCode>
                <c:ptCount val="11"/>
                <c:pt idx="0">
                  <c:v>-0.13284132055010911</c:v>
                </c:pt>
                <c:pt idx="1">
                  <c:v>-0.53208530091020512</c:v>
                </c:pt>
                <c:pt idx="2">
                  <c:v>0.4061764794014604</c:v>
                </c:pt>
                <c:pt idx="3">
                  <c:v>-0.19651855549154484</c:v>
                </c:pt>
                <c:pt idx="4">
                  <c:v>-0.46479999613207168</c:v>
                </c:pt>
                <c:pt idx="5">
                  <c:v>-0.23719676061049944</c:v>
                </c:pt>
                <c:pt idx="6">
                  <c:v>-0.20769230138495576</c:v>
                </c:pt>
                <c:pt idx="7">
                  <c:v>1.5411765124513308</c:v>
                </c:pt>
                <c:pt idx="8">
                  <c:v>-0.24018746808340752</c:v>
                </c:pt>
                <c:pt idx="9">
                  <c:v>-0.35719359166116271</c:v>
                </c:pt>
                <c:pt idx="10">
                  <c:v>-0.28767980062217136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9-46B0-8465-A9CFB8FE4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-100"/>
        <c:axId val="1174320767"/>
        <c:axId val="1174316607"/>
      </c:barChart>
      <c:catAx>
        <c:axId val="117432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16607"/>
        <c:crosses val="autoZero"/>
        <c:auto val="1"/>
        <c:lblAlgn val="ctr"/>
        <c:lblOffset val="100"/>
        <c:noMultiLvlLbl val="0"/>
      </c:catAx>
      <c:valAx>
        <c:axId val="117431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Continuation</a:t>
                </a:r>
                <a:r>
                  <a:rPr lang="en-GB" baseline="0"/>
                  <a:t> Versus Passing Grade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2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thinThick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Voluntary Drop Off Higher 2018 to Adv. Higher</a:t>
            </a:r>
            <a:r>
              <a:rPr lang="en-GB" baseline="0"/>
              <a:t>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41537421458681"/>
          <c:y val="0.15319444444444447"/>
          <c:w val="0.65116917203531377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Workings!$AB$5:$AB$6</c:f>
              <c:strCache>
                <c:ptCount val="2"/>
                <c:pt idx="0">
                  <c:v>Voluntary Drop Off Higher to Adv.</c:v>
                </c:pt>
                <c:pt idx="1">
                  <c:v>Male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Workings!$A$7:$A$17</c:f>
              <c:strCache>
                <c:ptCount val="11"/>
                <c:pt idx="0">
                  <c:v>Administration and IT</c:v>
                </c:pt>
                <c:pt idx="1">
                  <c:v>Biology</c:v>
                </c:pt>
                <c:pt idx="2">
                  <c:v>Business Management</c:v>
                </c:pt>
                <c:pt idx="3">
                  <c:v>Chemistry</c:v>
                </c:pt>
                <c:pt idx="4">
                  <c:v>Computing Science</c:v>
                </c:pt>
                <c:pt idx="5">
                  <c:v>Design and Manufacture</c:v>
                </c:pt>
                <c:pt idx="6">
                  <c:v>Engineering Science</c:v>
                </c:pt>
                <c:pt idx="7">
                  <c:v>Environmental Science</c:v>
                </c:pt>
                <c:pt idx="8">
                  <c:v>Graphic Communication</c:v>
                </c:pt>
                <c:pt idx="9">
                  <c:v>Mathematics</c:v>
                </c:pt>
                <c:pt idx="10">
                  <c:v>Physics</c:v>
                </c:pt>
              </c:strCache>
            </c:strRef>
          </c:cat>
          <c:val>
            <c:numRef>
              <c:f>Workings!$AB$7:$AB$17</c:f>
              <c:numCache>
                <c:formatCode>0.00%</c:formatCode>
                <c:ptCount val="11"/>
                <c:pt idx="0">
                  <c:v>-1</c:v>
                </c:pt>
                <c:pt idx="1">
                  <c:v>-0.61668545421510479</c:v>
                </c:pt>
                <c:pt idx="2">
                  <c:v>-0.93449781638421092</c:v>
                </c:pt>
                <c:pt idx="3">
                  <c:v>-0.69712351804382922</c:v>
                </c:pt>
                <c:pt idx="4">
                  <c:v>-0.77193744672998044</c:v>
                </c:pt>
                <c:pt idx="5">
                  <c:v>-0.9567219155420843</c:v>
                </c:pt>
                <c:pt idx="6">
                  <c:v>-0.94904458587893048</c:v>
                </c:pt>
                <c:pt idx="7">
                  <c:v>-1</c:v>
                </c:pt>
                <c:pt idx="8">
                  <c:v>-0.84558823412686701</c:v>
                </c:pt>
                <c:pt idx="9">
                  <c:v>-0.69003690219467106</c:v>
                </c:pt>
                <c:pt idx="10">
                  <c:v>-0.71173007293335733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F-489D-A901-5FFEA8125792}"/>
            </c:ext>
          </c:extLst>
        </c:ser>
        <c:ser>
          <c:idx val="1"/>
          <c:order val="1"/>
          <c:tx>
            <c:strRef>
              <c:f>Workings!$AC$5:$AC$6</c:f>
              <c:strCache>
                <c:ptCount val="2"/>
                <c:pt idx="0">
                  <c:v>Voluntary Drop Off Higher to Adv.</c:v>
                </c:pt>
                <c:pt idx="1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Workings!$A$7:$A$17</c:f>
              <c:strCache>
                <c:ptCount val="11"/>
                <c:pt idx="0">
                  <c:v>Administration and IT</c:v>
                </c:pt>
                <c:pt idx="1">
                  <c:v>Biology</c:v>
                </c:pt>
                <c:pt idx="2">
                  <c:v>Business Management</c:v>
                </c:pt>
                <c:pt idx="3">
                  <c:v>Chemistry</c:v>
                </c:pt>
                <c:pt idx="4">
                  <c:v>Computing Science</c:v>
                </c:pt>
                <c:pt idx="5">
                  <c:v>Design and Manufacture</c:v>
                </c:pt>
                <c:pt idx="6">
                  <c:v>Engineering Science</c:v>
                </c:pt>
                <c:pt idx="7">
                  <c:v>Environmental Science</c:v>
                </c:pt>
                <c:pt idx="8">
                  <c:v>Graphic Communication</c:v>
                </c:pt>
                <c:pt idx="9">
                  <c:v>Mathematics</c:v>
                </c:pt>
                <c:pt idx="10">
                  <c:v>Physics</c:v>
                </c:pt>
              </c:strCache>
            </c:strRef>
          </c:cat>
          <c:val>
            <c:numRef>
              <c:f>Workings!$AC$7:$AC$17</c:f>
              <c:numCache>
                <c:formatCode>0.00%</c:formatCode>
                <c:ptCount val="11"/>
                <c:pt idx="0">
                  <c:v>-1</c:v>
                </c:pt>
                <c:pt idx="1">
                  <c:v>-0.54608550658455779</c:v>
                </c:pt>
                <c:pt idx="2">
                  <c:v>-0.93389700271864917</c:v>
                </c:pt>
                <c:pt idx="3">
                  <c:v>-0.66658601920300198</c:v>
                </c:pt>
                <c:pt idx="4">
                  <c:v>-0.8271844669640267</c:v>
                </c:pt>
                <c:pt idx="5">
                  <c:v>-0.95054095863180632</c:v>
                </c:pt>
                <c:pt idx="6">
                  <c:v>-0.9487179493690916</c:v>
                </c:pt>
                <c:pt idx="7">
                  <c:v>-1</c:v>
                </c:pt>
                <c:pt idx="8">
                  <c:v>-0.82352941487807862</c:v>
                </c:pt>
                <c:pt idx="9">
                  <c:v>-0.7808179694944748</c:v>
                </c:pt>
                <c:pt idx="10">
                  <c:v>-0.79999999987171111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F-489D-A901-5FFEA8125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-100"/>
        <c:axId val="1294514351"/>
        <c:axId val="1294524335"/>
      </c:barChart>
      <c:catAx>
        <c:axId val="1294514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524335"/>
        <c:crosses val="autoZero"/>
        <c:auto val="1"/>
        <c:lblAlgn val="ctr"/>
        <c:lblOffset val="100"/>
        <c:noMultiLvlLbl val="0"/>
      </c:catAx>
      <c:valAx>
        <c:axId val="129452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Continutation</a:t>
                </a:r>
                <a:r>
                  <a:rPr lang="en-GB" baseline="0"/>
                  <a:t> Verus Passing Grade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514351"/>
        <c:crosses val="autoZero"/>
        <c:crossBetween val="between"/>
      </c:valAx>
      <c:spPr>
        <a:noFill/>
        <a:ln w="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20</xdr:row>
      <xdr:rowOff>72390</xdr:rowOff>
    </xdr:from>
    <xdr:to>
      <xdr:col>8</xdr:col>
      <xdr:colOff>358140</xdr:colOff>
      <xdr:row>37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50A34B-3C55-4CEB-80DF-669C919B0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426720</xdr:colOff>
      <xdr:row>20</xdr:row>
      <xdr:rowOff>57150</xdr:rowOff>
    </xdr:from>
    <xdr:to>
      <xdr:col>16</xdr:col>
      <xdr:colOff>121920</xdr:colOff>
      <xdr:row>36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ED7C27-F706-409F-8971-A9222EF2C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434340</xdr:colOff>
      <xdr:row>20</xdr:row>
      <xdr:rowOff>64770</xdr:rowOff>
    </xdr:from>
    <xdr:to>
      <xdr:col>24</xdr:col>
      <xdr:colOff>304800</xdr:colOff>
      <xdr:row>42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86E9A2-6DF9-4D6A-80F6-F96C44BD5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601980</xdr:colOff>
      <xdr:row>20</xdr:row>
      <xdr:rowOff>87630</xdr:rowOff>
    </xdr:from>
    <xdr:to>
      <xdr:col>33</xdr:col>
      <xdr:colOff>274320</xdr:colOff>
      <xdr:row>42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9600A3-BAA0-4897-827F-181B1EA9A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867A-1469-4BAE-B684-A5AB8EF7C015}">
  <sheetPr>
    <pageSetUpPr fitToPage="1"/>
  </sheetPr>
  <dimension ref="A1:H20"/>
  <sheetViews>
    <sheetView showGridLines="0" workbookViewId="0">
      <pane ySplit="8" topLeftCell="A9" activePane="bottomLeft" state="frozen"/>
      <selection sqref="A1:I1"/>
      <selection pane="bottomLeft" activeCell="A25" sqref="A25"/>
    </sheetView>
  </sheetViews>
  <sheetFormatPr defaultColWidth="7.88671875" defaultRowHeight="13.5" customHeight="1" x14ac:dyDescent="0.25"/>
  <cols>
    <col min="1" max="1" width="48.6640625" style="5" customWidth="1"/>
    <col min="2" max="2" width="10.6640625" style="4" customWidth="1"/>
    <col min="3" max="4" width="14.6640625" style="3" customWidth="1"/>
    <col min="5" max="8" width="14.6640625" style="4" customWidth="1"/>
    <col min="9" max="12" width="5.5546875" style="5" customWidth="1"/>
    <col min="13" max="256" width="7.88671875" style="5"/>
    <col min="257" max="257" width="48.6640625" style="5" customWidth="1"/>
    <col min="258" max="258" width="10.6640625" style="5" customWidth="1"/>
    <col min="259" max="264" width="14.6640625" style="5" customWidth="1"/>
    <col min="265" max="268" width="5.5546875" style="5" customWidth="1"/>
    <col min="269" max="512" width="7.88671875" style="5"/>
    <col min="513" max="513" width="48.6640625" style="5" customWidth="1"/>
    <col min="514" max="514" width="10.6640625" style="5" customWidth="1"/>
    <col min="515" max="520" width="14.6640625" style="5" customWidth="1"/>
    <col min="521" max="524" width="5.5546875" style="5" customWidth="1"/>
    <col min="525" max="768" width="7.88671875" style="5"/>
    <col min="769" max="769" width="48.6640625" style="5" customWidth="1"/>
    <col min="770" max="770" width="10.6640625" style="5" customWidth="1"/>
    <col min="771" max="776" width="14.6640625" style="5" customWidth="1"/>
    <col min="777" max="780" width="5.5546875" style="5" customWidth="1"/>
    <col min="781" max="1024" width="7.88671875" style="5"/>
    <col min="1025" max="1025" width="48.6640625" style="5" customWidth="1"/>
    <col min="1026" max="1026" width="10.6640625" style="5" customWidth="1"/>
    <col min="1027" max="1032" width="14.6640625" style="5" customWidth="1"/>
    <col min="1033" max="1036" width="5.5546875" style="5" customWidth="1"/>
    <col min="1037" max="1280" width="7.88671875" style="5"/>
    <col min="1281" max="1281" width="48.6640625" style="5" customWidth="1"/>
    <col min="1282" max="1282" width="10.6640625" style="5" customWidth="1"/>
    <col min="1283" max="1288" width="14.6640625" style="5" customWidth="1"/>
    <col min="1289" max="1292" width="5.5546875" style="5" customWidth="1"/>
    <col min="1293" max="1536" width="7.88671875" style="5"/>
    <col min="1537" max="1537" width="48.6640625" style="5" customWidth="1"/>
    <col min="1538" max="1538" width="10.6640625" style="5" customWidth="1"/>
    <col min="1539" max="1544" width="14.6640625" style="5" customWidth="1"/>
    <col min="1545" max="1548" width="5.5546875" style="5" customWidth="1"/>
    <col min="1549" max="1792" width="7.88671875" style="5"/>
    <col min="1793" max="1793" width="48.6640625" style="5" customWidth="1"/>
    <col min="1794" max="1794" width="10.6640625" style="5" customWidth="1"/>
    <col min="1795" max="1800" width="14.6640625" style="5" customWidth="1"/>
    <col min="1801" max="1804" width="5.5546875" style="5" customWidth="1"/>
    <col min="1805" max="2048" width="7.88671875" style="5"/>
    <col min="2049" max="2049" width="48.6640625" style="5" customWidth="1"/>
    <col min="2050" max="2050" width="10.6640625" style="5" customWidth="1"/>
    <col min="2051" max="2056" width="14.6640625" style="5" customWidth="1"/>
    <col min="2057" max="2060" width="5.5546875" style="5" customWidth="1"/>
    <col min="2061" max="2304" width="7.88671875" style="5"/>
    <col min="2305" max="2305" width="48.6640625" style="5" customWidth="1"/>
    <col min="2306" max="2306" width="10.6640625" style="5" customWidth="1"/>
    <col min="2307" max="2312" width="14.6640625" style="5" customWidth="1"/>
    <col min="2313" max="2316" width="5.5546875" style="5" customWidth="1"/>
    <col min="2317" max="2560" width="7.88671875" style="5"/>
    <col min="2561" max="2561" width="48.6640625" style="5" customWidth="1"/>
    <col min="2562" max="2562" width="10.6640625" style="5" customWidth="1"/>
    <col min="2563" max="2568" width="14.6640625" style="5" customWidth="1"/>
    <col min="2569" max="2572" width="5.5546875" style="5" customWidth="1"/>
    <col min="2573" max="2816" width="7.88671875" style="5"/>
    <col min="2817" max="2817" width="48.6640625" style="5" customWidth="1"/>
    <col min="2818" max="2818" width="10.6640625" style="5" customWidth="1"/>
    <col min="2819" max="2824" width="14.6640625" style="5" customWidth="1"/>
    <col min="2825" max="2828" width="5.5546875" style="5" customWidth="1"/>
    <col min="2829" max="3072" width="7.88671875" style="5"/>
    <col min="3073" max="3073" width="48.6640625" style="5" customWidth="1"/>
    <col min="3074" max="3074" width="10.6640625" style="5" customWidth="1"/>
    <col min="3075" max="3080" width="14.6640625" style="5" customWidth="1"/>
    <col min="3081" max="3084" width="5.5546875" style="5" customWidth="1"/>
    <col min="3085" max="3328" width="7.88671875" style="5"/>
    <col min="3329" max="3329" width="48.6640625" style="5" customWidth="1"/>
    <col min="3330" max="3330" width="10.6640625" style="5" customWidth="1"/>
    <col min="3331" max="3336" width="14.6640625" style="5" customWidth="1"/>
    <col min="3337" max="3340" width="5.5546875" style="5" customWidth="1"/>
    <col min="3341" max="3584" width="7.88671875" style="5"/>
    <col min="3585" max="3585" width="48.6640625" style="5" customWidth="1"/>
    <col min="3586" max="3586" width="10.6640625" style="5" customWidth="1"/>
    <col min="3587" max="3592" width="14.6640625" style="5" customWidth="1"/>
    <col min="3593" max="3596" width="5.5546875" style="5" customWidth="1"/>
    <col min="3597" max="3840" width="7.88671875" style="5"/>
    <col min="3841" max="3841" width="48.6640625" style="5" customWidth="1"/>
    <col min="3842" max="3842" width="10.6640625" style="5" customWidth="1"/>
    <col min="3843" max="3848" width="14.6640625" style="5" customWidth="1"/>
    <col min="3849" max="3852" width="5.5546875" style="5" customWidth="1"/>
    <col min="3853" max="4096" width="7.88671875" style="5"/>
    <col min="4097" max="4097" width="48.6640625" style="5" customWidth="1"/>
    <col min="4098" max="4098" width="10.6640625" style="5" customWidth="1"/>
    <col min="4099" max="4104" width="14.6640625" style="5" customWidth="1"/>
    <col min="4105" max="4108" width="5.5546875" style="5" customWidth="1"/>
    <col min="4109" max="4352" width="7.88671875" style="5"/>
    <col min="4353" max="4353" width="48.6640625" style="5" customWidth="1"/>
    <col min="4354" max="4354" width="10.6640625" style="5" customWidth="1"/>
    <col min="4355" max="4360" width="14.6640625" style="5" customWidth="1"/>
    <col min="4361" max="4364" width="5.5546875" style="5" customWidth="1"/>
    <col min="4365" max="4608" width="7.88671875" style="5"/>
    <col min="4609" max="4609" width="48.6640625" style="5" customWidth="1"/>
    <col min="4610" max="4610" width="10.6640625" style="5" customWidth="1"/>
    <col min="4611" max="4616" width="14.6640625" style="5" customWidth="1"/>
    <col min="4617" max="4620" width="5.5546875" style="5" customWidth="1"/>
    <col min="4621" max="4864" width="7.88671875" style="5"/>
    <col min="4865" max="4865" width="48.6640625" style="5" customWidth="1"/>
    <col min="4866" max="4866" width="10.6640625" style="5" customWidth="1"/>
    <col min="4867" max="4872" width="14.6640625" style="5" customWidth="1"/>
    <col min="4873" max="4876" width="5.5546875" style="5" customWidth="1"/>
    <col min="4877" max="5120" width="7.88671875" style="5"/>
    <col min="5121" max="5121" width="48.6640625" style="5" customWidth="1"/>
    <col min="5122" max="5122" width="10.6640625" style="5" customWidth="1"/>
    <col min="5123" max="5128" width="14.6640625" style="5" customWidth="1"/>
    <col min="5129" max="5132" width="5.5546875" style="5" customWidth="1"/>
    <col min="5133" max="5376" width="7.88671875" style="5"/>
    <col min="5377" max="5377" width="48.6640625" style="5" customWidth="1"/>
    <col min="5378" max="5378" width="10.6640625" style="5" customWidth="1"/>
    <col min="5379" max="5384" width="14.6640625" style="5" customWidth="1"/>
    <col min="5385" max="5388" width="5.5546875" style="5" customWidth="1"/>
    <col min="5389" max="5632" width="7.88671875" style="5"/>
    <col min="5633" max="5633" width="48.6640625" style="5" customWidth="1"/>
    <col min="5634" max="5634" width="10.6640625" style="5" customWidth="1"/>
    <col min="5635" max="5640" width="14.6640625" style="5" customWidth="1"/>
    <col min="5641" max="5644" width="5.5546875" style="5" customWidth="1"/>
    <col min="5645" max="5888" width="7.88671875" style="5"/>
    <col min="5889" max="5889" width="48.6640625" style="5" customWidth="1"/>
    <col min="5890" max="5890" width="10.6640625" style="5" customWidth="1"/>
    <col min="5891" max="5896" width="14.6640625" style="5" customWidth="1"/>
    <col min="5897" max="5900" width="5.5546875" style="5" customWidth="1"/>
    <col min="5901" max="6144" width="7.88671875" style="5"/>
    <col min="6145" max="6145" width="48.6640625" style="5" customWidth="1"/>
    <col min="6146" max="6146" width="10.6640625" style="5" customWidth="1"/>
    <col min="6147" max="6152" width="14.6640625" style="5" customWidth="1"/>
    <col min="6153" max="6156" width="5.5546875" style="5" customWidth="1"/>
    <col min="6157" max="6400" width="7.88671875" style="5"/>
    <col min="6401" max="6401" width="48.6640625" style="5" customWidth="1"/>
    <col min="6402" max="6402" width="10.6640625" style="5" customWidth="1"/>
    <col min="6403" max="6408" width="14.6640625" style="5" customWidth="1"/>
    <col min="6409" max="6412" width="5.5546875" style="5" customWidth="1"/>
    <col min="6413" max="6656" width="7.88671875" style="5"/>
    <col min="6657" max="6657" width="48.6640625" style="5" customWidth="1"/>
    <col min="6658" max="6658" width="10.6640625" style="5" customWidth="1"/>
    <col min="6659" max="6664" width="14.6640625" style="5" customWidth="1"/>
    <col min="6665" max="6668" width="5.5546875" style="5" customWidth="1"/>
    <col min="6669" max="6912" width="7.88671875" style="5"/>
    <col min="6913" max="6913" width="48.6640625" style="5" customWidth="1"/>
    <col min="6914" max="6914" width="10.6640625" style="5" customWidth="1"/>
    <col min="6915" max="6920" width="14.6640625" style="5" customWidth="1"/>
    <col min="6921" max="6924" width="5.5546875" style="5" customWidth="1"/>
    <col min="6925" max="7168" width="7.88671875" style="5"/>
    <col min="7169" max="7169" width="48.6640625" style="5" customWidth="1"/>
    <col min="7170" max="7170" width="10.6640625" style="5" customWidth="1"/>
    <col min="7171" max="7176" width="14.6640625" style="5" customWidth="1"/>
    <col min="7177" max="7180" width="5.5546875" style="5" customWidth="1"/>
    <col min="7181" max="7424" width="7.88671875" style="5"/>
    <col min="7425" max="7425" width="48.6640625" style="5" customWidth="1"/>
    <col min="7426" max="7426" width="10.6640625" style="5" customWidth="1"/>
    <col min="7427" max="7432" width="14.6640625" style="5" customWidth="1"/>
    <col min="7433" max="7436" width="5.5546875" style="5" customWidth="1"/>
    <col min="7437" max="7680" width="7.88671875" style="5"/>
    <col min="7681" max="7681" width="48.6640625" style="5" customWidth="1"/>
    <col min="7682" max="7682" width="10.6640625" style="5" customWidth="1"/>
    <col min="7683" max="7688" width="14.6640625" style="5" customWidth="1"/>
    <col min="7689" max="7692" width="5.5546875" style="5" customWidth="1"/>
    <col min="7693" max="7936" width="7.88671875" style="5"/>
    <col min="7937" max="7937" width="48.6640625" style="5" customWidth="1"/>
    <col min="7938" max="7938" width="10.6640625" style="5" customWidth="1"/>
    <col min="7939" max="7944" width="14.6640625" style="5" customWidth="1"/>
    <col min="7945" max="7948" width="5.5546875" style="5" customWidth="1"/>
    <col min="7949" max="8192" width="7.88671875" style="5"/>
    <col min="8193" max="8193" width="48.6640625" style="5" customWidth="1"/>
    <col min="8194" max="8194" width="10.6640625" style="5" customWidth="1"/>
    <col min="8195" max="8200" width="14.6640625" style="5" customWidth="1"/>
    <col min="8201" max="8204" width="5.5546875" style="5" customWidth="1"/>
    <col min="8205" max="8448" width="7.88671875" style="5"/>
    <col min="8449" max="8449" width="48.6640625" style="5" customWidth="1"/>
    <col min="8450" max="8450" width="10.6640625" style="5" customWidth="1"/>
    <col min="8451" max="8456" width="14.6640625" style="5" customWidth="1"/>
    <col min="8457" max="8460" width="5.5546875" style="5" customWidth="1"/>
    <col min="8461" max="8704" width="7.88671875" style="5"/>
    <col min="8705" max="8705" width="48.6640625" style="5" customWidth="1"/>
    <col min="8706" max="8706" width="10.6640625" style="5" customWidth="1"/>
    <col min="8707" max="8712" width="14.6640625" style="5" customWidth="1"/>
    <col min="8713" max="8716" width="5.5546875" style="5" customWidth="1"/>
    <col min="8717" max="8960" width="7.88671875" style="5"/>
    <col min="8961" max="8961" width="48.6640625" style="5" customWidth="1"/>
    <col min="8962" max="8962" width="10.6640625" style="5" customWidth="1"/>
    <col min="8963" max="8968" width="14.6640625" style="5" customWidth="1"/>
    <col min="8969" max="8972" width="5.5546875" style="5" customWidth="1"/>
    <col min="8973" max="9216" width="7.88671875" style="5"/>
    <col min="9217" max="9217" width="48.6640625" style="5" customWidth="1"/>
    <col min="9218" max="9218" width="10.6640625" style="5" customWidth="1"/>
    <col min="9219" max="9224" width="14.6640625" style="5" customWidth="1"/>
    <col min="9225" max="9228" width="5.5546875" style="5" customWidth="1"/>
    <col min="9229" max="9472" width="7.88671875" style="5"/>
    <col min="9473" max="9473" width="48.6640625" style="5" customWidth="1"/>
    <col min="9474" max="9474" width="10.6640625" style="5" customWidth="1"/>
    <col min="9475" max="9480" width="14.6640625" style="5" customWidth="1"/>
    <col min="9481" max="9484" width="5.5546875" style="5" customWidth="1"/>
    <col min="9485" max="9728" width="7.88671875" style="5"/>
    <col min="9729" max="9729" width="48.6640625" style="5" customWidth="1"/>
    <col min="9730" max="9730" width="10.6640625" style="5" customWidth="1"/>
    <col min="9731" max="9736" width="14.6640625" style="5" customWidth="1"/>
    <col min="9737" max="9740" width="5.5546875" style="5" customWidth="1"/>
    <col min="9741" max="9984" width="7.88671875" style="5"/>
    <col min="9985" max="9985" width="48.6640625" style="5" customWidth="1"/>
    <col min="9986" max="9986" width="10.6640625" style="5" customWidth="1"/>
    <col min="9987" max="9992" width="14.6640625" style="5" customWidth="1"/>
    <col min="9993" max="9996" width="5.5546875" style="5" customWidth="1"/>
    <col min="9997" max="10240" width="7.88671875" style="5"/>
    <col min="10241" max="10241" width="48.6640625" style="5" customWidth="1"/>
    <col min="10242" max="10242" width="10.6640625" style="5" customWidth="1"/>
    <col min="10243" max="10248" width="14.6640625" style="5" customWidth="1"/>
    <col min="10249" max="10252" width="5.5546875" style="5" customWidth="1"/>
    <col min="10253" max="10496" width="7.88671875" style="5"/>
    <col min="10497" max="10497" width="48.6640625" style="5" customWidth="1"/>
    <col min="10498" max="10498" width="10.6640625" style="5" customWidth="1"/>
    <col min="10499" max="10504" width="14.6640625" style="5" customWidth="1"/>
    <col min="10505" max="10508" width="5.5546875" style="5" customWidth="1"/>
    <col min="10509" max="10752" width="7.88671875" style="5"/>
    <col min="10753" max="10753" width="48.6640625" style="5" customWidth="1"/>
    <col min="10754" max="10754" width="10.6640625" style="5" customWidth="1"/>
    <col min="10755" max="10760" width="14.6640625" style="5" customWidth="1"/>
    <col min="10761" max="10764" width="5.5546875" style="5" customWidth="1"/>
    <col min="10765" max="11008" width="7.88671875" style="5"/>
    <col min="11009" max="11009" width="48.6640625" style="5" customWidth="1"/>
    <col min="11010" max="11010" width="10.6640625" style="5" customWidth="1"/>
    <col min="11011" max="11016" width="14.6640625" style="5" customWidth="1"/>
    <col min="11017" max="11020" width="5.5546875" style="5" customWidth="1"/>
    <col min="11021" max="11264" width="7.88671875" style="5"/>
    <col min="11265" max="11265" width="48.6640625" style="5" customWidth="1"/>
    <col min="11266" max="11266" width="10.6640625" style="5" customWidth="1"/>
    <col min="11267" max="11272" width="14.6640625" style="5" customWidth="1"/>
    <col min="11273" max="11276" width="5.5546875" style="5" customWidth="1"/>
    <col min="11277" max="11520" width="7.88671875" style="5"/>
    <col min="11521" max="11521" width="48.6640625" style="5" customWidth="1"/>
    <col min="11522" max="11522" width="10.6640625" style="5" customWidth="1"/>
    <col min="11523" max="11528" width="14.6640625" style="5" customWidth="1"/>
    <col min="11529" max="11532" width="5.5546875" style="5" customWidth="1"/>
    <col min="11533" max="11776" width="7.88671875" style="5"/>
    <col min="11777" max="11777" width="48.6640625" style="5" customWidth="1"/>
    <col min="11778" max="11778" width="10.6640625" style="5" customWidth="1"/>
    <col min="11779" max="11784" width="14.6640625" style="5" customWidth="1"/>
    <col min="11785" max="11788" width="5.5546875" style="5" customWidth="1"/>
    <col min="11789" max="12032" width="7.88671875" style="5"/>
    <col min="12033" max="12033" width="48.6640625" style="5" customWidth="1"/>
    <col min="12034" max="12034" width="10.6640625" style="5" customWidth="1"/>
    <col min="12035" max="12040" width="14.6640625" style="5" customWidth="1"/>
    <col min="12041" max="12044" width="5.5546875" style="5" customWidth="1"/>
    <col min="12045" max="12288" width="7.88671875" style="5"/>
    <col min="12289" max="12289" width="48.6640625" style="5" customWidth="1"/>
    <col min="12290" max="12290" width="10.6640625" style="5" customWidth="1"/>
    <col min="12291" max="12296" width="14.6640625" style="5" customWidth="1"/>
    <col min="12297" max="12300" width="5.5546875" style="5" customWidth="1"/>
    <col min="12301" max="12544" width="7.88671875" style="5"/>
    <col min="12545" max="12545" width="48.6640625" style="5" customWidth="1"/>
    <col min="12546" max="12546" width="10.6640625" style="5" customWidth="1"/>
    <col min="12547" max="12552" width="14.6640625" style="5" customWidth="1"/>
    <col min="12553" max="12556" width="5.5546875" style="5" customWidth="1"/>
    <col min="12557" max="12800" width="7.88671875" style="5"/>
    <col min="12801" max="12801" width="48.6640625" style="5" customWidth="1"/>
    <col min="12802" max="12802" width="10.6640625" style="5" customWidth="1"/>
    <col min="12803" max="12808" width="14.6640625" style="5" customWidth="1"/>
    <col min="12809" max="12812" width="5.5546875" style="5" customWidth="1"/>
    <col min="12813" max="13056" width="7.88671875" style="5"/>
    <col min="13057" max="13057" width="48.6640625" style="5" customWidth="1"/>
    <col min="13058" max="13058" width="10.6640625" style="5" customWidth="1"/>
    <col min="13059" max="13064" width="14.6640625" style="5" customWidth="1"/>
    <col min="13065" max="13068" width="5.5546875" style="5" customWidth="1"/>
    <col min="13069" max="13312" width="7.88671875" style="5"/>
    <col min="13313" max="13313" width="48.6640625" style="5" customWidth="1"/>
    <col min="13314" max="13314" width="10.6640625" style="5" customWidth="1"/>
    <col min="13315" max="13320" width="14.6640625" style="5" customWidth="1"/>
    <col min="13321" max="13324" width="5.5546875" style="5" customWidth="1"/>
    <col min="13325" max="13568" width="7.88671875" style="5"/>
    <col min="13569" max="13569" width="48.6640625" style="5" customWidth="1"/>
    <col min="13570" max="13570" width="10.6640625" style="5" customWidth="1"/>
    <col min="13571" max="13576" width="14.6640625" style="5" customWidth="1"/>
    <col min="13577" max="13580" width="5.5546875" style="5" customWidth="1"/>
    <col min="13581" max="13824" width="7.88671875" style="5"/>
    <col min="13825" max="13825" width="48.6640625" style="5" customWidth="1"/>
    <col min="13826" max="13826" width="10.6640625" style="5" customWidth="1"/>
    <col min="13827" max="13832" width="14.6640625" style="5" customWidth="1"/>
    <col min="13833" max="13836" width="5.5546875" style="5" customWidth="1"/>
    <col min="13837" max="14080" width="7.88671875" style="5"/>
    <col min="14081" max="14081" width="48.6640625" style="5" customWidth="1"/>
    <col min="14082" max="14082" width="10.6640625" style="5" customWidth="1"/>
    <col min="14083" max="14088" width="14.6640625" style="5" customWidth="1"/>
    <col min="14089" max="14092" width="5.5546875" style="5" customWidth="1"/>
    <col min="14093" max="14336" width="7.88671875" style="5"/>
    <col min="14337" max="14337" width="48.6640625" style="5" customWidth="1"/>
    <col min="14338" max="14338" width="10.6640625" style="5" customWidth="1"/>
    <col min="14339" max="14344" width="14.6640625" style="5" customWidth="1"/>
    <col min="14345" max="14348" width="5.5546875" style="5" customWidth="1"/>
    <col min="14349" max="14592" width="7.88671875" style="5"/>
    <col min="14593" max="14593" width="48.6640625" style="5" customWidth="1"/>
    <col min="14594" max="14594" width="10.6640625" style="5" customWidth="1"/>
    <col min="14595" max="14600" width="14.6640625" style="5" customWidth="1"/>
    <col min="14601" max="14604" width="5.5546875" style="5" customWidth="1"/>
    <col min="14605" max="14848" width="7.88671875" style="5"/>
    <col min="14849" max="14849" width="48.6640625" style="5" customWidth="1"/>
    <col min="14850" max="14850" width="10.6640625" style="5" customWidth="1"/>
    <col min="14851" max="14856" width="14.6640625" style="5" customWidth="1"/>
    <col min="14857" max="14860" width="5.5546875" style="5" customWidth="1"/>
    <col min="14861" max="15104" width="7.88671875" style="5"/>
    <col min="15105" max="15105" width="48.6640625" style="5" customWidth="1"/>
    <col min="15106" max="15106" width="10.6640625" style="5" customWidth="1"/>
    <col min="15107" max="15112" width="14.6640625" style="5" customWidth="1"/>
    <col min="15113" max="15116" width="5.5546875" style="5" customWidth="1"/>
    <col min="15117" max="15360" width="7.88671875" style="5"/>
    <col min="15361" max="15361" width="48.6640625" style="5" customWidth="1"/>
    <col min="15362" max="15362" width="10.6640625" style="5" customWidth="1"/>
    <col min="15363" max="15368" width="14.6640625" style="5" customWidth="1"/>
    <col min="15369" max="15372" width="5.5546875" style="5" customWidth="1"/>
    <col min="15373" max="15616" width="7.88671875" style="5"/>
    <col min="15617" max="15617" width="48.6640625" style="5" customWidth="1"/>
    <col min="15618" max="15618" width="10.6640625" style="5" customWidth="1"/>
    <col min="15619" max="15624" width="14.6640625" style="5" customWidth="1"/>
    <col min="15625" max="15628" width="5.5546875" style="5" customWidth="1"/>
    <col min="15629" max="15872" width="7.88671875" style="5"/>
    <col min="15873" max="15873" width="48.6640625" style="5" customWidth="1"/>
    <col min="15874" max="15874" width="10.6640625" style="5" customWidth="1"/>
    <col min="15875" max="15880" width="14.6640625" style="5" customWidth="1"/>
    <col min="15881" max="15884" width="5.5546875" style="5" customWidth="1"/>
    <col min="15885" max="16128" width="7.88671875" style="5"/>
    <col min="16129" max="16129" width="48.6640625" style="5" customWidth="1"/>
    <col min="16130" max="16130" width="10.6640625" style="5" customWidth="1"/>
    <col min="16131" max="16136" width="14.6640625" style="5" customWidth="1"/>
    <col min="16137" max="16140" width="5.5546875" style="5" customWidth="1"/>
    <col min="16141" max="16384" width="7.88671875" style="5"/>
  </cols>
  <sheetData>
    <row r="1" spans="1:8" ht="13.5" customHeight="1" x14ac:dyDescent="0.25">
      <c r="A1" s="1" t="s">
        <v>0</v>
      </c>
      <c r="B1" s="2"/>
    </row>
    <row r="2" spans="1:8" ht="13.5" customHeight="1" x14ac:dyDescent="0.25">
      <c r="A2" s="6"/>
      <c r="B2" s="7"/>
    </row>
    <row r="3" spans="1:8" ht="13.5" customHeight="1" x14ac:dyDescent="0.25">
      <c r="A3" s="8" t="s">
        <v>1</v>
      </c>
      <c r="B3" s="8"/>
      <c r="C3" s="8"/>
      <c r="D3" s="8"/>
      <c r="E3" s="8"/>
      <c r="F3" s="8"/>
      <c r="G3" s="8"/>
      <c r="H3" s="9"/>
    </row>
    <row r="4" spans="1:8" ht="13.5" customHeight="1" thickBot="1" x14ac:dyDescent="0.3">
      <c r="A4" s="10"/>
      <c r="B4" s="10"/>
      <c r="C4" s="10"/>
      <c r="D4" s="10"/>
      <c r="E4" s="10"/>
      <c r="F4" s="10"/>
      <c r="G4" s="10"/>
      <c r="H4" s="10"/>
    </row>
    <row r="5" spans="1:8" ht="13.5" customHeight="1" thickTop="1" x14ac:dyDescent="0.25">
      <c r="A5" s="11" t="s">
        <v>2</v>
      </c>
      <c r="B5" s="12"/>
      <c r="C5" s="12"/>
      <c r="D5" s="12"/>
      <c r="E5" s="12"/>
      <c r="F5" s="12"/>
      <c r="G5" s="12"/>
      <c r="H5" s="12"/>
    </row>
    <row r="6" spans="1:8" ht="13.5" customHeight="1" x14ac:dyDescent="0.25">
      <c r="A6" s="13"/>
      <c r="B6" s="5"/>
      <c r="C6" s="14"/>
      <c r="D6" s="14"/>
      <c r="E6" s="5"/>
      <c r="F6" s="5"/>
      <c r="G6" s="5"/>
      <c r="H6" s="5"/>
    </row>
    <row r="7" spans="1:8" ht="13.5" customHeight="1" x14ac:dyDescent="0.25">
      <c r="A7" s="15"/>
      <c r="B7" s="16" t="s">
        <v>3</v>
      </c>
      <c r="C7" s="17" t="s">
        <v>4</v>
      </c>
      <c r="D7" s="18"/>
      <c r="E7" s="19" t="s">
        <v>5</v>
      </c>
      <c r="F7" s="20"/>
      <c r="G7" s="19" t="s">
        <v>6</v>
      </c>
      <c r="H7" s="20"/>
    </row>
    <row r="8" spans="1:8" ht="13.5" customHeight="1" x14ac:dyDescent="0.25">
      <c r="A8" s="21" t="s">
        <v>7</v>
      </c>
      <c r="B8" s="22" t="s">
        <v>8</v>
      </c>
      <c r="C8" s="23" t="s">
        <v>9</v>
      </c>
      <c r="D8" s="23" t="s">
        <v>10</v>
      </c>
      <c r="E8" s="24" t="s">
        <v>9</v>
      </c>
      <c r="F8" s="25" t="s">
        <v>10</v>
      </c>
      <c r="G8" s="24" t="s">
        <v>9</v>
      </c>
      <c r="H8" s="25" t="s">
        <v>10</v>
      </c>
    </row>
    <row r="9" spans="1:8" ht="13.5" customHeight="1" x14ac:dyDescent="0.25">
      <c r="A9" s="26"/>
      <c r="B9" s="27"/>
      <c r="C9" s="28"/>
      <c r="D9" s="28"/>
      <c r="E9" s="29"/>
      <c r="F9" s="30"/>
      <c r="G9" s="29"/>
      <c r="H9" s="30"/>
    </row>
    <row r="10" spans="1:8" ht="13.5" customHeight="1" x14ac:dyDescent="0.25">
      <c r="A10" s="26" t="s">
        <v>11</v>
      </c>
      <c r="B10" s="27">
        <v>5474</v>
      </c>
      <c r="C10" s="32">
        <v>33.065399999999997</v>
      </c>
      <c r="D10" s="32">
        <v>66.934600000000003</v>
      </c>
      <c r="E10" s="33">
        <v>22.209945000000001</v>
      </c>
      <c r="F10" s="34">
        <v>32.723799</v>
      </c>
      <c r="G10" s="33">
        <v>75.303866999999997</v>
      </c>
      <c r="H10" s="34">
        <v>81.359170000000006</v>
      </c>
    </row>
    <row r="11" spans="1:8" ht="13.5" customHeight="1" x14ac:dyDescent="0.25">
      <c r="A11" s="26" t="s">
        <v>12</v>
      </c>
      <c r="B11" s="27">
        <v>21412</v>
      </c>
      <c r="C11" s="32">
        <v>33.051560000000002</v>
      </c>
      <c r="D11" s="32">
        <v>66.948440000000005</v>
      </c>
      <c r="E11" s="33">
        <v>25.816023999999999</v>
      </c>
      <c r="F11" s="34">
        <v>28.329263999999998</v>
      </c>
      <c r="G11" s="33">
        <v>69.605765000000005</v>
      </c>
      <c r="H11" s="34">
        <v>72.291594000000003</v>
      </c>
    </row>
    <row r="12" spans="1:8" ht="13.5" customHeight="1" x14ac:dyDescent="0.25">
      <c r="A12" s="35" t="s">
        <v>13</v>
      </c>
      <c r="B12" s="27">
        <v>8013</v>
      </c>
      <c r="C12" s="32">
        <v>48.134281999999999</v>
      </c>
      <c r="D12" s="32">
        <v>51.865718000000001</v>
      </c>
      <c r="E12" s="33">
        <v>27.482499000000001</v>
      </c>
      <c r="F12" s="34">
        <v>38.931665000000002</v>
      </c>
      <c r="G12" s="33">
        <v>73.943478999999996</v>
      </c>
      <c r="H12" s="34">
        <v>81.809432000000001</v>
      </c>
    </row>
    <row r="13" spans="1:8" ht="13.5" customHeight="1" x14ac:dyDescent="0.25">
      <c r="A13" s="35" t="s">
        <v>14</v>
      </c>
      <c r="B13" s="27">
        <v>16398</v>
      </c>
      <c r="C13" s="32">
        <v>48.121721999999998</v>
      </c>
      <c r="D13" s="32">
        <v>51.878278000000002</v>
      </c>
      <c r="E13" s="33">
        <v>33.975414999999998</v>
      </c>
      <c r="F13" s="34">
        <v>36.393557999999999</v>
      </c>
      <c r="G13" s="33">
        <v>75.934608999999995</v>
      </c>
      <c r="H13" s="34">
        <v>76.983660999999998</v>
      </c>
    </row>
    <row r="14" spans="1:8" ht="13.5" customHeight="1" x14ac:dyDescent="0.25">
      <c r="A14" s="26" t="s">
        <v>15</v>
      </c>
      <c r="B14" s="27">
        <v>7441</v>
      </c>
      <c r="C14" s="32">
        <v>80.513372000000004</v>
      </c>
      <c r="D14" s="32">
        <v>19.486628</v>
      </c>
      <c r="E14" s="33">
        <v>27.925221000000001</v>
      </c>
      <c r="F14" s="34">
        <v>35.448276</v>
      </c>
      <c r="G14" s="33">
        <v>81.088299000000006</v>
      </c>
      <c r="H14" s="34">
        <v>86.206896999999998</v>
      </c>
    </row>
    <row r="15" spans="1:8" ht="13.5" customHeight="1" x14ac:dyDescent="0.25">
      <c r="A15" s="35" t="s">
        <v>16</v>
      </c>
      <c r="B15" s="27">
        <v>4980</v>
      </c>
      <c r="C15" s="32">
        <v>74.738956000000002</v>
      </c>
      <c r="D15" s="32">
        <v>25.261043999999998</v>
      </c>
      <c r="E15" s="33">
        <v>31.166039999999999</v>
      </c>
      <c r="F15" s="34">
        <v>47.376789000000002</v>
      </c>
      <c r="G15" s="33">
        <v>82.455669</v>
      </c>
      <c r="H15" s="34">
        <v>88.473768000000007</v>
      </c>
    </row>
    <row r="16" spans="1:8" ht="13.5" customHeight="1" x14ac:dyDescent="0.25">
      <c r="A16" s="26" t="s">
        <v>17</v>
      </c>
      <c r="B16" s="27">
        <v>1744</v>
      </c>
      <c r="C16" s="32">
        <v>91.227063999999999</v>
      </c>
      <c r="D16" s="32">
        <v>8.7729358000000008</v>
      </c>
      <c r="E16" s="33">
        <v>44.186047000000002</v>
      </c>
      <c r="F16" s="34">
        <v>62.091503000000003</v>
      </c>
      <c r="G16" s="33">
        <v>78.818353000000002</v>
      </c>
      <c r="H16" s="34">
        <v>84.967320000000001</v>
      </c>
    </row>
    <row r="17" spans="1:8" ht="13.5" customHeight="1" x14ac:dyDescent="0.25">
      <c r="A17" s="26" t="s">
        <v>18</v>
      </c>
      <c r="B17" s="27">
        <v>290</v>
      </c>
      <c r="C17" s="32">
        <v>52.068966000000003</v>
      </c>
      <c r="D17" s="32">
        <v>47.931033999999997</v>
      </c>
      <c r="E17" s="33">
        <v>13.907285</v>
      </c>
      <c r="F17" s="34">
        <v>19.42446</v>
      </c>
      <c r="G17" s="33">
        <v>54.304636000000002</v>
      </c>
      <c r="H17" s="34">
        <v>61.151079000000003</v>
      </c>
    </row>
    <row r="18" spans="1:8" ht="13.5" customHeight="1" x14ac:dyDescent="0.25">
      <c r="A18" s="35" t="s">
        <v>19</v>
      </c>
      <c r="B18" s="27">
        <v>6302</v>
      </c>
      <c r="C18" s="32">
        <v>70.422088000000002</v>
      </c>
      <c r="D18" s="32">
        <v>29.577912000000001</v>
      </c>
      <c r="E18" s="33">
        <v>29.855791</v>
      </c>
      <c r="F18" s="34">
        <v>50.321888000000001</v>
      </c>
      <c r="G18" s="33">
        <v>82.289320000000004</v>
      </c>
      <c r="H18" s="34">
        <v>91.577252999999999</v>
      </c>
    </row>
    <row r="19" spans="1:8" ht="13.5" customHeight="1" x14ac:dyDescent="0.25">
      <c r="A19" s="26" t="s">
        <v>20</v>
      </c>
      <c r="B19" s="27">
        <v>42188</v>
      </c>
      <c r="C19" s="32">
        <v>47.821655</v>
      </c>
      <c r="D19" s="32">
        <v>52.178345</v>
      </c>
      <c r="E19" s="33">
        <v>30.597273999999999</v>
      </c>
      <c r="F19" s="34">
        <v>31.531368000000001</v>
      </c>
      <c r="G19" s="33">
        <v>63.796778000000003</v>
      </c>
      <c r="H19" s="34">
        <v>63.971290000000003</v>
      </c>
    </row>
    <row r="20" spans="1:8" ht="13.5" customHeight="1" x14ac:dyDescent="0.25">
      <c r="A20" s="26" t="s">
        <v>21</v>
      </c>
      <c r="B20" s="27">
        <v>14164</v>
      </c>
      <c r="C20" s="32">
        <v>71.978255000000004</v>
      </c>
      <c r="D20" s="32">
        <v>28.021744999999999</v>
      </c>
      <c r="E20" s="33">
        <v>28.621873000000001</v>
      </c>
      <c r="F20" s="34">
        <v>39.682540000000003</v>
      </c>
      <c r="G20" s="33">
        <v>70.299166</v>
      </c>
      <c r="H20" s="34">
        <v>80.574451999999994</v>
      </c>
    </row>
  </sheetData>
  <mergeCells count="6">
    <mergeCell ref="A3:H3"/>
    <mergeCell ref="A4:H4"/>
    <mergeCell ref="A5:H5"/>
    <mergeCell ref="C7:D7"/>
    <mergeCell ref="E7:F7"/>
    <mergeCell ref="G7:H7"/>
  </mergeCells>
  <hyperlinks>
    <hyperlink ref="A1" location="Contents!A1" display="Return to Contents Page" xr:uid="{38AB75B3-C3CC-4EFB-BC47-8AD021CBB318}"/>
  </hyperlinks>
  <pageMargins left="0.74803149606299213" right="0.74803149606299213" top="0.98425196850393704" bottom="0.98425196850393704" header="0.51181102362204722" footer="0.51181102362204722"/>
  <pageSetup paperSize="9" scale="5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1E85-8D25-4935-A021-0BD89E01C41C}">
  <sheetPr>
    <pageSetUpPr fitToPage="1"/>
  </sheetPr>
  <dimension ref="A1:H23"/>
  <sheetViews>
    <sheetView showGridLines="0" zoomScale="70" zoomScaleNormal="70" workbookViewId="0">
      <pane ySplit="8" topLeftCell="A9" activePane="bottomLeft" state="frozen"/>
      <selection sqref="A1:I1"/>
      <selection pane="bottomLeft" activeCell="A16" sqref="A16:XFD16"/>
    </sheetView>
  </sheetViews>
  <sheetFormatPr defaultColWidth="7.88671875" defaultRowHeight="13.5" customHeight="1" x14ac:dyDescent="0.25"/>
  <cols>
    <col min="1" max="1" width="48.6640625" style="5" customWidth="1"/>
    <col min="2" max="2" width="10.6640625" style="4" customWidth="1"/>
    <col min="3" max="4" width="14.6640625" style="3" customWidth="1"/>
    <col min="5" max="8" width="14.6640625" style="4" customWidth="1"/>
    <col min="9" max="256" width="7.88671875" style="5"/>
    <col min="257" max="257" width="48.6640625" style="5" customWidth="1"/>
    <col min="258" max="258" width="10.6640625" style="5" customWidth="1"/>
    <col min="259" max="264" width="14.6640625" style="5" customWidth="1"/>
    <col min="265" max="512" width="7.88671875" style="5"/>
    <col min="513" max="513" width="48.6640625" style="5" customWidth="1"/>
    <col min="514" max="514" width="10.6640625" style="5" customWidth="1"/>
    <col min="515" max="520" width="14.6640625" style="5" customWidth="1"/>
    <col min="521" max="768" width="7.88671875" style="5"/>
    <col min="769" max="769" width="48.6640625" style="5" customWidth="1"/>
    <col min="770" max="770" width="10.6640625" style="5" customWidth="1"/>
    <col min="771" max="776" width="14.6640625" style="5" customWidth="1"/>
    <col min="777" max="1024" width="7.88671875" style="5"/>
    <col min="1025" max="1025" width="48.6640625" style="5" customWidth="1"/>
    <col min="1026" max="1026" width="10.6640625" style="5" customWidth="1"/>
    <col min="1027" max="1032" width="14.6640625" style="5" customWidth="1"/>
    <col min="1033" max="1280" width="7.88671875" style="5"/>
    <col min="1281" max="1281" width="48.6640625" style="5" customWidth="1"/>
    <col min="1282" max="1282" width="10.6640625" style="5" customWidth="1"/>
    <col min="1283" max="1288" width="14.6640625" style="5" customWidth="1"/>
    <col min="1289" max="1536" width="7.88671875" style="5"/>
    <col min="1537" max="1537" width="48.6640625" style="5" customWidth="1"/>
    <col min="1538" max="1538" width="10.6640625" style="5" customWidth="1"/>
    <col min="1539" max="1544" width="14.6640625" style="5" customWidth="1"/>
    <col min="1545" max="1792" width="7.88671875" style="5"/>
    <col min="1793" max="1793" width="48.6640625" style="5" customWidth="1"/>
    <col min="1794" max="1794" width="10.6640625" style="5" customWidth="1"/>
    <col min="1795" max="1800" width="14.6640625" style="5" customWidth="1"/>
    <col min="1801" max="2048" width="7.88671875" style="5"/>
    <col min="2049" max="2049" width="48.6640625" style="5" customWidth="1"/>
    <col min="2050" max="2050" width="10.6640625" style="5" customWidth="1"/>
    <col min="2051" max="2056" width="14.6640625" style="5" customWidth="1"/>
    <col min="2057" max="2304" width="7.88671875" style="5"/>
    <col min="2305" max="2305" width="48.6640625" style="5" customWidth="1"/>
    <col min="2306" max="2306" width="10.6640625" style="5" customWidth="1"/>
    <col min="2307" max="2312" width="14.6640625" style="5" customWidth="1"/>
    <col min="2313" max="2560" width="7.88671875" style="5"/>
    <col min="2561" max="2561" width="48.6640625" style="5" customWidth="1"/>
    <col min="2562" max="2562" width="10.6640625" style="5" customWidth="1"/>
    <col min="2563" max="2568" width="14.6640625" style="5" customWidth="1"/>
    <col min="2569" max="2816" width="7.88671875" style="5"/>
    <col min="2817" max="2817" width="48.6640625" style="5" customWidth="1"/>
    <col min="2818" max="2818" width="10.6640625" style="5" customWidth="1"/>
    <col min="2819" max="2824" width="14.6640625" style="5" customWidth="1"/>
    <col min="2825" max="3072" width="7.88671875" style="5"/>
    <col min="3073" max="3073" width="48.6640625" style="5" customWidth="1"/>
    <col min="3074" max="3074" width="10.6640625" style="5" customWidth="1"/>
    <col min="3075" max="3080" width="14.6640625" style="5" customWidth="1"/>
    <col min="3081" max="3328" width="7.88671875" style="5"/>
    <col min="3329" max="3329" width="48.6640625" style="5" customWidth="1"/>
    <col min="3330" max="3330" width="10.6640625" style="5" customWidth="1"/>
    <col min="3331" max="3336" width="14.6640625" style="5" customWidth="1"/>
    <col min="3337" max="3584" width="7.88671875" style="5"/>
    <col min="3585" max="3585" width="48.6640625" style="5" customWidth="1"/>
    <col min="3586" max="3586" width="10.6640625" style="5" customWidth="1"/>
    <col min="3587" max="3592" width="14.6640625" style="5" customWidth="1"/>
    <col min="3593" max="3840" width="7.88671875" style="5"/>
    <col min="3841" max="3841" width="48.6640625" style="5" customWidth="1"/>
    <col min="3842" max="3842" width="10.6640625" style="5" customWidth="1"/>
    <col min="3843" max="3848" width="14.6640625" style="5" customWidth="1"/>
    <col min="3849" max="4096" width="7.88671875" style="5"/>
    <col min="4097" max="4097" width="48.6640625" style="5" customWidth="1"/>
    <col min="4098" max="4098" width="10.6640625" style="5" customWidth="1"/>
    <col min="4099" max="4104" width="14.6640625" style="5" customWidth="1"/>
    <col min="4105" max="4352" width="7.88671875" style="5"/>
    <col min="4353" max="4353" width="48.6640625" style="5" customWidth="1"/>
    <col min="4354" max="4354" width="10.6640625" style="5" customWidth="1"/>
    <col min="4355" max="4360" width="14.6640625" style="5" customWidth="1"/>
    <col min="4361" max="4608" width="7.88671875" style="5"/>
    <col min="4609" max="4609" width="48.6640625" style="5" customWidth="1"/>
    <col min="4610" max="4610" width="10.6640625" style="5" customWidth="1"/>
    <col min="4611" max="4616" width="14.6640625" style="5" customWidth="1"/>
    <col min="4617" max="4864" width="7.88671875" style="5"/>
    <col min="4865" max="4865" width="48.6640625" style="5" customWidth="1"/>
    <col min="4866" max="4866" width="10.6640625" style="5" customWidth="1"/>
    <col min="4867" max="4872" width="14.6640625" style="5" customWidth="1"/>
    <col min="4873" max="5120" width="7.88671875" style="5"/>
    <col min="5121" max="5121" width="48.6640625" style="5" customWidth="1"/>
    <col min="5122" max="5122" width="10.6640625" style="5" customWidth="1"/>
    <col min="5123" max="5128" width="14.6640625" style="5" customWidth="1"/>
    <col min="5129" max="5376" width="7.88671875" style="5"/>
    <col min="5377" max="5377" width="48.6640625" style="5" customWidth="1"/>
    <col min="5378" max="5378" width="10.6640625" style="5" customWidth="1"/>
    <col min="5379" max="5384" width="14.6640625" style="5" customWidth="1"/>
    <col min="5385" max="5632" width="7.88671875" style="5"/>
    <col min="5633" max="5633" width="48.6640625" style="5" customWidth="1"/>
    <col min="5634" max="5634" width="10.6640625" style="5" customWidth="1"/>
    <col min="5635" max="5640" width="14.6640625" style="5" customWidth="1"/>
    <col min="5641" max="5888" width="7.88671875" style="5"/>
    <col min="5889" max="5889" width="48.6640625" style="5" customWidth="1"/>
    <col min="5890" max="5890" width="10.6640625" style="5" customWidth="1"/>
    <col min="5891" max="5896" width="14.6640625" style="5" customWidth="1"/>
    <col min="5897" max="6144" width="7.88671875" style="5"/>
    <col min="6145" max="6145" width="48.6640625" style="5" customWidth="1"/>
    <col min="6146" max="6146" width="10.6640625" style="5" customWidth="1"/>
    <col min="6147" max="6152" width="14.6640625" style="5" customWidth="1"/>
    <col min="6153" max="6400" width="7.88671875" style="5"/>
    <col min="6401" max="6401" width="48.6640625" style="5" customWidth="1"/>
    <col min="6402" max="6402" width="10.6640625" style="5" customWidth="1"/>
    <col min="6403" max="6408" width="14.6640625" style="5" customWidth="1"/>
    <col min="6409" max="6656" width="7.88671875" style="5"/>
    <col min="6657" max="6657" width="48.6640625" style="5" customWidth="1"/>
    <col min="6658" max="6658" width="10.6640625" style="5" customWidth="1"/>
    <col min="6659" max="6664" width="14.6640625" style="5" customWidth="1"/>
    <col min="6665" max="6912" width="7.88671875" style="5"/>
    <col min="6913" max="6913" width="48.6640625" style="5" customWidth="1"/>
    <col min="6914" max="6914" width="10.6640625" style="5" customWidth="1"/>
    <col min="6915" max="6920" width="14.6640625" style="5" customWidth="1"/>
    <col min="6921" max="7168" width="7.88671875" style="5"/>
    <col min="7169" max="7169" width="48.6640625" style="5" customWidth="1"/>
    <col min="7170" max="7170" width="10.6640625" style="5" customWidth="1"/>
    <col min="7171" max="7176" width="14.6640625" style="5" customWidth="1"/>
    <col min="7177" max="7424" width="7.88671875" style="5"/>
    <col min="7425" max="7425" width="48.6640625" style="5" customWidth="1"/>
    <col min="7426" max="7426" width="10.6640625" style="5" customWidth="1"/>
    <col min="7427" max="7432" width="14.6640625" style="5" customWidth="1"/>
    <col min="7433" max="7680" width="7.88671875" style="5"/>
    <col min="7681" max="7681" width="48.6640625" style="5" customWidth="1"/>
    <col min="7682" max="7682" width="10.6640625" style="5" customWidth="1"/>
    <col min="7683" max="7688" width="14.6640625" style="5" customWidth="1"/>
    <col min="7689" max="7936" width="7.88671875" style="5"/>
    <col min="7937" max="7937" width="48.6640625" style="5" customWidth="1"/>
    <col min="7938" max="7938" width="10.6640625" style="5" customWidth="1"/>
    <col min="7939" max="7944" width="14.6640625" style="5" customWidth="1"/>
    <col min="7945" max="8192" width="7.88671875" style="5"/>
    <col min="8193" max="8193" width="48.6640625" style="5" customWidth="1"/>
    <col min="8194" max="8194" width="10.6640625" style="5" customWidth="1"/>
    <col min="8195" max="8200" width="14.6640625" style="5" customWidth="1"/>
    <col min="8201" max="8448" width="7.88671875" style="5"/>
    <col min="8449" max="8449" width="48.6640625" style="5" customWidth="1"/>
    <col min="8450" max="8450" width="10.6640625" style="5" customWidth="1"/>
    <col min="8451" max="8456" width="14.6640625" style="5" customWidth="1"/>
    <col min="8457" max="8704" width="7.88671875" style="5"/>
    <col min="8705" max="8705" width="48.6640625" style="5" customWidth="1"/>
    <col min="8706" max="8706" width="10.6640625" style="5" customWidth="1"/>
    <col min="8707" max="8712" width="14.6640625" style="5" customWidth="1"/>
    <col min="8713" max="8960" width="7.88671875" style="5"/>
    <col min="8961" max="8961" width="48.6640625" style="5" customWidth="1"/>
    <col min="8962" max="8962" width="10.6640625" style="5" customWidth="1"/>
    <col min="8963" max="8968" width="14.6640625" style="5" customWidth="1"/>
    <col min="8969" max="9216" width="7.88671875" style="5"/>
    <col min="9217" max="9217" width="48.6640625" style="5" customWidth="1"/>
    <col min="9218" max="9218" width="10.6640625" style="5" customWidth="1"/>
    <col min="9219" max="9224" width="14.6640625" style="5" customWidth="1"/>
    <col min="9225" max="9472" width="7.88671875" style="5"/>
    <col min="9473" max="9473" width="48.6640625" style="5" customWidth="1"/>
    <col min="9474" max="9474" width="10.6640625" style="5" customWidth="1"/>
    <col min="9475" max="9480" width="14.6640625" style="5" customWidth="1"/>
    <col min="9481" max="9728" width="7.88671875" style="5"/>
    <col min="9729" max="9729" width="48.6640625" style="5" customWidth="1"/>
    <col min="9730" max="9730" width="10.6640625" style="5" customWidth="1"/>
    <col min="9731" max="9736" width="14.6640625" style="5" customWidth="1"/>
    <col min="9737" max="9984" width="7.88671875" style="5"/>
    <col min="9985" max="9985" width="48.6640625" style="5" customWidth="1"/>
    <col min="9986" max="9986" width="10.6640625" style="5" customWidth="1"/>
    <col min="9987" max="9992" width="14.6640625" style="5" customWidth="1"/>
    <col min="9993" max="10240" width="7.88671875" style="5"/>
    <col min="10241" max="10241" width="48.6640625" style="5" customWidth="1"/>
    <col min="10242" max="10242" width="10.6640625" style="5" customWidth="1"/>
    <col min="10243" max="10248" width="14.6640625" style="5" customWidth="1"/>
    <col min="10249" max="10496" width="7.88671875" style="5"/>
    <col min="10497" max="10497" width="48.6640625" style="5" customWidth="1"/>
    <col min="10498" max="10498" width="10.6640625" style="5" customWidth="1"/>
    <col min="10499" max="10504" width="14.6640625" style="5" customWidth="1"/>
    <col min="10505" max="10752" width="7.88671875" style="5"/>
    <col min="10753" max="10753" width="48.6640625" style="5" customWidth="1"/>
    <col min="10754" max="10754" width="10.6640625" style="5" customWidth="1"/>
    <col min="10755" max="10760" width="14.6640625" style="5" customWidth="1"/>
    <col min="10761" max="11008" width="7.88671875" style="5"/>
    <col min="11009" max="11009" width="48.6640625" style="5" customWidth="1"/>
    <col min="11010" max="11010" width="10.6640625" style="5" customWidth="1"/>
    <col min="11011" max="11016" width="14.6640625" style="5" customWidth="1"/>
    <col min="11017" max="11264" width="7.88671875" style="5"/>
    <col min="11265" max="11265" width="48.6640625" style="5" customWidth="1"/>
    <col min="11266" max="11266" width="10.6640625" style="5" customWidth="1"/>
    <col min="11267" max="11272" width="14.6640625" style="5" customWidth="1"/>
    <col min="11273" max="11520" width="7.88671875" style="5"/>
    <col min="11521" max="11521" width="48.6640625" style="5" customWidth="1"/>
    <col min="11522" max="11522" width="10.6640625" style="5" customWidth="1"/>
    <col min="11523" max="11528" width="14.6640625" style="5" customWidth="1"/>
    <col min="11529" max="11776" width="7.88671875" style="5"/>
    <col min="11777" max="11777" width="48.6640625" style="5" customWidth="1"/>
    <col min="11778" max="11778" width="10.6640625" style="5" customWidth="1"/>
    <col min="11779" max="11784" width="14.6640625" style="5" customWidth="1"/>
    <col min="11785" max="12032" width="7.88671875" style="5"/>
    <col min="12033" max="12033" width="48.6640625" style="5" customWidth="1"/>
    <col min="12034" max="12034" width="10.6640625" style="5" customWidth="1"/>
    <col min="12035" max="12040" width="14.6640625" style="5" customWidth="1"/>
    <col min="12041" max="12288" width="7.88671875" style="5"/>
    <col min="12289" max="12289" width="48.6640625" style="5" customWidth="1"/>
    <col min="12290" max="12290" width="10.6640625" style="5" customWidth="1"/>
    <col min="12291" max="12296" width="14.6640625" style="5" customWidth="1"/>
    <col min="12297" max="12544" width="7.88671875" style="5"/>
    <col min="12545" max="12545" width="48.6640625" style="5" customWidth="1"/>
    <col min="12546" max="12546" width="10.6640625" style="5" customWidth="1"/>
    <col min="12547" max="12552" width="14.6640625" style="5" customWidth="1"/>
    <col min="12553" max="12800" width="7.88671875" style="5"/>
    <col min="12801" max="12801" width="48.6640625" style="5" customWidth="1"/>
    <col min="12802" max="12802" width="10.6640625" style="5" customWidth="1"/>
    <col min="12803" max="12808" width="14.6640625" style="5" customWidth="1"/>
    <col min="12809" max="13056" width="7.88671875" style="5"/>
    <col min="13057" max="13057" width="48.6640625" style="5" customWidth="1"/>
    <col min="13058" max="13058" width="10.6640625" style="5" customWidth="1"/>
    <col min="13059" max="13064" width="14.6640625" style="5" customWidth="1"/>
    <col min="13065" max="13312" width="7.88671875" style="5"/>
    <col min="13313" max="13313" width="48.6640625" style="5" customWidth="1"/>
    <col min="13314" max="13314" width="10.6640625" style="5" customWidth="1"/>
    <col min="13315" max="13320" width="14.6640625" style="5" customWidth="1"/>
    <col min="13321" max="13568" width="7.88671875" style="5"/>
    <col min="13569" max="13569" width="48.6640625" style="5" customWidth="1"/>
    <col min="13570" max="13570" width="10.6640625" style="5" customWidth="1"/>
    <col min="13571" max="13576" width="14.6640625" style="5" customWidth="1"/>
    <col min="13577" max="13824" width="7.88671875" style="5"/>
    <col min="13825" max="13825" width="48.6640625" style="5" customWidth="1"/>
    <col min="13826" max="13826" width="10.6640625" style="5" customWidth="1"/>
    <col min="13827" max="13832" width="14.6640625" style="5" customWidth="1"/>
    <col min="13833" max="14080" width="7.88671875" style="5"/>
    <col min="14081" max="14081" width="48.6640625" style="5" customWidth="1"/>
    <col min="14082" max="14082" width="10.6640625" style="5" customWidth="1"/>
    <col min="14083" max="14088" width="14.6640625" style="5" customWidth="1"/>
    <col min="14089" max="14336" width="7.88671875" style="5"/>
    <col min="14337" max="14337" width="48.6640625" style="5" customWidth="1"/>
    <col min="14338" max="14338" width="10.6640625" style="5" customWidth="1"/>
    <col min="14339" max="14344" width="14.6640625" style="5" customWidth="1"/>
    <col min="14345" max="14592" width="7.88671875" style="5"/>
    <col min="14593" max="14593" width="48.6640625" style="5" customWidth="1"/>
    <col min="14594" max="14594" width="10.6640625" style="5" customWidth="1"/>
    <col min="14595" max="14600" width="14.6640625" style="5" customWidth="1"/>
    <col min="14601" max="14848" width="7.88671875" style="5"/>
    <col min="14849" max="14849" width="48.6640625" style="5" customWidth="1"/>
    <col min="14850" max="14850" width="10.6640625" style="5" customWidth="1"/>
    <col min="14851" max="14856" width="14.6640625" style="5" customWidth="1"/>
    <col min="14857" max="15104" width="7.88671875" style="5"/>
    <col min="15105" max="15105" width="48.6640625" style="5" customWidth="1"/>
    <col min="15106" max="15106" width="10.6640625" style="5" customWidth="1"/>
    <col min="15107" max="15112" width="14.6640625" style="5" customWidth="1"/>
    <col min="15113" max="15360" width="7.88671875" style="5"/>
    <col min="15361" max="15361" width="48.6640625" style="5" customWidth="1"/>
    <col min="15362" max="15362" width="10.6640625" style="5" customWidth="1"/>
    <col min="15363" max="15368" width="14.6640625" style="5" customWidth="1"/>
    <col min="15369" max="15616" width="7.88671875" style="5"/>
    <col min="15617" max="15617" width="48.6640625" style="5" customWidth="1"/>
    <col min="15618" max="15618" width="10.6640625" style="5" customWidth="1"/>
    <col min="15619" max="15624" width="14.6640625" style="5" customWidth="1"/>
    <col min="15625" max="15872" width="7.88671875" style="5"/>
    <col min="15873" max="15873" width="48.6640625" style="5" customWidth="1"/>
    <col min="15874" max="15874" width="10.6640625" style="5" customWidth="1"/>
    <col min="15875" max="15880" width="14.6640625" style="5" customWidth="1"/>
    <col min="15881" max="16128" width="7.88671875" style="5"/>
    <col min="16129" max="16129" width="48.6640625" style="5" customWidth="1"/>
    <col min="16130" max="16130" width="10.6640625" style="5" customWidth="1"/>
    <col min="16131" max="16136" width="14.6640625" style="5" customWidth="1"/>
    <col min="16137" max="16384" width="7.88671875" style="5"/>
  </cols>
  <sheetData>
    <row r="1" spans="1:8" ht="13.5" customHeight="1" x14ac:dyDescent="0.25">
      <c r="A1" s="1" t="s">
        <v>0</v>
      </c>
      <c r="B1" s="2"/>
    </row>
    <row r="2" spans="1:8" ht="13.5" customHeight="1" x14ac:dyDescent="0.25">
      <c r="A2" s="6"/>
      <c r="B2" s="7"/>
    </row>
    <row r="3" spans="1:8" ht="13.5" customHeight="1" x14ac:dyDescent="0.25">
      <c r="A3" s="8" t="s">
        <v>22</v>
      </c>
      <c r="B3" s="8"/>
      <c r="C3" s="8"/>
      <c r="D3" s="8"/>
      <c r="E3" s="8"/>
      <c r="F3" s="8"/>
      <c r="G3" s="8"/>
      <c r="H3" s="9"/>
    </row>
    <row r="4" spans="1:8" ht="13.5" customHeight="1" thickBot="1" x14ac:dyDescent="0.3">
      <c r="A4" s="10"/>
      <c r="B4" s="10"/>
      <c r="C4" s="10"/>
      <c r="D4" s="10"/>
      <c r="E4" s="10"/>
      <c r="F4" s="10"/>
      <c r="G4" s="10"/>
      <c r="H4" s="10"/>
    </row>
    <row r="5" spans="1:8" ht="13.5" customHeight="1" thickTop="1" x14ac:dyDescent="0.25">
      <c r="A5" s="11" t="s">
        <v>23</v>
      </c>
      <c r="B5" s="12"/>
      <c r="C5" s="12"/>
      <c r="D5" s="12"/>
      <c r="E5" s="12"/>
      <c r="F5" s="12"/>
      <c r="G5" s="12"/>
      <c r="H5" s="12"/>
    </row>
    <row r="6" spans="1:8" ht="13.5" customHeight="1" x14ac:dyDescent="0.25">
      <c r="A6" s="13"/>
      <c r="B6" s="5"/>
      <c r="C6" s="14"/>
      <c r="D6" s="14"/>
      <c r="E6" s="5"/>
      <c r="F6" s="5"/>
      <c r="G6" s="5"/>
      <c r="H6" s="5"/>
    </row>
    <row r="7" spans="1:8" ht="13.5" customHeight="1" x14ac:dyDescent="0.25">
      <c r="A7" s="15"/>
      <c r="B7" s="16" t="s">
        <v>3</v>
      </c>
      <c r="C7" s="17" t="s">
        <v>4</v>
      </c>
      <c r="D7" s="18"/>
      <c r="E7" s="19" t="s">
        <v>5</v>
      </c>
      <c r="F7" s="20"/>
      <c r="G7" s="19" t="s">
        <v>6</v>
      </c>
      <c r="H7" s="20"/>
    </row>
    <row r="8" spans="1:8" ht="13.5" customHeight="1" x14ac:dyDescent="0.25">
      <c r="A8" s="21" t="s">
        <v>7</v>
      </c>
      <c r="B8" s="22" t="s">
        <v>8</v>
      </c>
      <c r="C8" s="23" t="s">
        <v>9</v>
      </c>
      <c r="D8" s="23" t="s">
        <v>10</v>
      </c>
      <c r="E8" s="24" t="s">
        <v>9</v>
      </c>
      <c r="F8" s="25" t="s">
        <v>10</v>
      </c>
      <c r="G8" s="24" t="s">
        <v>9</v>
      </c>
      <c r="H8" s="25" t="s">
        <v>10</v>
      </c>
    </row>
    <row r="9" spans="1:8" ht="13.5" customHeight="1" x14ac:dyDescent="0.25">
      <c r="A9" s="26"/>
      <c r="B9" s="27"/>
      <c r="C9" s="28"/>
      <c r="D9" s="28"/>
      <c r="E9" s="29"/>
      <c r="F9" s="30"/>
      <c r="G9" s="29"/>
      <c r="H9" s="30"/>
    </row>
    <row r="10" spans="1:8" ht="13.5" customHeight="1" x14ac:dyDescent="0.25">
      <c r="A10" s="26" t="s">
        <v>11</v>
      </c>
      <c r="B10" s="27">
        <v>4051</v>
      </c>
      <c r="C10" s="32">
        <v>36.188594999999999</v>
      </c>
      <c r="D10" s="32">
        <v>63.811405000000001</v>
      </c>
      <c r="E10" s="33">
        <v>24.693041999999998</v>
      </c>
      <c r="F10" s="34">
        <v>33.11412</v>
      </c>
      <c r="G10" s="33">
        <v>75.375170999999995</v>
      </c>
      <c r="H10" s="34">
        <v>79.845260999999994</v>
      </c>
    </row>
    <row r="11" spans="1:8" ht="13.5" customHeight="1" x14ac:dyDescent="0.25">
      <c r="A11" s="26" t="s">
        <v>12</v>
      </c>
      <c r="B11" s="27">
        <v>7306</v>
      </c>
      <c r="C11" s="32">
        <v>33.629893000000003</v>
      </c>
      <c r="D11" s="32">
        <v>66.370107000000004</v>
      </c>
      <c r="E11" s="33">
        <v>25.885225999999999</v>
      </c>
      <c r="F11" s="34">
        <v>25.283563999999998</v>
      </c>
      <c r="G11" s="33">
        <v>72.201871999999995</v>
      </c>
      <c r="H11" s="34">
        <v>74.283356999999995</v>
      </c>
    </row>
    <row r="12" spans="1:8" ht="13.5" customHeight="1" x14ac:dyDescent="0.25">
      <c r="A12" s="35" t="s">
        <v>13</v>
      </c>
      <c r="B12" s="27">
        <v>8755</v>
      </c>
      <c r="C12" s="32">
        <v>45.391204999999999</v>
      </c>
      <c r="D12" s="32">
        <v>54.608795000000001</v>
      </c>
      <c r="E12" s="33">
        <v>27.528938</v>
      </c>
      <c r="F12" s="34">
        <v>35.097259999999999</v>
      </c>
      <c r="G12" s="33">
        <v>74.911928000000003</v>
      </c>
      <c r="H12" s="34">
        <v>81.635641000000007</v>
      </c>
    </row>
    <row r="13" spans="1:8" ht="13.5" customHeight="1" x14ac:dyDescent="0.25">
      <c r="A13" s="35" t="s">
        <v>14</v>
      </c>
      <c r="B13" s="27">
        <v>9992</v>
      </c>
      <c r="C13" s="32">
        <v>47.337870000000002</v>
      </c>
      <c r="D13" s="32">
        <v>52.662129999999998</v>
      </c>
      <c r="E13" s="33">
        <v>29.006342</v>
      </c>
      <c r="F13" s="34">
        <v>28.430254999999999</v>
      </c>
      <c r="G13" s="33">
        <v>74.968288000000001</v>
      </c>
      <c r="H13" s="34">
        <v>78.544280000000001</v>
      </c>
    </row>
    <row r="14" spans="1:8" ht="13.5" customHeight="1" x14ac:dyDescent="0.25">
      <c r="A14" s="35" t="s">
        <v>15</v>
      </c>
      <c r="B14" s="27">
        <v>4099</v>
      </c>
      <c r="C14" s="32">
        <v>83.678945999999996</v>
      </c>
      <c r="D14" s="32">
        <v>16.321054</v>
      </c>
      <c r="E14" s="33">
        <v>19.825073</v>
      </c>
      <c r="F14" s="34">
        <v>25.560538000000001</v>
      </c>
      <c r="G14" s="33">
        <v>67.113703000000001</v>
      </c>
      <c r="H14" s="34">
        <v>76.980568000000005</v>
      </c>
    </row>
    <row r="15" spans="1:8" ht="13.5" customHeight="1" x14ac:dyDescent="0.25">
      <c r="A15" s="26" t="s">
        <v>16</v>
      </c>
      <c r="B15" s="27">
        <v>2820</v>
      </c>
      <c r="C15" s="32">
        <v>69.893617000000006</v>
      </c>
      <c r="D15" s="32">
        <v>30.106383000000001</v>
      </c>
      <c r="E15" s="33">
        <v>9.7919838000000006</v>
      </c>
      <c r="F15" s="34">
        <v>25.088339000000001</v>
      </c>
      <c r="G15" s="33">
        <v>55.098934999999997</v>
      </c>
      <c r="H15" s="34">
        <v>76.207302999999996</v>
      </c>
    </row>
    <row r="16" spans="1:8" ht="13.5" customHeight="1" x14ac:dyDescent="0.25">
      <c r="A16" s="26" t="s">
        <v>17</v>
      </c>
      <c r="B16" s="27">
        <v>1014</v>
      </c>
      <c r="C16" s="32">
        <v>89.842208999999997</v>
      </c>
      <c r="D16" s="32">
        <v>10.157791</v>
      </c>
      <c r="E16" s="33">
        <v>21.734358</v>
      </c>
      <c r="F16" s="34">
        <v>28.155339999999999</v>
      </c>
      <c r="G16" s="33">
        <v>68.935236000000003</v>
      </c>
      <c r="H16" s="34">
        <v>75.728155000000001</v>
      </c>
    </row>
    <row r="17" spans="1:8" ht="13.5" customHeight="1" x14ac:dyDescent="0.25">
      <c r="A17" s="26" t="s">
        <v>18</v>
      </c>
      <c r="B17" s="27">
        <v>423</v>
      </c>
      <c r="C17" s="32">
        <v>48.936169999999997</v>
      </c>
      <c r="D17" s="32">
        <v>51.063830000000003</v>
      </c>
      <c r="E17" s="33">
        <v>21.739129999999999</v>
      </c>
      <c r="F17" s="34">
        <v>17.592593000000001</v>
      </c>
      <c r="G17" s="33">
        <v>64.734300000000005</v>
      </c>
      <c r="H17" s="34">
        <v>64.814814999999996</v>
      </c>
    </row>
    <row r="18" spans="1:8" ht="13.5" customHeight="1" x14ac:dyDescent="0.25">
      <c r="A18" s="26" t="s">
        <v>19</v>
      </c>
      <c r="B18" s="27">
        <v>4133</v>
      </c>
      <c r="C18" s="32">
        <v>68.618437</v>
      </c>
      <c r="D18" s="32">
        <v>31.381563</v>
      </c>
      <c r="E18" s="33">
        <v>16.537376999999999</v>
      </c>
      <c r="F18" s="34">
        <v>27.679259999999999</v>
      </c>
      <c r="G18" s="33">
        <v>71.932299</v>
      </c>
      <c r="H18" s="34">
        <v>83.885891000000001</v>
      </c>
    </row>
    <row r="19" spans="1:8" ht="13.5" customHeight="1" x14ac:dyDescent="0.25">
      <c r="A19" s="26" t="s">
        <v>20</v>
      </c>
      <c r="B19" s="27">
        <v>18753</v>
      </c>
      <c r="C19" s="32">
        <v>51.73039</v>
      </c>
      <c r="D19" s="32">
        <v>48.26961</v>
      </c>
      <c r="E19" s="33">
        <v>33.151221999999997</v>
      </c>
      <c r="F19" s="34">
        <v>33.970393000000001</v>
      </c>
      <c r="G19" s="33">
        <v>72.631686999999999</v>
      </c>
      <c r="H19" s="34">
        <v>76.712328999999997</v>
      </c>
    </row>
    <row r="20" spans="1:8" ht="13.5" customHeight="1" x14ac:dyDescent="0.25">
      <c r="A20" s="26" t="s">
        <v>21</v>
      </c>
      <c r="B20" s="27">
        <v>8280</v>
      </c>
      <c r="C20" s="32">
        <v>72.487922999999995</v>
      </c>
      <c r="D20" s="32">
        <v>27.512077000000001</v>
      </c>
      <c r="E20" s="33">
        <v>26.041319999999999</v>
      </c>
      <c r="F20" s="34">
        <v>33.801580000000001</v>
      </c>
      <c r="G20" s="33">
        <v>73.575474999999997</v>
      </c>
      <c r="H20" s="34">
        <v>81.870061000000007</v>
      </c>
    </row>
    <row r="23" spans="1:8" ht="13.5" customHeight="1" x14ac:dyDescent="0.25">
      <c r="C23" s="40"/>
      <c r="D23" s="40"/>
      <c r="E23" s="40"/>
      <c r="F23" s="40"/>
      <c r="G23" s="40"/>
      <c r="H23" s="40"/>
    </row>
  </sheetData>
  <mergeCells count="6">
    <mergeCell ref="A3:H3"/>
    <mergeCell ref="A4:H4"/>
    <mergeCell ref="A5:H5"/>
    <mergeCell ref="C7:D7"/>
    <mergeCell ref="E7:F7"/>
    <mergeCell ref="G7:H7"/>
  </mergeCells>
  <hyperlinks>
    <hyperlink ref="A1" location="Contents!A1" display="Return to Contents Page" xr:uid="{0F2D6606-89B0-4A38-94E4-C8954D87EA41}"/>
  </hyperlinks>
  <pageMargins left="0.70866141732283461" right="0.70866141732283461" top="0.74803149606299213" bottom="0.74803149606299213" header="0.31496062992125984" footer="0.31496062992125984"/>
  <pageSetup paperSize="9" scale="5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2D93D-CFDB-4CF6-BA21-78DE409174F8}">
  <sheetPr>
    <pageSetUpPr fitToPage="1"/>
  </sheetPr>
  <dimension ref="A1:N93"/>
  <sheetViews>
    <sheetView showGridLines="0" zoomScale="85" zoomScaleNormal="85" workbookViewId="0">
      <pane ySplit="8" topLeftCell="A9" activePane="bottomLeft" state="frozen"/>
      <selection activeCell="K16" sqref="K16"/>
      <selection pane="bottomLeft" activeCell="A16" sqref="A16:XFD16"/>
    </sheetView>
  </sheetViews>
  <sheetFormatPr defaultColWidth="7.88671875" defaultRowHeight="13.5" customHeight="1" x14ac:dyDescent="0.25"/>
  <cols>
    <col min="1" max="1" width="48.6640625" style="5" customWidth="1"/>
    <col min="2" max="2" width="10.6640625" style="4" customWidth="1"/>
    <col min="3" max="4" width="16.6640625" style="3" customWidth="1"/>
    <col min="5" max="5" width="11.6640625" style="3" customWidth="1"/>
    <col min="6" max="6" width="14.6640625" style="3" customWidth="1"/>
    <col min="7" max="8" width="14.6640625" style="4" customWidth="1"/>
    <col min="9" max="9" width="11.6640625" style="4" customWidth="1"/>
    <col min="10" max="12" width="14.6640625" style="4" customWidth="1"/>
    <col min="13" max="13" width="11.6640625" style="4" customWidth="1"/>
    <col min="14" max="14" width="14.6640625" style="4" customWidth="1"/>
    <col min="15" max="256" width="7.88671875" style="5"/>
    <col min="257" max="257" width="48.6640625" style="5" customWidth="1"/>
    <col min="258" max="258" width="10.6640625" style="5" customWidth="1"/>
    <col min="259" max="260" width="16.6640625" style="5" customWidth="1"/>
    <col min="261" max="261" width="11.6640625" style="5" customWidth="1"/>
    <col min="262" max="264" width="14.6640625" style="5" customWidth="1"/>
    <col min="265" max="265" width="11.6640625" style="5" customWidth="1"/>
    <col min="266" max="268" width="14.6640625" style="5" customWidth="1"/>
    <col min="269" max="269" width="11.6640625" style="5" customWidth="1"/>
    <col min="270" max="270" width="14.6640625" style="5" customWidth="1"/>
    <col min="271" max="512" width="7.88671875" style="5"/>
    <col min="513" max="513" width="48.6640625" style="5" customWidth="1"/>
    <col min="514" max="514" width="10.6640625" style="5" customWidth="1"/>
    <col min="515" max="516" width="16.6640625" style="5" customWidth="1"/>
    <col min="517" max="517" width="11.6640625" style="5" customWidth="1"/>
    <col min="518" max="520" width="14.6640625" style="5" customWidth="1"/>
    <col min="521" max="521" width="11.6640625" style="5" customWidth="1"/>
    <col min="522" max="524" width="14.6640625" style="5" customWidth="1"/>
    <col min="525" max="525" width="11.6640625" style="5" customWidth="1"/>
    <col min="526" max="526" width="14.6640625" style="5" customWidth="1"/>
    <col min="527" max="768" width="7.88671875" style="5"/>
    <col min="769" max="769" width="48.6640625" style="5" customWidth="1"/>
    <col min="770" max="770" width="10.6640625" style="5" customWidth="1"/>
    <col min="771" max="772" width="16.6640625" style="5" customWidth="1"/>
    <col min="773" max="773" width="11.6640625" style="5" customWidth="1"/>
    <col min="774" max="776" width="14.6640625" style="5" customWidth="1"/>
    <col min="777" max="777" width="11.6640625" style="5" customWidth="1"/>
    <col min="778" max="780" width="14.6640625" style="5" customWidth="1"/>
    <col min="781" max="781" width="11.6640625" style="5" customWidth="1"/>
    <col min="782" max="782" width="14.6640625" style="5" customWidth="1"/>
    <col min="783" max="1024" width="7.88671875" style="5"/>
    <col min="1025" max="1025" width="48.6640625" style="5" customWidth="1"/>
    <col min="1026" max="1026" width="10.6640625" style="5" customWidth="1"/>
    <col min="1027" max="1028" width="16.6640625" style="5" customWidth="1"/>
    <col min="1029" max="1029" width="11.6640625" style="5" customWidth="1"/>
    <col min="1030" max="1032" width="14.6640625" style="5" customWidth="1"/>
    <col min="1033" max="1033" width="11.6640625" style="5" customWidth="1"/>
    <col min="1034" max="1036" width="14.6640625" style="5" customWidth="1"/>
    <col min="1037" max="1037" width="11.6640625" style="5" customWidth="1"/>
    <col min="1038" max="1038" width="14.6640625" style="5" customWidth="1"/>
    <col min="1039" max="1280" width="7.88671875" style="5"/>
    <col min="1281" max="1281" width="48.6640625" style="5" customWidth="1"/>
    <col min="1282" max="1282" width="10.6640625" style="5" customWidth="1"/>
    <col min="1283" max="1284" width="16.6640625" style="5" customWidth="1"/>
    <col min="1285" max="1285" width="11.6640625" style="5" customWidth="1"/>
    <col min="1286" max="1288" width="14.6640625" style="5" customWidth="1"/>
    <col min="1289" max="1289" width="11.6640625" style="5" customWidth="1"/>
    <col min="1290" max="1292" width="14.6640625" style="5" customWidth="1"/>
    <col min="1293" max="1293" width="11.6640625" style="5" customWidth="1"/>
    <col min="1294" max="1294" width="14.6640625" style="5" customWidth="1"/>
    <col min="1295" max="1536" width="7.88671875" style="5"/>
    <col min="1537" max="1537" width="48.6640625" style="5" customWidth="1"/>
    <col min="1538" max="1538" width="10.6640625" style="5" customWidth="1"/>
    <col min="1539" max="1540" width="16.6640625" style="5" customWidth="1"/>
    <col min="1541" max="1541" width="11.6640625" style="5" customWidth="1"/>
    <col min="1542" max="1544" width="14.6640625" style="5" customWidth="1"/>
    <col min="1545" max="1545" width="11.6640625" style="5" customWidth="1"/>
    <col min="1546" max="1548" width="14.6640625" style="5" customWidth="1"/>
    <col min="1549" max="1549" width="11.6640625" style="5" customWidth="1"/>
    <col min="1550" max="1550" width="14.6640625" style="5" customWidth="1"/>
    <col min="1551" max="1792" width="7.88671875" style="5"/>
    <col min="1793" max="1793" width="48.6640625" style="5" customWidth="1"/>
    <col min="1794" max="1794" width="10.6640625" style="5" customWidth="1"/>
    <col min="1795" max="1796" width="16.6640625" style="5" customWidth="1"/>
    <col min="1797" max="1797" width="11.6640625" style="5" customWidth="1"/>
    <col min="1798" max="1800" width="14.6640625" style="5" customWidth="1"/>
    <col min="1801" max="1801" width="11.6640625" style="5" customWidth="1"/>
    <col min="1802" max="1804" width="14.6640625" style="5" customWidth="1"/>
    <col min="1805" max="1805" width="11.6640625" style="5" customWidth="1"/>
    <col min="1806" max="1806" width="14.6640625" style="5" customWidth="1"/>
    <col min="1807" max="2048" width="7.88671875" style="5"/>
    <col min="2049" max="2049" width="48.6640625" style="5" customWidth="1"/>
    <col min="2050" max="2050" width="10.6640625" style="5" customWidth="1"/>
    <col min="2051" max="2052" width="16.6640625" style="5" customWidth="1"/>
    <col min="2053" max="2053" width="11.6640625" style="5" customWidth="1"/>
    <col min="2054" max="2056" width="14.6640625" style="5" customWidth="1"/>
    <col min="2057" max="2057" width="11.6640625" style="5" customWidth="1"/>
    <col min="2058" max="2060" width="14.6640625" style="5" customWidth="1"/>
    <col min="2061" max="2061" width="11.6640625" style="5" customWidth="1"/>
    <col min="2062" max="2062" width="14.6640625" style="5" customWidth="1"/>
    <col min="2063" max="2304" width="7.88671875" style="5"/>
    <col min="2305" max="2305" width="48.6640625" style="5" customWidth="1"/>
    <col min="2306" max="2306" width="10.6640625" style="5" customWidth="1"/>
    <col min="2307" max="2308" width="16.6640625" style="5" customWidth="1"/>
    <col min="2309" max="2309" width="11.6640625" style="5" customWidth="1"/>
    <col min="2310" max="2312" width="14.6640625" style="5" customWidth="1"/>
    <col min="2313" max="2313" width="11.6640625" style="5" customWidth="1"/>
    <col min="2314" max="2316" width="14.6640625" style="5" customWidth="1"/>
    <col min="2317" max="2317" width="11.6640625" style="5" customWidth="1"/>
    <col min="2318" max="2318" width="14.6640625" style="5" customWidth="1"/>
    <col min="2319" max="2560" width="7.88671875" style="5"/>
    <col min="2561" max="2561" width="48.6640625" style="5" customWidth="1"/>
    <col min="2562" max="2562" width="10.6640625" style="5" customWidth="1"/>
    <col min="2563" max="2564" width="16.6640625" style="5" customWidth="1"/>
    <col min="2565" max="2565" width="11.6640625" style="5" customWidth="1"/>
    <col min="2566" max="2568" width="14.6640625" style="5" customWidth="1"/>
    <col min="2569" max="2569" width="11.6640625" style="5" customWidth="1"/>
    <col min="2570" max="2572" width="14.6640625" style="5" customWidth="1"/>
    <col min="2573" max="2573" width="11.6640625" style="5" customWidth="1"/>
    <col min="2574" max="2574" width="14.6640625" style="5" customWidth="1"/>
    <col min="2575" max="2816" width="7.88671875" style="5"/>
    <col min="2817" max="2817" width="48.6640625" style="5" customWidth="1"/>
    <col min="2818" max="2818" width="10.6640625" style="5" customWidth="1"/>
    <col min="2819" max="2820" width="16.6640625" style="5" customWidth="1"/>
    <col min="2821" max="2821" width="11.6640625" style="5" customWidth="1"/>
    <col min="2822" max="2824" width="14.6640625" style="5" customWidth="1"/>
    <col min="2825" max="2825" width="11.6640625" style="5" customWidth="1"/>
    <col min="2826" max="2828" width="14.6640625" style="5" customWidth="1"/>
    <col min="2829" max="2829" width="11.6640625" style="5" customWidth="1"/>
    <col min="2830" max="2830" width="14.6640625" style="5" customWidth="1"/>
    <col min="2831" max="3072" width="7.88671875" style="5"/>
    <col min="3073" max="3073" width="48.6640625" style="5" customWidth="1"/>
    <col min="3074" max="3074" width="10.6640625" style="5" customWidth="1"/>
    <col min="3075" max="3076" width="16.6640625" style="5" customWidth="1"/>
    <col min="3077" max="3077" width="11.6640625" style="5" customWidth="1"/>
    <col min="3078" max="3080" width="14.6640625" style="5" customWidth="1"/>
    <col min="3081" max="3081" width="11.6640625" style="5" customWidth="1"/>
    <col min="3082" max="3084" width="14.6640625" style="5" customWidth="1"/>
    <col min="3085" max="3085" width="11.6640625" style="5" customWidth="1"/>
    <col min="3086" max="3086" width="14.6640625" style="5" customWidth="1"/>
    <col min="3087" max="3328" width="7.88671875" style="5"/>
    <col min="3329" max="3329" width="48.6640625" style="5" customWidth="1"/>
    <col min="3330" max="3330" width="10.6640625" style="5" customWidth="1"/>
    <col min="3331" max="3332" width="16.6640625" style="5" customWidth="1"/>
    <col min="3333" max="3333" width="11.6640625" style="5" customWidth="1"/>
    <col min="3334" max="3336" width="14.6640625" style="5" customWidth="1"/>
    <col min="3337" max="3337" width="11.6640625" style="5" customWidth="1"/>
    <col min="3338" max="3340" width="14.6640625" style="5" customWidth="1"/>
    <col min="3341" max="3341" width="11.6640625" style="5" customWidth="1"/>
    <col min="3342" max="3342" width="14.6640625" style="5" customWidth="1"/>
    <col min="3343" max="3584" width="7.88671875" style="5"/>
    <col min="3585" max="3585" width="48.6640625" style="5" customWidth="1"/>
    <col min="3586" max="3586" width="10.6640625" style="5" customWidth="1"/>
    <col min="3587" max="3588" width="16.6640625" style="5" customWidth="1"/>
    <col min="3589" max="3589" width="11.6640625" style="5" customWidth="1"/>
    <col min="3590" max="3592" width="14.6640625" style="5" customWidth="1"/>
    <col min="3593" max="3593" width="11.6640625" style="5" customWidth="1"/>
    <col min="3594" max="3596" width="14.6640625" style="5" customWidth="1"/>
    <col min="3597" max="3597" width="11.6640625" style="5" customWidth="1"/>
    <col min="3598" max="3598" width="14.6640625" style="5" customWidth="1"/>
    <col min="3599" max="3840" width="7.88671875" style="5"/>
    <col min="3841" max="3841" width="48.6640625" style="5" customWidth="1"/>
    <col min="3842" max="3842" width="10.6640625" style="5" customWidth="1"/>
    <col min="3843" max="3844" width="16.6640625" style="5" customWidth="1"/>
    <col min="3845" max="3845" width="11.6640625" style="5" customWidth="1"/>
    <col min="3846" max="3848" width="14.6640625" style="5" customWidth="1"/>
    <col min="3849" max="3849" width="11.6640625" style="5" customWidth="1"/>
    <col min="3850" max="3852" width="14.6640625" style="5" customWidth="1"/>
    <col min="3853" max="3853" width="11.6640625" style="5" customWidth="1"/>
    <col min="3854" max="3854" width="14.6640625" style="5" customWidth="1"/>
    <col min="3855" max="4096" width="7.88671875" style="5"/>
    <col min="4097" max="4097" width="48.6640625" style="5" customWidth="1"/>
    <col min="4098" max="4098" width="10.6640625" style="5" customWidth="1"/>
    <col min="4099" max="4100" width="16.6640625" style="5" customWidth="1"/>
    <col min="4101" max="4101" width="11.6640625" style="5" customWidth="1"/>
    <col min="4102" max="4104" width="14.6640625" style="5" customWidth="1"/>
    <col min="4105" max="4105" width="11.6640625" style="5" customWidth="1"/>
    <col min="4106" max="4108" width="14.6640625" style="5" customWidth="1"/>
    <col min="4109" max="4109" width="11.6640625" style="5" customWidth="1"/>
    <col min="4110" max="4110" width="14.6640625" style="5" customWidth="1"/>
    <col min="4111" max="4352" width="7.88671875" style="5"/>
    <col min="4353" max="4353" width="48.6640625" style="5" customWidth="1"/>
    <col min="4354" max="4354" width="10.6640625" style="5" customWidth="1"/>
    <col min="4355" max="4356" width="16.6640625" style="5" customWidth="1"/>
    <col min="4357" max="4357" width="11.6640625" style="5" customWidth="1"/>
    <col min="4358" max="4360" width="14.6640625" style="5" customWidth="1"/>
    <col min="4361" max="4361" width="11.6640625" style="5" customWidth="1"/>
    <col min="4362" max="4364" width="14.6640625" style="5" customWidth="1"/>
    <col min="4365" max="4365" width="11.6640625" style="5" customWidth="1"/>
    <col min="4366" max="4366" width="14.6640625" style="5" customWidth="1"/>
    <col min="4367" max="4608" width="7.88671875" style="5"/>
    <col min="4609" max="4609" width="48.6640625" style="5" customWidth="1"/>
    <col min="4610" max="4610" width="10.6640625" style="5" customWidth="1"/>
    <col min="4611" max="4612" width="16.6640625" style="5" customWidth="1"/>
    <col min="4613" max="4613" width="11.6640625" style="5" customWidth="1"/>
    <col min="4614" max="4616" width="14.6640625" style="5" customWidth="1"/>
    <col min="4617" max="4617" width="11.6640625" style="5" customWidth="1"/>
    <col min="4618" max="4620" width="14.6640625" style="5" customWidth="1"/>
    <col min="4621" max="4621" width="11.6640625" style="5" customWidth="1"/>
    <col min="4622" max="4622" width="14.6640625" style="5" customWidth="1"/>
    <col min="4623" max="4864" width="7.88671875" style="5"/>
    <col min="4865" max="4865" width="48.6640625" style="5" customWidth="1"/>
    <col min="4866" max="4866" width="10.6640625" style="5" customWidth="1"/>
    <col min="4867" max="4868" width="16.6640625" style="5" customWidth="1"/>
    <col min="4869" max="4869" width="11.6640625" style="5" customWidth="1"/>
    <col min="4870" max="4872" width="14.6640625" style="5" customWidth="1"/>
    <col min="4873" max="4873" width="11.6640625" style="5" customWidth="1"/>
    <col min="4874" max="4876" width="14.6640625" style="5" customWidth="1"/>
    <col min="4877" max="4877" width="11.6640625" style="5" customWidth="1"/>
    <col min="4878" max="4878" width="14.6640625" style="5" customWidth="1"/>
    <col min="4879" max="5120" width="7.88671875" style="5"/>
    <col min="5121" max="5121" width="48.6640625" style="5" customWidth="1"/>
    <col min="5122" max="5122" width="10.6640625" style="5" customWidth="1"/>
    <col min="5123" max="5124" width="16.6640625" style="5" customWidth="1"/>
    <col min="5125" max="5125" width="11.6640625" style="5" customWidth="1"/>
    <col min="5126" max="5128" width="14.6640625" style="5" customWidth="1"/>
    <col min="5129" max="5129" width="11.6640625" style="5" customWidth="1"/>
    <col min="5130" max="5132" width="14.6640625" style="5" customWidth="1"/>
    <col min="5133" max="5133" width="11.6640625" style="5" customWidth="1"/>
    <col min="5134" max="5134" width="14.6640625" style="5" customWidth="1"/>
    <col min="5135" max="5376" width="7.88671875" style="5"/>
    <col min="5377" max="5377" width="48.6640625" style="5" customWidth="1"/>
    <col min="5378" max="5378" width="10.6640625" style="5" customWidth="1"/>
    <col min="5379" max="5380" width="16.6640625" style="5" customWidth="1"/>
    <col min="5381" max="5381" width="11.6640625" style="5" customWidth="1"/>
    <col min="5382" max="5384" width="14.6640625" style="5" customWidth="1"/>
    <col min="5385" max="5385" width="11.6640625" style="5" customWidth="1"/>
    <col min="5386" max="5388" width="14.6640625" style="5" customWidth="1"/>
    <col min="5389" max="5389" width="11.6640625" style="5" customWidth="1"/>
    <col min="5390" max="5390" width="14.6640625" style="5" customWidth="1"/>
    <col min="5391" max="5632" width="7.88671875" style="5"/>
    <col min="5633" max="5633" width="48.6640625" style="5" customWidth="1"/>
    <col min="5634" max="5634" width="10.6640625" style="5" customWidth="1"/>
    <col min="5635" max="5636" width="16.6640625" style="5" customWidth="1"/>
    <col min="5637" max="5637" width="11.6640625" style="5" customWidth="1"/>
    <col min="5638" max="5640" width="14.6640625" style="5" customWidth="1"/>
    <col min="5641" max="5641" width="11.6640625" style="5" customWidth="1"/>
    <col min="5642" max="5644" width="14.6640625" style="5" customWidth="1"/>
    <col min="5645" max="5645" width="11.6640625" style="5" customWidth="1"/>
    <col min="5646" max="5646" width="14.6640625" style="5" customWidth="1"/>
    <col min="5647" max="5888" width="7.88671875" style="5"/>
    <col min="5889" max="5889" width="48.6640625" style="5" customWidth="1"/>
    <col min="5890" max="5890" width="10.6640625" style="5" customWidth="1"/>
    <col min="5891" max="5892" width="16.6640625" style="5" customWidth="1"/>
    <col min="5893" max="5893" width="11.6640625" style="5" customWidth="1"/>
    <col min="5894" max="5896" width="14.6640625" style="5" customWidth="1"/>
    <col min="5897" max="5897" width="11.6640625" style="5" customWidth="1"/>
    <col min="5898" max="5900" width="14.6640625" style="5" customWidth="1"/>
    <col min="5901" max="5901" width="11.6640625" style="5" customWidth="1"/>
    <col min="5902" max="5902" width="14.6640625" style="5" customWidth="1"/>
    <col min="5903" max="6144" width="7.88671875" style="5"/>
    <col min="6145" max="6145" width="48.6640625" style="5" customWidth="1"/>
    <col min="6146" max="6146" width="10.6640625" style="5" customWidth="1"/>
    <col min="6147" max="6148" width="16.6640625" style="5" customWidth="1"/>
    <col min="6149" max="6149" width="11.6640625" style="5" customWidth="1"/>
    <col min="6150" max="6152" width="14.6640625" style="5" customWidth="1"/>
    <col min="6153" max="6153" width="11.6640625" style="5" customWidth="1"/>
    <col min="6154" max="6156" width="14.6640625" style="5" customWidth="1"/>
    <col min="6157" max="6157" width="11.6640625" style="5" customWidth="1"/>
    <col min="6158" max="6158" width="14.6640625" style="5" customWidth="1"/>
    <col min="6159" max="6400" width="7.88671875" style="5"/>
    <col min="6401" max="6401" width="48.6640625" style="5" customWidth="1"/>
    <col min="6402" max="6402" width="10.6640625" style="5" customWidth="1"/>
    <col min="6403" max="6404" width="16.6640625" style="5" customWidth="1"/>
    <col min="6405" max="6405" width="11.6640625" style="5" customWidth="1"/>
    <col min="6406" max="6408" width="14.6640625" style="5" customWidth="1"/>
    <col min="6409" max="6409" width="11.6640625" style="5" customWidth="1"/>
    <col min="6410" max="6412" width="14.6640625" style="5" customWidth="1"/>
    <col min="6413" max="6413" width="11.6640625" style="5" customWidth="1"/>
    <col min="6414" max="6414" width="14.6640625" style="5" customWidth="1"/>
    <col min="6415" max="6656" width="7.88671875" style="5"/>
    <col min="6657" max="6657" width="48.6640625" style="5" customWidth="1"/>
    <col min="6658" max="6658" width="10.6640625" style="5" customWidth="1"/>
    <col min="6659" max="6660" width="16.6640625" style="5" customWidth="1"/>
    <col min="6661" max="6661" width="11.6640625" style="5" customWidth="1"/>
    <col min="6662" max="6664" width="14.6640625" style="5" customWidth="1"/>
    <col min="6665" max="6665" width="11.6640625" style="5" customWidth="1"/>
    <col min="6666" max="6668" width="14.6640625" style="5" customWidth="1"/>
    <col min="6669" max="6669" width="11.6640625" style="5" customWidth="1"/>
    <col min="6670" max="6670" width="14.6640625" style="5" customWidth="1"/>
    <col min="6671" max="6912" width="7.88671875" style="5"/>
    <col min="6913" max="6913" width="48.6640625" style="5" customWidth="1"/>
    <col min="6914" max="6914" width="10.6640625" style="5" customWidth="1"/>
    <col min="6915" max="6916" width="16.6640625" style="5" customWidth="1"/>
    <col min="6917" max="6917" width="11.6640625" style="5" customWidth="1"/>
    <col min="6918" max="6920" width="14.6640625" style="5" customWidth="1"/>
    <col min="6921" max="6921" width="11.6640625" style="5" customWidth="1"/>
    <col min="6922" max="6924" width="14.6640625" style="5" customWidth="1"/>
    <col min="6925" max="6925" width="11.6640625" style="5" customWidth="1"/>
    <col min="6926" max="6926" width="14.6640625" style="5" customWidth="1"/>
    <col min="6927" max="7168" width="7.88671875" style="5"/>
    <col min="7169" max="7169" width="48.6640625" style="5" customWidth="1"/>
    <col min="7170" max="7170" width="10.6640625" style="5" customWidth="1"/>
    <col min="7171" max="7172" width="16.6640625" style="5" customWidth="1"/>
    <col min="7173" max="7173" width="11.6640625" style="5" customWidth="1"/>
    <col min="7174" max="7176" width="14.6640625" style="5" customWidth="1"/>
    <col min="7177" max="7177" width="11.6640625" style="5" customWidth="1"/>
    <col min="7178" max="7180" width="14.6640625" style="5" customWidth="1"/>
    <col min="7181" max="7181" width="11.6640625" style="5" customWidth="1"/>
    <col min="7182" max="7182" width="14.6640625" style="5" customWidth="1"/>
    <col min="7183" max="7424" width="7.88671875" style="5"/>
    <col min="7425" max="7425" width="48.6640625" style="5" customWidth="1"/>
    <col min="7426" max="7426" width="10.6640625" style="5" customWidth="1"/>
    <col min="7427" max="7428" width="16.6640625" style="5" customWidth="1"/>
    <col min="7429" max="7429" width="11.6640625" style="5" customWidth="1"/>
    <col min="7430" max="7432" width="14.6640625" style="5" customWidth="1"/>
    <col min="7433" max="7433" width="11.6640625" style="5" customWidth="1"/>
    <col min="7434" max="7436" width="14.6640625" style="5" customWidth="1"/>
    <col min="7437" max="7437" width="11.6640625" style="5" customWidth="1"/>
    <col min="7438" max="7438" width="14.6640625" style="5" customWidth="1"/>
    <col min="7439" max="7680" width="7.88671875" style="5"/>
    <col min="7681" max="7681" width="48.6640625" style="5" customWidth="1"/>
    <col min="7682" max="7682" width="10.6640625" style="5" customWidth="1"/>
    <col min="7683" max="7684" width="16.6640625" style="5" customWidth="1"/>
    <col min="7685" max="7685" width="11.6640625" style="5" customWidth="1"/>
    <col min="7686" max="7688" width="14.6640625" style="5" customWidth="1"/>
    <col min="7689" max="7689" width="11.6640625" style="5" customWidth="1"/>
    <col min="7690" max="7692" width="14.6640625" style="5" customWidth="1"/>
    <col min="7693" max="7693" width="11.6640625" style="5" customWidth="1"/>
    <col min="7694" max="7694" width="14.6640625" style="5" customWidth="1"/>
    <col min="7695" max="7936" width="7.88671875" style="5"/>
    <col min="7937" max="7937" width="48.6640625" style="5" customWidth="1"/>
    <col min="7938" max="7938" width="10.6640625" style="5" customWidth="1"/>
    <col min="7939" max="7940" width="16.6640625" style="5" customWidth="1"/>
    <col min="7941" max="7941" width="11.6640625" style="5" customWidth="1"/>
    <col min="7942" max="7944" width="14.6640625" style="5" customWidth="1"/>
    <col min="7945" max="7945" width="11.6640625" style="5" customWidth="1"/>
    <col min="7946" max="7948" width="14.6640625" style="5" customWidth="1"/>
    <col min="7949" max="7949" width="11.6640625" style="5" customWidth="1"/>
    <col min="7950" max="7950" width="14.6640625" style="5" customWidth="1"/>
    <col min="7951" max="8192" width="7.88671875" style="5"/>
    <col min="8193" max="8193" width="48.6640625" style="5" customWidth="1"/>
    <col min="8194" max="8194" width="10.6640625" style="5" customWidth="1"/>
    <col min="8195" max="8196" width="16.6640625" style="5" customWidth="1"/>
    <col min="8197" max="8197" width="11.6640625" style="5" customWidth="1"/>
    <col min="8198" max="8200" width="14.6640625" style="5" customWidth="1"/>
    <col min="8201" max="8201" width="11.6640625" style="5" customWidth="1"/>
    <col min="8202" max="8204" width="14.6640625" style="5" customWidth="1"/>
    <col min="8205" max="8205" width="11.6640625" style="5" customWidth="1"/>
    <col min="8206" max="8206" width="14.6640625" style="5" customWidth="1"/>
    <col min="8207" max="8448" width="7.88671875" style="5"/>
    <col min="8449" max="8449" width="48.6640625" style="5" customWidth="1"/>
    <col min="8450" max="8450" width="10.6640625" style="5" customWidth="1"/>
    <col min="8451" max="8452" width="16.6640625" style="5" customWidth="1"/>
    <col min="8453" max="8453" width="11.6640625" style="5" customWidth="1"/>
    <col min="8454" max="8456" width="14.6640625" style="5" customWidth="1"/>
    <col min="8457" max="8457" width="11.6640625" style="5" customWidth="1"/>
    <col min="8458" max="8460" width="14.6640625" style="5" customWidth="1"/>
    <col min="8461" max="8461" width="11.6640625" style="5" customWidth="1"/>
    <col min="8462" max="8462" width="14.6640625" style="5" customWidth="1"/>
    <col min="8463" max="8704" width="7.88671875" style="5"/>
    <col min="8705" max="8705" width="48.6640625" style="5" customWidth="1"/>
    <col min="8706" max="8706" width="10.6640625" style="5" customWidth="1"/>
    <col min="8707" max="8708" width="16.6640625" style="5" customWidth="1"/>
    <col min="8709" max="8709" width="11.6640625" style="5" customWidth="1"/>
    <col min="8710" max="8712" width="14.6640625" style="5" customWidth="1"/>
    <col min="8713" max="8713" width="11.6640625" style="5" customWidth="1"/>
    <col min="8714" max="8716" width="14.6640625" style="5" customWidth="1"/>
    <col min="8717" max="8717" width="11.6640625" style="5" customWidth="1"/>
    <col min="8718" max="8718" width="14.6640625" style="5" customWidth="1"/>
    <col min="8719" max="8960" width="7.88671875" style="5"/>
    <col min="8961" max="8961" width="48.6640625" style="5" customWidth="1"/>
    <col min="8962" max="8962" width="10.6640625" style="5" customWidth="1"/>
    <col min="8963" max="8964" width="16.6640625" style="5" customWidth="1"/>
    <col min="8965" max="8965" width="11.6640625" style="5" customWidth="1"/>
    <col min="8966" max="8968" width="14.6640625" style="5" customWidth="1"/>
    <col min="8969" max="8969" width="11.6640625" style="5" customWidth="1"/>
    <col min="8970" max="8972" width="14.6640625" style="5" customWidth="1"/>
    <col min="8973" max="8973" width="11.6640625" style="5" customWidth="1"/>
    <col min="8974" max="8974" width="14.6640625" style="5" customWidth="1"/>
    <col min="8975" max="9216" width="7.88671875" style="5"/>
    <col min="9217" max="9217" width="48.6640625" style="5" customWidth="1"/>
    <col min="9218" max="9218" width="10.6640625" style="5" customWidth="1"/>
    <col min="9219" max="9220" width="16.6640625" style="5" customWidth="1"/>
    <col min="9221" max="9221" width="11.6640625" style="5" customWidth="1"/>
    <col min="9222" max="9224" width="14.6640625" style="5" customWidth="1"/>
    <col min="9225" max="9225" width="11.6640625" style="5" customWidth="1"/>
    <col min="9226" max="9228" width="14.6640625" style="5" customWidth="1"/>
    <col min="9229" max="9229" width="11.6640625" style="5" customWidth="1"/>
    <col min="9230" max="9230" width="14.6640625" style="5" customWidth="1"/>
    <col min="9231" max="9472" width="7.88671875" style="5"/>
    <col min="9473" max="9473" width="48.6640625" style="5" customWidth="1"/>
    <col min="9474" max="9474" width="10.6640625" style="5" customWidth="1"/>
    <col min="9475" max="9476" width="16.6640625" style="5" customWidth="1"/>
    <col min="9477" max="9477" width="11.6640625" style="5" customWidth="1"/>
    <col min="9478" max="9480" width="14.6640625" style="5" customWidth="1"/>
    <col min="9481" max="9481" width="11.6640625" style="5" customWidth="1"/>
    <col min="9482" max="9484" width="14.6640625" style="5" customWidth="1"/>
    <col min="9485" max="9485" width="11.6640625" style="5" customWidth="1"/>
    <col min="9486" max="9486" width="14.6640625" style="5" customWidth="1"/>
    <col min="9487" max="9728" width="7.88671875" style="5"/>
    <col min="9729" max="9729" width="48.6640625" style="5" customWidth="1"/>
    <col min="9730" max="9730" width="10.6640625" style="5" customWidth="1"/>
    <col min="9731" max="9732" width="16.6640625" style="5" customWidth="1"/>
    <col min="9733" max="9733" width="11.6640625" style="5" customWidth="1"/>
    <col min="9734" max="9736" width="14.6640625" style="5" customWidth="1"/>
    <col min="9737" max="9737" width="11.6640625" style="5" customWidth="1"/>
    <col min="9738" max="9740" width="14.6640625" style="5" customWidth="1"/>
    <col min="9741" max="9741" width="11.6640625" style="5" customWidth="1"/>
    <col min="9742" max="9742" width="14.6640625" style="5" customWidth="1"/>
    <col min="9743" max="9984" width="7.88671875" style="5"/>
    <col min="9985" max="9985" width="48.6640625" style="5" customWidth="1"/>
    <col min="9986" max="9986" width="10.6640625" style="5" customWidth="1"/>
    <col min="9987" max="9988" width="16.6640625" style="5" customWidth="1"/>
    <col min="9989" max="9989" width="11.6640625" style="5" customWidth="1"/>
    <col min="9990" max="9992" width="14.6640625" style="5" customWidth="1"/>
    <col min="9993" max="9993" width="11.6640625" style="5" customWidth="1"/>
    <col min="9994" max="9996" width="14.6640625" style="5" customWidth="1"/>
    <col min="9997" max="9997" width="11.6640625" style="5" customWidth="1"/>
    <col min="9998" max="9998" width="14.6640625" style="5" customWidth="1"/>
    <col min="9999" max="10240" width="7.88671875" style="5"/>
    <col min="10241" max="10241" width="48.6640625" style="5" customWidth="1"/>
    <col min="10242" max="10242" width="10.6640625" style="5" customWidth="1"/>
    <col min="10243" max="10244" width="16.6640625" style="5" customWidth="1"/>
    <col min="10245" max="10245" width="11.6640625" style="5" customWidth="1"/>
    <col min="10246" max="10248" width="14.6640625" style="5" customWidth="1"/>
    <col min="10249" max="10249" width="11.6640625" style="5" customWidth="1"/>
    <col min="10250" max="10252" width="14.6640625" style="5" customWidth="1"/>
    <col min="10253" max="10253" width="11.6640625" style="5" customWidth="1"/>
    <col min="10254" max="10254" width="14.6640625" style="5" customWidth="1"/>
    <col min="10255" max="10496" width="7.88671875" style="5"/>
    <col min="10497" max="10497" width="48.6640625" style="5" customWidth="1"/>
    <col min="10498" max="10498" width="10.6640625" style="5" customWidth="1"/>
    <col min="10499" max="10500" width="16.6640625" style="5" customWidth="1"/>
    <col min="10501" max="10501" width="11.6640625" style="5" customWidth="1"/>
    <col min="10502" max="10504" width="14.6640625" style="5" customWidth="1"/>
    <col min="10505" max="10505" width="11.6640625" style="5" customWidth="1"/>
    <col min="10506" max="10508" width="14.6640625" style="5" customWidth="1"/>
    <col min="10509" max="10509" width="11.6640625" style="5" customWidth="1"/>
    <col min="10510" max="10510" width="14.6640625" style="5" customWidth="1"/>
    <col min="10511" max="10752" width="7.88671875" style="5"/>
    <col min="10753" max="10753" width="48.6640625" style="5" customWidth="1"/>
    <col min="10754" max="10754" width="10.6640625" style="5" customWidth="1"/>
    <col min="10755" max="10756" width="16.6640625" style="5" customWidth="1"/>
    <col min="10757" max="10757" width="11.6640625" style="5" customWidth="1"/>
    <col min="10758" max="10760" width="14.6640625" style="5" customWidth="1"/>
    <col min="10761" max="10761" width="11.6640625" style="5" customWidth="1"/>
    <col min="10762" max="10764" width="14.6640625" style="5" customWidth="1"/>
    <col min="10765" max="10765" width="11.6640625" style="5" customWidth="1"/>
    <col min="10766" max="10766" width="14.6640625" style="5" customWidth="1"/>
    <col min="10767" max="11008" width="7.88671875" style="5"/>
    <col min="11009" max="11009" width="48.6640625" style="5" customWidth="1"/>
    <col min="11010" max="11010" width="10.6640625" style="5" customWidth="1"/>
    <col min="11011" max="11012" width="16.6640625" style="5" customWidth="1"/>
    <col min="11013" max="11013" width="11.6640625" style="5" customWidth="1"/>
    <col min="11014" max="11016" width="14.6640625" style="5" customWidth="1"/>
    <col min="11017" max="11017" width="11.6640625" style="5" customWidth="1"/>
    <col min="11018" max="11020" width="14.6640625" style="5" customWidth="1"/>
    <col min="11021" max="11021" width="11.6640625" style="5" customWidth="1"/>
    <col min="11022" max="11022" width="14.6640625" style="5" customWidth="1"/>
    <col min="11023" max="11264" width="7.88671875" style="5"/>
    <col min="11265" max="11265" width="48.6640625" style="5" customWidth="1"/>
    <col min="11266" max="11266" width="10.6640625" style="5" customWidth="1"/>
    <col min="11267" max="11268" width="16.6640625" style="5" customWidth="1"/>
    <col min="11269" max="11269" width="11.6640625" style="5" customWidth="1"/>
    <col min="11270" max="11272" width="14.6640625" style="5" customWidth="1"/>
    <col min="11273" max="11273" width="11.6640625" style="5" customWidth="1"/>
    <col min="11274" max="11276" width="14.6640625" style="5" customWidth="1"/>
    <col min="11277" max="11277" width="11.6640625" style="5" customWidth="1"/>
    <col min="11278" max="11278" width="14.6640625" style="5" customWidth="1"/>
    <col min="11279" max="11520" width="7.88671875" style="5"/>
    <col min="11521" max="11521" width="48.6640625" style="5" customWidth="1"/>
    <col min="11522" max="11522" width="10.6640625" style="5" customWidth="1"/>
    <col min="11523" max="11524" width="16.6640625" style="5" customWidth="1"/>
    <col min="11525" max="11525" width="11.6640625" style="5" customWidth="1"/>
    <col min="11526" max="11528" width="14.6640625" style="5" customWidth="1"/>
    <col min="11529" max="11529" width="11.6640625" style="5" customWidth="1"/>
    <col min="11530" max="11532" width="14.6640625" style="5" customWidth="1"/>
    <col min="11533" max="11533" width="11.6640625" style="5" customWidth="1"/>
    <col min="11534" max="11534" width="14.6640625" style="5" customWidth="1"/>
    <col min="11535" max="11776" width="7.88671875" style="5"/>
    <col min="11777" max="11777" width="48.6640625" style="5" customWidth="1"/>
    <col min="11778" max="11778" width="10.6640625" style="5" customWidth="1"/>
    <col min="11779" max="11780" width="16.6640625" style="5" customWidth="1"/>
    <col min="11781" max="11781" width="11.6640625" style="5" customWidth="1"/>
    <col min="11782" max="11784" width="14.6640625" style="5" customWidth="1"/>
    <col min="11785" max="11785" width="11.6640625" style="5" customWidth="1"/>
    <col min="11786" max="11788" width="14.6640625" style="5" customWidth="1"/>
    <col min="11789" max="11789" width="11.6640625" style="5" customWidth="1"/>
    <col min="11790" max="11790" width="14.6640625" style="5" customWidth="1"/>
    <col min="11791" max="12032" width="7.88671875" style="5"/>
    <col min="12033" max="12033" width="48.6640625" style="5" customWidth="1"/>
    <col min="12034" max="12034" width="10.6640625" style="5" customWidth="1"/>
    <col min="12035" max="12036" width="16.6640625" style="5" customWidth="1"/>
    <col min="12037" max="12037" width="11.6640625" style="5" customWidth="1"/>
    <col min="12038" max="12040" width="14.6640625" style="5" customWidth="1"/>
    <col min="12041" max="12041" width="11.6640625" style="5" customWidth="1"/>
    <col min="12042" max="12044" width="14.6640625" style="5" customWidth="1"/>
    <col min="12045" max="12045" width="11.6640625" style="5" customWidth="1"/>
    <col min="12046" max="12046" width="14.6640625" style="5" customWidth="1"/>
    <col min="12047" max="12288" width="7.88671875" style="5"/>
    <col min="12289" max="12289" width="48.6640625" style="5" customWidth="1"/>
    <col min="12290" max="12290" width="10.6640625" style="5" customWidth="1"/>
    <col min="12291" max="12292" width="16.6640625" style="5" customWidth="1"/>
    <col min="12293" max="12293" width="11.6640625" style="5" customWidth="1"/>
    <col min="12294" max="12296" width="14.6640625" style="5" customWidth="1"/>
    <col min="12297" max="12297" width="11.6640625" style="5" customWidth="1"/>
    <col min="12298" max="12300" width="14.6640625" style="5" customWidth="1"/>
    <col min="12301" max="12301" width="11.6640625" style="5" customWidth="1"/>
    <col min="12302" max="12302" width="14.6640625" style="5" customWidth="1"/>
    <col min="12303" max="12544" width="7.88671875" style="5"/>
    <col min="12545" max="12545" width="48.6640625" style="5" customWidth="1"/>
    <col min="12546" max="12546" width="10.6640625" style="5" customWidth="1"/>
    <col min="12547" max="12548" width="16.6640625" style="5" customWidth="1"/>
    <col min="12549" max="12549" width="11.6640625" style="5" customWidth="1"/>
    <col min="12550" max="12552" width="14.6640625" style="5" customWidth="1"/>
    <col min="12553" max="12553" width="11.6640625" style="5" customWidth="1"/>
    <col min="12554" max="12556" width="14.6640625" style="5" customWidth="1"/>
    <col min="12557" max="12557" width="11.6640625" style="5" customWidth="1"/>
    <col min="12558" max="12558" width="14.6640625" style="5" customWidth="1"/>
    <col min="12559" max="12800" width="7.88671875" style="5"/>
    <col min="12801" max="12801" width="48.6640625" style="5" customWidth="1"/>
    <col min="12802" max="12802" width="10.6640625" style="5" customWidth="1"/>
    <col min="12803" max="12804" width="16.6640625" style="5" customWidth="1"/>
    <col min="12805" max="12805" width="11.6640625" style="5" customWidth="1"/>
    <col min="12806" max="12808" width="14.6640625" style="5" customWidth="1"/>
    <col min="12809" max="12809" width="11.6640625" style="5" customWidth="1"/>
    <col min="12810" max="12812" width="14.6640625" style="5" customWidth="1"/>
    <col min="12813" max="12813" width="11.6640625" style="5" customWidth="1"/>
    <col min="12814" max="12814" width="14.6640625" style="5" customWidth="1"/>
    <col min="12815" max="13056" width="7.88671875" style="5"/>
    <col min="13057" max="13057" width="48.6640625" style="5" customWidth="1"/>
    <col min="13058" max="13058" width="10.6640625" style="5" customWidth="1"/>
    <col min="13059" max="13060" width="16.6640625" style="5" customWidth="1"/>
    <col min="13061" max="13061" width="11.6640625" style="5" customWidth="1"/>
    <col min="13062" max="13064" width="14.6640625" style="5" customWidth="1"/>
    <col min="13065" max="13065" width="11.6640625" style="5" customWidth="1"/>
    <col min="13066" max="13068" width="14.6640625" style="5" customWidth="1"/>
    <col min="13069" max="13069" width="11.6640625" style="5" customWidth="1"/>
    <col min="13070" max="13070" width="14.6640625" style="5" customWidth="1"/>
    <col min="13071" max="13312" width="7.88671875" style="5"/>
    <col min="13313" max="13313" width="48.6640625" style="5" customWidth="1"/>
    <col min="13314" max="13314" width="10.6640625" style="5" customWidth="1"/>
    <col min="13315" max="13316" width="16.6640625" style="5" customWidth="1"/>
    <col min="13317" max="13317" width="11.6640625" style="5" customWidth="1"/>
    <col min="13318" max="13320" width="14.6640625" style="5" customWidth="1"/>
    <col min="13321" max="13321" width="11.6640625" style="5" customWidth="1"/>
    <col min="13322" max="13324" width="14.6640625" style="5" customWidth="1"/>
    <col min="13325" max="13325" width="11.6640625" style="5" customWidth="1"/>
    <col min="13326" max="13326" width="14.6640625" style="5" customWidth="1"/>
    <col min="13327" max="13568" width="7.88671875" style="5"/>
    <col min="13569" max="13569" width="48.6640625" style="5" customWidth="1"/>
    <col min="13570" max="13570" width="10.6640625" style="5" customWidth="1"/>
    <col min="13571" max="13572" width="16.6640625" style="5" customWidth="1"/>
    <col min="13573" max="13573" width="11.6640625" style="5" customWidth="1"/>
    <col min="13574" max="13576" width="14.6640625" style="5" customWidth="1"/>
    <col min="13577" max="13577" width="11.6640625" style="5" customWidth="1"/>
    <col min="13578" max="13580" width="14.6640625" style="5" customWidth="1"/>
    <col min="13581" max="13581" width="11.6640625" style="5" customWidth="1"/>
    <col min="13582" max="13582" width="14.6640625" style="5" customWidth="1"/>
    <col min="13583" max="13824" width="7.88671875" style="5"/>
    <col min="13825" max="13825" width="48.6640625" style="5" customWidth="1"/>
    <col min="13826" max="13826" width="10.6640625" style="5" customWidth="1"/>
    <col min="13827" max="13828" width="16.6640625" style="5" customWidth="1"/>
    <col min="13829" max="13829" width="11.6640625" style="5" customWidth="1"/>
    <col min="13830" max="13832" width="14.6640625" style="5" customWidth="1"/>
    <col min="13833" max="13833" width="11.6640625" style="5" customWidth="1"/>
    <col min="13834" max="13836" width="14.6640625" style="5" customWidth="1"/>
    <col min="13837" max="13837" width="11.6640625" style="5" customWidth="1"/>
    <col min="13838" max="13838" width="14.6640625" style="5" customWidth="1"/>
    <col min="13839" max="14080" width="7.88671875" style="5"/>
    <col min="14081" max="14081" width="48.6640625" style="5" customWidth="1"/>
    <col min="14082" max="14082" width="10.6640625" style="5" customWidth="1"/>
    <col min="14083" max="14084" width="16.6640625" style="5" customWidth="1"/>
    <col min="14085" max="14085" width="11.6640625" style="5" customWidth="1"/>
    <col min="14086" max="14088" width="14.6640625" style="5" customWidth="1"/>
    <col min="14089" max="14089" width="11.6640625" style="5" customWidth="1"/>
    <col min="14090" max="14092" width="14.6640625" style="5" customWidth="1"/>
    <col min="14093" max="14093" width="11.6640625" style="5" customWidth="1"/>
    <col min="14094" max="14094" width="14.6640625" style="5" customWidth="1"/>
    <col min="14095" max="14336" width="7.88671875" style="5"/>
    <col min="14337" max="14337" width="48.6640625" style="5" customWidth="1"/>
    <col min="14338" max="14338" width="10.6640625" style="5" customWidth="1"/>
    <col min="14339" max="14340" width="16.6640625" style="5" customWidth="1"/>
    <col min="14341" max="14341" width="11.6640625" style="5" customWidth="1"/>
    <col min="14342" max="14344" width="14.6640625" style="5" customWidth="1"/>
    <col min="14345" max="14345" width="11.6640625" style="5" customWidth="1"/>
    <col min="14346" max="14348" width="14.6640625" style="5" customWidth="1"/>
    <col min="14349" max="14349" width="11.6640625" style="5" customWidth="1"/>
    <col min="14350" max="14350" width="14.6640625" style="5" customWidth="1"/>
    <col min="14351" max="14592" width="7.88671875" style="5"/>
    <col min="14593" max="14593" width="48.6640625" style="5" customWidth="1"/>
    <col min="14594" max="14594" width="10.6640625" style="5" customWidth="1"/>
    <col min="14595" max="14596" width="16.6640625" style="5" customWidth="1"/>
    <col min="14597" max="14597" width="11.6640625" style="5" customWidth="1"/>
    <col min="14598" max="14600" width="14.6640625" style="5" customWidth="1"/>
    <col min="14601" max="14601" width="11.6640625" style="5" customWidth="1"/>
    <col min="14602" max="14604" width="14.6640625" style="5" customWidth="1"/>
    <col min="14605" max="14605" width="11.6640625" style="5" customWidth="1"/>
    <col min="14606" max="14606" width="14.6640625" style="5" customWidth="1"/>
    <col min="14607" max="14848" width="7.88671875" style="5"/>
    <col min="14849" max="14849" width="48.6640625" style="5" customWidth="1"/>
    <col min="14850" max="14850" width="10.6640625" style="5" customWidth="1"/>
    <col min="14851" max="14852" width="16.6640625" style="5" customWidth="1"/>
    <col min="14853" max="14853" width="11.6640625" style="5" customWidth="1"/>
    <col min="14854" max="14856" width="14.6640625" style="5" customWidth="1"/>
    <col min="14857" max="14857" width="11.6640625" style="5" customWidth="1"/>
    <col min="14858" max="14860" width="14.6640625" style="5" customWidth="1"/>
    <col min="14861" max="14861" width="11.6640625" style="5" customWidth="1"/>
    <col min="14862" max="14862" width="14.6640625" style="5" customWidth="1"/>
    <col min="14863" max="15104" width="7.88671875" style="5"/>
    <col min="15105" max="15105" width="48.6640625" style="5" customWidth="1"/>
    <col min="15106" max="15106" width="10.6640625" style="5" customWidth="1"/>
    <col min="15107" max="15108" width="16.6640625" style="5" customWidth="1"/>
    <col min="15109" max="15109" width="11.6640625" style="5" customWidth="1"/>
    <col min="15110" max="15112" width="14.6640625" style="5" customWidth="1"/>
    <col min="15113" max="15113" width="11.6640625" style="5" customWidth="1"/>
    <col min="15114" max="15116" width="14.6640625" style="5" customWidth="1"/>
    <col min="15117" max="15117" width="11.6640625" style="5" customWidth="1"/>
    <col min="15118" max="15118" width="14.6640625" style="5" customWidth="1"/>
    <col min="15119" max="15360" width="7.88671875" style="5"/>
    <col min="15361" max="15361" width="48.6640625" style="5" customWidth="1"/>
    <col min="15362" max="15362" width="10.6640625" style="5" customWidth="1"/>
    <col min="15363" max="15364" width="16.6640625" style="5" customWidth="1"/>
    <col min="15365" max="15365" width="11.6640625" style="5" customWidth="1"/>
    <col min="15366" max="15368" width="14.6640625" style="5" customWidth="1"/>
    <col min="15369" max="15369" width="11.6640625" style="5" customWidth="1"/>
    <col min="15370" max="15372" width="14.6640625" style="5" customWidth="1"/>
    <col min="15373" max="15373" width="11.6640625" style="5" customWidth="1"/>
    <col min="15374" max="15374" width="14.6640625" style="5" customWidth="1"/>
    <col min="15375" max="15616" width="7.88671875" style="5"/>
    <col min="15617" max="15617" width="48.6640625" style="5" customWidth="1"/>
    <col min="15618" max="15618" width="10.6640625" style="5" customWidth="1"/>
    <col min="15619" max="15620" width="16.6640625" style="5" customWidth="1"/>
    <col min="15621" max="15621" width="11.6640625" style="5" customWidth="1"/>
    <col min="15622" max="15624" width="14.6640625" style="5" customWidth="1"/>
    <col min="15625" max="15625" width="11.6640625" style="5" customWidth="1"/>
    <col min="15626" max="15628" width="14.6640625" style="5" customWidth="1"/>
    <col min="15629" max="15629" width="11.6640625" style="5" customWidth="1"/>
    <col min="15630" max="15630" width="14.6640625" style="5" customWidth="1"/>
    <col min="15631" max="15872" width="7.88671875" style="5"/>
    <col min="15873" max="15873" width="48.6640625" style="5" customWidth="1"/>
    <col min="15874" max="15874" width="10.6640625" style="5" customWidth="1"/>
    <col min="15875" max="15876" width="16.6640625" style="5" customWidth="1"/>
    <col min="15877" max="15877" width="11.6640625" style="5" customWidth="1"/>
    <col min="15878" max="15880" width="14.6640625" style="5" customWidth="1"/>
    <col min="15881" max="15881" width="11.6640625" style="5" customWidth="1"/>
    <col min="15882" max="15884" width="14.6640625" style="5" customWidth="1"/>
    <col min="15885" max="15885" width="11.6640625" style="5" customWidth="1"/>
    <col min="15886" max="15886" width="14.6640625" style="5" customWidth="1"/>
    <col min="15887" max="16128" width="7.88671875" style="5"/>
    <col min="16129" max="16129" width="48.6640625" style="5" customWidth="1"/>
    <col min="16130" max="16130" width="10.6640625" style="5" customWidth="1"/>
    <col min="16131" max="16132" width="16.6640625" style="5" customWidth="1"/>
    <col min="16133" max="16133" width="11.6640625" style="5" customWidth="1"/>
    <col min="16134" max="16136" width="14.6640625" style="5" customWidth="1"/>
    <col min="16137" max="16137" width="11.6640625" style="5" customWidth="1"/>
    <col min="16138" max="16140" width="14.6640625" style="5" customWidth="1"/>
    <col min="16141" max="16141" width="11.6640625" style="5" customWidth="1"/>
    <col min="16142" max="16142" width="14.6640625" style="5" customWidth="1"/>
    <col min="16143" max="16384" width="7.88671875" style="5"/>
  </cols>
  <sheetData>
    <row r="1" spans="1:14" ht="13.5" customHeight="1" x14ac:dyDescent="0.25">
      <c r="A1" s="1" t="s">
        <v>0</v>
      </c>
      <c r="B1" s="2"/>
    </row>
    <row r="2" spans="1:14" ht="13.5" customHeight="1" x14ac:dyDescent="0.25">
      <c r="A2" s="6"/>
      <c r="B2" s="7"/>
    </row>
    <row r="3" spans="1:14" ht="13.5" customHeight="1" x14ac:dyDescent="0.25">
      <c r="A3" s="8" t="s">
        <v>24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9"/>
    </row>
    <row r="4" spans="1:14" ht="13.5" customHeight="1" thickBot="1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ht="13.5" customHeight="1" thickTop="1" x14ac:dyDescent="0.25">
      <c r="A5" s="11" t="s">
        <v>25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ht="13.5" customHeight="1" x14ac:dyDescent="0.25">
      <c r="A6" s="13"/>
      <c r="B6" s="5"/>
      <c r="C6" s="14"/>
      <c r="D6" s="14"/>
      <c r="E6" s="14"/>
      <c r="F6" s="14"/>
      <c r="G6" s="5"/>
      <c r="H6" s="5"/>
      <c r="I6" s="5"/>
      <c r="J6" s="5"/>
      <c r="K6" s="5"/>
      <c r="L6" s="5"/>
      <c r="M6" s="5"/>
      <c r="N6" s="5"/>
    </row>
    <row r="7" spans="1:14" ht="13.5" customHeight="1" x14ac:dyDescent="0.25">
      <c r="A7" s="15"/>
      <c r="B7" s="41" t="s">
        <v>3</v>
      </c>
      <c r="C7" s="19" t="s">
        <v>4</v>
      </c>
      <c r="D7" s="17"/>
      <c r="E7" s="17"/>
      <c r="F7" s="42"/>
      <c r="G7" s="17" t="s">
        <v>5</v>
      </c>
      <c r="H7" s="17"/>
      <c r="I7" s="17"/>
      <c r="J7" s="20"/>
      <c r="K7" s="19" t="s">
        <v>6</v>
      </c>
      <c r="L7" s="17"/>
      <c r="M7" s="17"/>
      <c r="N7" s="20"/>
    </row>
    <row r="8" spans="1:14" ht="27" customHeight="1" x14ac:dyDescent="0.25">
      <c r="A8" s="21" t="s">
        <v>7</v>
      </c>
      <c r="B8" s="24" t="s">
        <v>8</v>
      </c>
      <c r="C8" s="43" t="s">
        <v>9</v>
      </c>
      <c r="D8" s="23" t="s">
        <v>10</v>
      </c>
      <c r="E8" s="44" t="s">
        <v>26</v>
      </c>
      <c r="F8" s="45" t="s">
        <v>27</v>
      </c>
      <c r="G8" s="46" t="s">
        <v>9</v>
      </c>
      <c r="H8" s="23" t="s">
        <v>10</v>
      </c>
      <c r="I8" s="44" t="s">
        <v>26</v>
      </c>
      <c r="J8" s="44" t="s">
        <v>27</v>
      </c>
      <c r="K8" s="24" t="s">
        <v>9</v>
      </c>
      <c r="L8" s="23" t="s">
        <v>10</v>
      </c>
      <c r="M8" s="44" t="s">
        <v>26</v>
      </c>
      <c r="N8" s="45" t="s">
        <v>27</v>
      </c>
    </row>
    <row r="9" spans="1:14" ht="13.5" customHeight="1" x14ac:dyDescent="0.25">
      <c r="A9" s="26"/>
      <c r="B9" s="27"/>
      <c r="C9" s="28"/>
      <c r="D9" s="28"/>
      <c r="E9" s="28"/>
      <c r="F9" s="28"/>
      <c r="G9" s="29"/>
      <c r="H9" s="28"/>
      <c r="I9" s="28"/>
      <c r="J9" s="30"/>
      <c r="K9" s="29"/>
      <c r="L9" s="28"/>
      <c r="M9" s="28"/>
      <c r="N9" s="30"/>
    </row>
    <row r="10" spans="1:14" ht="13.5" customHeight="1" x14ac:dyDescent="0.25">
      <c r="A10" s="31" t="s">
        <v>11</v>
      </c>
      <c r="B10" s="27">
        <v>0</v>
      </c>
      <c r="C10" s="32">
        <v>0</v>
      </c>
      <c r="D10" s="32">
        <v>0</v>
      </c>
      <c r="E10" s="32">
        <v>0</v>
      </c>
      <c r="F10" s="32">
        <v>0</v>
      </c>
      <c r="G10" s="33">
        <v>0</v>
      </c>
      <c r="H10" s="32">
        <v>0</v>
      </c>
      <c r="I10" s="32" t="s">
        <v>28</v>
      </c>
      <c r="J10" s="34" t="s">
        <v>28</v>
      </c>
      <c r="K10" s="33">
        <v>0</v>
      </c>
      <c r="L10" s="32">
        <v>0</v>
      </c>
      <c r="M10" s="32" t="s">
        <v>28</v>
      </c>
      <c r="N10" s="34" t="s">
        <v>28</v>
      </c>
    </row>
    <row r="11" spans="1:14" ht="13.5" customHeight="1" x14ac:dyDescent="0.25">
      <c r="A11" s="26" t="s">
        <v>12</v>
      </c>
      <c r="B11" s="27">
        <v>2315</v>
      </c>
      <c r="C11" s="32">
        <v>29.373650000000001</v>
      </c>
      <c r="D11" s="32">
        <v>70.626350000000002</v>
      </c>
      <c r="E11" s="32">
        <v>0</v>
      </c>
      <c r="F11" s="32">
        <v>0</v>
      </c>
      <c r="G11" s="33">
        <v>21.176470999999999</v>
      </c>
      <c r="H11" s="32">
        <v>26.055046000000001</v>
      </c>
      <c r="I11" s="32" t="s">
        <v>28</v>
      </c>
      <c r="J11" s="34" t="s">
        <v>28</v>
      </c>
      <c r="K11" s="33">
        <v>72.352941000000001</v>
      </c>
      <c r="L11" s="32">
        <v>74.923546999999999</v>
      </c>
      <c r="M11" s="32" t="s">
        <v>28</v>
      </c>
      <c r="N11" s="34" t="s">
        <v>28</v>
      </c>
    </row>
    <row r="12" spans="1:14" ht="13.5" customHeight="1" x14ac:dyDescent="0.25">
      <c r="A12" s="35" t="s">
        <v>13</v>
      </c>
      <c r="B12" s="27">
        <v>453</v>
      </c>
      <c r="C12" s="32">
        <v>43.046357999999998</v>
      </c>
      <c r="D12" s="32">
        <v>56.953642000000002</v>
      </c>
      <c r="E12" s="32">
        <v>0</v>
      </c>
      <c r="F12" s="32">
        <v>0</v>
      </c>
      <c r="G12" s="33">
        <v>24.102564000000001</v>
      </c>
      <c r="H12" s="32">
        <v>26.356589</v>
      </c>
      <c r="I12" s="32" t="s">
        <v>28</v>
      </c>
      <c r="J12" s="34" t="s">
        <v>28</v>
      </c>
      <c r="K12" s="33">
        <v>74.871795000000006</v>
      </c>
      <c r="L12" s="32">
        <v>77.519379999999998</v>
      </c>
      <c r="M12" s="32" t="s">
        <v>28</v>
      </c>
      <c r="N12" s="34" t="s">
        <v>28</v>
      </c>
    </row>
    <row r="13" spans="1:14" ht="13.5" customHeight="1" x14ac:dyDescent="0.25">
      <c r="A13" s="35" t="s">
        <v>14</v>
      </c>
      <c r="B13" s="27">
        <v>2452</v>
      </c>
      <c r="C13" s="32">
        <v>43.800978999999998</v>
      </c>
      <c r="D13" s="32">
        <v>56.199021000000002</v>
      </c>
      <c r="E13" s="32">
        <v>0</v>
      </c>
      <c r="F13" s="32">
        <v>0</v>
      </c>
      <c r="G13" s="33">
        <v>33.333333000000003</v>
      </c>
      <c r="H13" s="32">
        <v>34.252540000000003</v>
      </c>
      <c r="I13" s="32" t="s">
        <v>28</v>
      </c>
      <c r="J13" s="34" t="s">
        <v>28</v>
      </c>
      <c r="K13" s="33">
        <v>82.588453999999999</v>
      </c>
      <c r="L13" s="32">
        <v>82.002903000000003</v>
      </c>
      <c r="M13" s="32" t="s">
        <v>28</v>
      </c>
      <c r="N13" s="34" t="s">
        <v>28</v>
      </c>
    </row>
    <row r="14" spans="1:14" ht="13.5" customHeight="1" x14ac:dyDescent="0.25">
      <c r="A14" s="26" t="s">
        <v>15</v>
      </c>
      <c r="B14" s="36">
        <v>614</v>
      </c>
      <c r="C14" s="37">
        <v>85.504885999999999</v>
      </c>
      <c r="D14" s="47">
        <v>14.495113999999999</v>
      </c>
      <c r="E14" s="47">
        <v>0</v>
      </c>
      <c r="F14" s="47">
        <v>0</v>
      </c>
      <c r="G14" s="38">
        <v>23.238095000000001</v>
      </c>
      <c r="H14" s="47">
        <v>29.213483</v>
      </c>
      <c r="I14" s="47" t="s">
        <v>28</v>
      </c>
      <c r="J14" s="39" t="s">
        <v>28</v>
      </c>
      <c r="K14" s="38">
        <v>64.761904999999999</v>
      </c>
      <c r="L14" s="47">
        <v>75.280899000000005</v>
      </c>
      <c r="M14" s="47" t="s">
        <v>28</v>
      </c>
      <c r="N14" s="39" t="s">
        <v>28</v>
      </c>
    </row>
    <row r="15" spans="1:14" ht="13.5" customHeight="1" x14ac:dyDescent="0.25">
      <c r="A15" s="26" t="s">
        <v>16</v>
      </c>
      <c r="B15" s="27">
        <v>79</v>
      </c>
      <c r="C15" s="32">
        <v>59.493670999999999</v>
      </c>
      <c r="D15" s="32">
        <v>40.506329000000001</v>
      </c>
      <c r="E15" s="32">
        <v>0</v>
      </c>
      <c r="F15" s="32">
        <v>0</v>
      </c>
      <c r="G15" s="33">
        <v>6.3829786999999998</v>
      </c>
      <c r="H15" s="32">
        <v>9.375</v>
      </c>
      <c r="I15" s="32" t="s">
        <v>28</v>
      </c>
      <c r="J15" s="34" t="s">
        <v>28</v>
      </c>
      <c r="K15" s="33">
        <v>59.574468000000003</v>
      </c>
      <c r="L15" s="32">
        <v>71.875</v>
      </c>
      <c r="M15" s="32" t="s">
        <v>28</v>
      </c>
      <c r="N15" s="34" t="s">
        <v>28</v>
      </c>
    </row>
    <row r="16" spans="1:14" ht="13.5" customHeight="1" x14ac:dyDescent="0.25">
      <c r="A16" s="26" t="s">
        <v>17</v>
      </c>
      <c r="B16" s="27">
        <v>36</v>
      </c>
      <c r="C16" s="32">
        <v>88.888889000000006</v>
      </c>
      <c r="D16" s="32">
        <v>11.111110999999999</v>
      </c>
      <c r="E16" s="32">
        <v>0</v>
      </c>
      <c r="F16" s="32">
        <v>0</v>
      </c>
      <c r="G16" s="33">
        <v>28.125</v>
      </c>
      <c r="H16" s="32" t="s">
        <v>29</v>
      </c>
      <c r="I16" s="32" t="s">
        <v>28</v>
      </c>
      <c r="J16" s="34" t="s">
        <v>28</v>
      </c>
      <c r="K16" s="33">
        <v>84.375</v>
      </c>
      <c r="L16" s="32" t="s">
        <v>29</v>
      </c>
      <c r="M16" s="32" t="s">
        <v>28</v>
      </c>
      <c r="N16" s="34" t="s">
        <v>28</v>
      </c>
    </row>
    <row r="17" spans="1:14" ht="13.5" customHeight="1" x14ac:dyDescent="0.25">
      <c r="A17" s="26" t="s">
        <v>18</v>
      </c>
      <c r="B17" s="27">
        <v>0</v>
      </c>
      <c r="C17" s="32">
        <v>0</v>
      </c>
      <c r="D17" s="32">
        <v>0</v>
      </c>
      <c r="E17" s="32">
        <v>0</v>
      </c>
      <c r="F17" s="32">
        <v>0</v>
      </c>
      <c r="G17" s="33">
        <v>0</v>
      </c>
      <c r="H17" s="32">
        <v>0</v>
      </c>
      <c r="I17" s="32" t="s">
        <v>28</v>
      </c>
      <c r="J17" s="34" t="s">
        <v>28</v>
      </c>
      <c r="K17" s="33">
        <v>0</v>
      </c>
      <c r="L17" s="32">
        <v>0</v>
      </c>
      <c r="M17" s="32" t="s">
        <v>28</v>
      </c>
      <c r="N17" s="34" t="s">
        <v>28</v>
      </c>
    </row>
    <row r="18" spans="1:14" ht="13.5" customHeight="1" x14ac:dyDescent="0.25">
      <c r="A18" s="26" t="s">
        <v>19</v>
      </c>
      <c r="B18" s="27">
        <v>507</v>
      </c>
      <c r="C18" s="32">
        <v>62.130178000000001</v>
      </c>
      <c r="D18" s="32">
        <v>37.869821999999999</v>
      </c>
      <c r="E18" s="32">
        <v>0</v>
      </c>
      <c r="F18" s="32">
        <v>0</v>
      </c>
      <c r="G18" s="33">
        <v>8.2539683000000004</v>
      </c>
      <c r="H18" s="32">
        <v>15.104167</v>
      </c>
      <c r="I18" s="32" t="s">
        <v>28</v>
      </c>
      <c r="J18" s="34" t="s">
        <v>28</v>
      </c>
      <c r="K18" s="33">
        <v>59.365079000000001</v>
      </c>
      <c r="L18" s="32">
        <v>70.833332999999996</v>
      </c>
      <c r="M18" s="32" t="s">
        <v>28</v>
      </c>
      <c r="N18" s="34" t="s">
        <v>28</v>
      </c>
    </row>
    <row r="19" spans="1:14" ht="13.5" customHeight="1" x14ac:dyDescent="0.25">
      <c r="A19" s="35" t="s">
        <v>20</v>
      </c>
      <c r="B19" s="27">
        <v>3706</v>
      </c>
      <c r="C19" s="32">
        <v>58.931462000000003</v>
      </c>
      <c r="D19" s="32">
        <v>41.068537999999997</v>
      </c>
      <c r="E19" s="32">
        <v>0</v>
      </c>
      <c r="F19" s="32">
        <v>0</v>
      </c>
      <c r="G19" s="33">
        <v>36.355311</v>
      </c>
      <c r="H19" s="32">
        <v>38.567673999999997</v>
      </c>
      <c r="I19" s="32" t="s">
        <v>28</v>
      </c>
      <c r="J19" s="34" t="s">
        <v>28</v>
      </c>
      <c r="K19" s="33">
        <v>74.084249</v>
      </c>
      <c r="L19" s="32">
        <v>77.660972000000001</v>
      </c>
      <c r="M19" s="32" t="s">
        <v>28</v>
      </c>
      <c r="N19" s="34" t="s">
        <v>28</v>
      </c>
    </row>
    <row r="20" spans="1:14" ht="13.5" customHeight="1" x14ac:dyDescent="0.25">
      <c r="A20" s="26" t="s">
        <v>21</v>
      </c>
      <c r="B20" s="27">
        <v>1646</v>
      </c>
      <c r="C20" s="32">
        <v>77.339004000000003</v>
      </c>
      <c r="D20" s="32">
        <v>22.660996000000001</v>
      </c>
      <c r="E20" s="32">
        <v>0</v>
      </c>
      <c r="F20" s="32">
        <v>0</v>
      </c>
      <c r="G20" s="33">
        <v>28.986646</v>
      </c>
      <c r="H20" s="32">
        <v>39.946381000000002</v>
      </c>
      <c r="I20" s="32" t="s">
        <v>28</v>
      </c>
      <c r="J20" s="34" t="s">
        <v>28</v>
      </c>
      <c r="K20" s="33">
        <v>76.983503999999996</v>
      </c>
      <c r="L20" s="32">
        <v>84.986594999999994</v>
      </c>
      <c r="M20" s="32" t="s">
        <v>28</v>
      </c>
      <c r="N20" s="34" t="s">
        <v>28</v>
      </c>
    </row>
    <row r="22" spans="1:14" ht="13.5" customHeight="1" x14ac:dyDescent="0.25">
      <c r="A22"/>
      <c r="B22"/>
      <c r="C22"/>
      <c r="D22"/>
      <c r="E22" s="32"/>
      <c r="F22" s="32"/>
      <c r="G22"/>
      <c r="H22"/>
      <c r="I22" s="32"/>
      <c r="J22" s="32"/>
      <c r="K22"/>
      <c r="L22"/>
      <c r="M22" s="32"/>
      <c r="N22" s="32"/>
    </row>
    <row r="23" spans="1:14" ht="13.5" customHeight="1" x14ac:dyDescent="0.25">
      <c r="A23"/>
      <c r="B23"/>
      <c r="C23"/>
      <c r="D23"/>
      <c r="E23" s="32"/>
      <c r="F23" s="32"/>
      <c r="G23"/>
      <c r="H23"/>
      <c r="I23" s="32"/>
      <c r="J23" s="32"/>
      <c r="K23"/>
      <c r="L23"/>
      <c r="M23" s="32"/>
      <c r="N23" s="32"/>
    </row>
    <row r="24" spans="1:14" ht="13.5" customHeight="1" x14ac:dyDescent="0.25">
      <c r="A24"/>
      <c r="B24"/>
      <c r="C24"/>
      <c r="D24"/>
      <c r="E24" s="32"/>
      <c r="F24" s="32"/>
      <c r="G24"/>
      <c r="H24"/>
      <c r="I24" s="32"/>
      <c r="J24" s="32"/>
      <c r="K24"/>
      <c r="L24"/>
      <c r="M24" s="32"/>
      <c r="N24" s="32"/>
    </row>
    <row r="25" spans="1:14" ht="13.5" customHeight="1" x14ac:dyDescent="0.25">
      <c r="A25"/>
      <c r="B25"/>
      <c r="C25"/>
      <c r="D25"/>
      <c r="E25" s="32"/>
      <c r="F25" s="32"/>
      <c r="G25"/>
      <c r="H25"/>
      <c r="I25" s="32"/>
      <c r="J25" s="32"/>
      <c r="K25"/>
      <c r="L25"/>
      <c r="M25" s="32"/>
      <c r="N25" s="32"/>
    </row>
    <row r="26" spans="1:14" ht="13.5" customHeight="1" x14ac:dyDescent="0.25">
      <c r="A26"/>
      <c r="B26"/>
      <c r="C26"/>
      <c r="D26"/>
      <c r="E26" s="32"/>
      <c r="F26" s="32"/>
      <c r="G26"/>
      <c r="H26"/>
      <c r="I26" s="32"/>
      <c r="J26" s="32"/>
      <c r="K26"/>
      <c r="L26"/>
      <c r="M26" s="32"/>
      <c r="N26" s="32"/>
    </row>
    <row r="27" spans="1:14" ht="13.5" customHeight="1" x14ac:dyDescent="0.25">
      <c r="A27"/>
      <c r="B27"/>
      <c r="C27"/>
      <c r="D27"/>
      <c r="E27" s="32"/>
      <c r="F27" s="32"/>
      <c r="G27"/>
      <c r="H27"/>
      <c r="I27" s="32"/>
      <c r="J27" s="32"/>
      <c r="K27"/>
      <c r="L27"/>
      <c r="M27" s="32"/>
      <c r="N27" s="32"/>
    </row>
    <row r="28" spans="1:14" ht="13.5" customHeight="1" x14ac:dyDescent="0.25">
      <c r="A28"/>
      <c r="B28"/>
      <c r="C28"/>
      <c r="D28"/>
      <c r="E28" s="32"/>
      <c r="F28" s="32"/>
      <c r="G28"/>
      <c r="H28"/>
      <c r="I28" s="32"/>
      <c r="J28" s="32"/>
      <c r="K28"/>
      <c r="L28"/>
      <c r="M28" s="32"/>
      <c r="N28" s="32"/>
    </row>
    <row r="29" spans="1:14" ht="13.5" customHeight="1" x14ac:dyDescent="0.25">
      <c r="A29"/>
      <c r="B29"/>
      <c r="C29"/>
      <c r="D29"/>
      <c r="E29" s="32"/>
      <c r="F29" s="32"/>
      <c r="G29"/>
      <c r="H29"/>
      <c r="I29" s="32"/>
      <c r="J29" s="32"/>
      <c r="K29"/>
      <c r="L29"/>
      <c r="M29" s="32"/>
      <c r="N29" s="32"/>
    </row>
    <row r="30" spans="1:14" ht="13.5" customHeight="1" x14ac:dyDescent="0.25">
      <c r="A30"/>
      <c r="B30"/>
      <c r="C30"/>
      <c r="D30"/>
      <c r="E30" s="32"/>
      <c r="F30" s="32"/>
      <c r="G30"/>
      <c r="H30"/>
      <c r="I30" s="32"/>
      <c r="J30" s="32"/>
      <c r="K30"/>
      <c r="L30"/>
      <c r="M30" s="32"/>
      <c r="N30" s="32"/>
    </row>
    <row r="31" spans="1:14" ht="13.5" customHeight="1" x14ac:dyDescent="0.25">
      <c r="A31"/>
      <c r="B31"/>
      <c r="C31"/>
      <c r="D31"/>
      <c r="E31" s="32"/>
      <c r="F31" s="32"/>
      <c r="G31"/>
      <c r="H31"/>
      <c r="I31" s="32"/>
      <c r="J31" s="32"/>
      <c r="K31"/>
      <c r="L31"/>
      <c r="M31" s="32"/>
      <c r="N31" s="32"/>
    </row>
    <row r="32" spans="1:14" ht="13.5" customHeight="1" x14ac:dyDescent="0.25">
      <c r="A32"/>
      <c r="B32"/>
      <c r="C32"/>
      <c r="D32"/>
      <c r="E32"/>
      <c r="F32" s="32"/>
      <c r="G32"/>
      <c r="H32"/>
      <c r="I32"/>
      <c r="J32" s="32"/>
      <c r="K32"/>
      <c r="L32"/>
      <c r="M32"/>
      <c r="N32" s="32"/>
    </row>
    <row r="33" spans="1:14" ht="13.5" customHeight="1" x14ac:dyDescent="0.25">
      <c r="A33"/>
      <c r="B33"/>
      <c r="C33"/>
      <c r="D33"/>
      <c r="E33" s="32"/>
      <c r="F33" s="32"/>
      <c r="G33"/>
      <c r="H33"/>
      <c r="I33" s="32"/>
      <c r="J33" s="32"/>
      <c r="K33"/>
      <c r="L33"/>
      <c r="M33" s="32"/>
      <c r="N33" s="32"/>
    </row>
    <row r="34" spans="1:14" ht="13.5" customHeight="1" x14ac:dyDescent="0.25">
      <c r="A34"/>
      <c r="B34"/>
      <c r="C34"/>
      <c r="D34"/>
      <c r="E34" s="32"/>
      <c r="F34" s="32"/>
      <c r="G34"/>
      <c r="H34"/>
      <c r="I34" s="32"/>
      <c r="J34" s="32"/>
      <c r="K34"/>
      <c r="L34"/>
      <c r="M34" s="32"/>
      <c r="N34" s="32"/>
    </row>
    <row r="35" spans="1:14" ht="13.5" customHeight="1" x14ac:dyDescent="0.25">
      <c r="A35"/>
      <c r="B35"/>
      <c r="C35"/>
      <c r="D35"/>
      <c r="E35" s="32"/>
      <c r="F35" s="32"/>
      <c r="G35"/>
      <c r="H35"/>
      <c r="I35" s="32"/>
      <c r="J35" s="32"/>
      <c r="K35"/>
      <c r="L35"/>
      <c r="M35" s="32"/>
      <c r="N35" s="32"/>
    </row>
    <row r="36" spans="1:14" ht="13.5" customHeight="1" x14ac:dyDescent="0.25">
      <c r="A36"/>
      <c r="B36"/>
      <c r="C36"/>
      <c r="D36"/>
      <c r="E36" s="32"/>
      <c r="F36" s="32"/>
      <c r="G36"/>
      <c r="H36"/>
      <c r="I36" s="32"/>
      <c r="J36" s="32"/>
      <c r="K36"/>
      <c r="L36"/>
      <c r="M36" s="32"/>
      <c r="N36" s="32"/>
    </row>
    <row r="37" spans="1:14" ht="13.5" customHeight="1" x14ac:dyDescent="0.25">
      <c r="A37"/>
      <c r="B37"/>
      <c r="C37"/>
      <c r="D37"/>
      <c r="E37" s="32"/>
      <c r="F37" s="32"/>
      <c r="G37"/>
      <c r="H37"/>
      <c r="I37" s="32"/>
      <c r="J37" s="32"/>
      <c r="K37"/>
      <c r="L37"/>
      <c r="M37" s="32"/>
      <c r="N37" s="32"/>
    </row>
    <row r="38" spans="1:14" ht="13.5" customHeight="1" x14ac:dyDescent="0.25">
      <c r="A38"/>
      <c r="B38"/>
      <c r="C38"/>
      <c r="D38"/>
      <c r="E38" s="32"/>
      <c r="F38" s="32"/>
      <c r="G38"/>
      <c r="H38"/>
      <c r="I38" s="32"/>
      <c r="J38" s="32"/>
      <c r="K38"/>
      <c r="L38"/>
      <c r="M38" s="32"/>
      <c r="N38" s="32"/>
    </row>
    <row r="39" spans="1:14" ht="13.5" customHeight="1" x14ac:dyDescent="0.25">
      <c r="A39"/>
      <c r="B39"/>
      <c r="C39"/>
      <c r="D39"/>
      <c r="E39" s="32"/>
      <c r="F39" s="32"/>
      <c r="G39"/>
      <c r="H39"/>
      <c r="I39" s="32"/>
      <c r="J39" s="32"/>
      <c r="K39"/>
      <c r="L39"/>
      <c r="M39" s="32"/>
      <c r="N39" s="32"/>
    </row>
    <row r="40" spans="1:14" ht="13.5" customHeight="1" x14ac:dyDescent="0.25">
      <c r="A40"/>
      <c r="B40"/>
      <c r="C40"/>
      <c r="D40"/>
      <c r="E40" s="32"/>
      <c r="F40" s="32"/>
      <c r="G40"/>
      <c r="H40"/>
      <c r="I40" s="32"/>
      <c r="J40" s="32"/>
      <c r="K40"/>
      <c r="L40"/>
      <c r="M40" s="32"/>
      <c r="N40" s="32"/>
    </row>
    <row r="41" spans="1:14" ht="13.5" customHeight="1" x14ac:dyDescent="0.25">
      <c r="A41"/>
      <c r="B41"/>
      <c r="C41"/>
      <c r="D41"/>
      <c r="E41" s="32"/>
      <c r="F41" s="32"/>
      <c r="G41"/>
      <c r="H41"/>
      <c r="I41" s="32"/>
      <c r="J41" s="32"/>
      <c r="K41"/>
      <c r="L41"/>
      <c r="M41" s="32"/>
      <c r="N41" s="32"/>
    </row>
    <row r="42" spans="1:14" ht="13.5" customHeight="1" x14ac:dyDescent="0.25">
      <c r="A42"/>
      <c r="B42"/>
      <c r="C42"/>
      <c r="D42"/>
      <c r="E42" s="32"/>
      <c r="F42" s="32"/>
      <c r="G42"/>
      <c r="H42"/>
      <c r="I42" s="32"/>
      <c r="J42" s="32"/>
      <c r="K42"/>
      <c r="L42"/>
      <c r="M42" s="32"/>
      <c r="N42" s="32"/>
    </row>
    <row r="43" spans="1:14" ht="13.5" customHeight="1" x14ac:dyDescent="0.25">
      <c r="A43"/>
      <c r="B43"/>
      <c r="C43"/>
      <c r="D43"/>
      <c r="E43" s="32"/>
      <c r="F43" s="32"/>
      <c r="G43"/>
      <c r="H43"/>
      <c r="I43" s="32"/>
      <c r="J43" s="32"/>
      <c r="K43"/>
      <c r="L43"/>
      <c r="M43" s="32"/>
      <c r="N43" s="32"/>
    </row>
    <row r="44" spans="1:14" ht="13.5" customHeight="1" x14ac:dyDescent="0.25">
      <c r="A44"/>
      <c r="B44"/>
      <c r="C44"/>
      <c r="D44"/>
      <c r="E44" s="32"/>
      <c r="F44" s="32"/>
      <c r="G44"/>
      <c r="H44"/>
      <c r="I44" s="32"/>
      <c r="J44" s="32"/>
      <c r="K44"/>
      <c r="L44"/>
      <c r="M44" s="32"/>
      <c r="N44" s="32"/>
    </row>
    <row r="45" spans="1:14" ht="13.5" customHeight="1" x14ac:dyDescent="0.25">
      <c r="A45"/>
      <c r="B45"/>
      <c r="C45"/>
      <c r="D45"/>
      <c r="E45" s="32"/>
      <c r="F45" s="32"/>
      <c r="G45"/>
      <c r="H45"/>
      <c r="I45" s="32"/>
      <c r="J45" s="32"/>
      <c r="K45"/>
      <c r="L45"/>
      <c r="M45" s="32"/>
      <c r="N45" s="32"/>
    </row>
    <row r="46" spans="1:14" ht="13.5" customHeight="1" x14ac:dyDescent="0.25">
      <c r="A46"/>
      <c r="B46"/>
      <c r="C46"/>
      <c r="D46"/>
      <c r="E46" s="32"/>
      <c r="F46" s="32"/>
      <c r="G46"/>
      <c r="H46"/>
      <c r="I46" s="32"/>
      <c r="J46" s="32"/>
      <c r="K46"/>
      <c r="L46"/>
      <c r="M46" s="32"/>
      <c r="N46" s="32"/>
    </row>
    <row r="47" spans="1:14" ht="13.5" customHeight="1" x14ac:dyDescent="0.25">
      <c r="A47"/>
      <c r="B47"/>
      <c r="C47"/>
      <c r="D47"/>
      <c r="E47" s="32"/>
      <c r="F47" s="32"/>
      <c r="G47"/>
      <c r="H47"/>
      <c r="I47" s="32"/>
      <c r="J47" s="32"/>
      <c r="K47"/>
      <c r="L47"/>
      <c r="M47" s="32"/>
      <c r="N47" s="32"/>
    </row>
    <row r="48" spans="1:14" ht="13.5" customHeight="1" x14ac:dyDescent="0.25">
      <c r="A48"/>
      <c r="B48"/>
      <c r="C48"/>
      <c r="D48"/>
      <c r="E48" s="32"/>
      <c r="F48" s="32"/>
      <c r="G48"/>
      <c r="H48"/>
      <c r="I48" s="32"/>
      <c r="J48" s="32"/>
      <c r="K48"/>
      <c r="L48"/>
      <c r="M48" s="32"/>
      <c r="N48" s="32"/>
    </row>
    <row r="49" spans="1:14" ht="13.5" customHeight="1" x14ac:dyDescent="0.25">
      <c r="A49"/>
      <c r="B49"/>
      <c r="C49"/>
      <c r="D49"/>
      <c r="E49" s="32"/>
      <c r="F49" s="32"/>
      <c r="G49"/>
      <c r="H49"/>
      <c r="I49" s="32"/>
      <c r="J49" s="32"/>
      <c r="K49"/>
      <c r="L49"/>
      <c r="M49" s="32"/>
      <c r="N49" s="32"/>
    </row>
    <row r="50" spans="1:14" ht="13.5" customHeight="1" x14ac:dyDescent="0.25">
      <c r="A50"/>
      <c r="B50"/>
      <c r="C50"/>
      <c r="D50"/>
      <c r="E50" s="32"/>
      <c r="F50" s="32"/>
      <c r="G50"/>
      <c r="H50"/>
      <c r="I50" s="32"/>
      <c r="J50" s="32"/>
      <c r="K50"/>
      <c r="L50"/>
      <c r="M50" s="32"/>
      <c r="N50" s="32"/>
    </row>
    <row r="51" spans="1:14" ht="13.5" customHeight="1" x14ac:dyDescent="0.25">
      <c r="A51"/>
      <c r="B51"/>
      <c r="C51"/>
      <c r="D51"/>
      <c r="E51" s="32"/>
      <c r="F51" s="32"/>
      <c r="G51"/>
      <c r="H51"/>
      <c r="I51" s="32"/>
      <c r="J51" s="32"/>
      <c r="K51"/>
      <c r="L51"/>
      <c r="M51" s="32"/>
      <c r="N51" s="32"/>
    </row>
    <row r="52" spans="1:14" ht="13.5" customHeight="1" x14ac:dyDescent="0.25">
      <c r="A52"/>
      <c r="B52"/>
      <c r="C52"/>
      <c r="D52"/>
      <c r="E52" s="32"/>
      <c r="F52" s="32"/>
      <c r="G52"/>
      <c r="H52"/>
      <c r="I52" s="32"/>
      <c r="J52" s="32"/>
      <c r="K52"/>
      <c r="L52"/>
      <c r="M52" s="32"/>
      <c r="N52" s="32"/>
    </row>
    <row r="53" spans="1:14" ht="13.5" customHeight="1" x14ac:dyDescent="0.25">
      <c r="A53"/>
      <c r="B53"/>
      <c r="C53"/>
      <c r="D53"/>
      <c r="E53" s="32"/>
      <c r="F53" s="32"/>
      <c r="G53"/>
      <c r="H53"/>
      <c r="I53" s="32"/>
      <c r="J53" s="32"/>
      <c r="K53"/>
      <c r="L53"/>
      <c r="M53" s="32"/>
      <c r="N53" s="32"/>
    </row>
    <row r="54" spans="1:14" ht="13.5" customHeight="1" x14ac:dyDescent="0.25">
      <c r="A54"/>
      <c r="B54"/>
      <c r="C54"/>
      <c r="D54"/>
      <c r="E54" s="32"/>
      <c r="F54" s="32"/>
      <c r="G54"/>
      <c r="H54"/>
      <c r="I54" s="32"/>
      <c r="J54" s="32"/>
      <c r="K54"/>
      <c r="L54"/>
      <c r="M54" s="32"/>
      <c r="N54" s="32"/>
    </row>
    <row r="55" spans="1:14" ht="13.5" customHeight="1" x14ac:dyDescent="0.25">
      <c r="A55"/>
      <c r="B55"/>
      <c r="C55"/>
      <c r="D55"/>
      <c r="E55" s="32"/>
      <c r="F55" s="32"/>
      <c r="G55"/>
      <c r="H55"/>
      <c r="I55" s="32"/>
      <c r="J55" s="32"/>
      <c r="K55"/>
      <c r="L55"/>
      <c r="M55" s="32"/>
      <c r="N55" s="32"/>
    </row>
    <row r="56" spans="1:14" ht="13.5" customHeight="1" x14ac:dyDescent="0.25">
      <c r="A56"/>
      <c r="B56"/>
      <c r="C56"/>
      <c r="D56"/>
      <c r="E56"/>
      <c r="F56" s="32"/>
      <c r="G56"/>
      <c r="H56"/>
      <c r="I56"/>
      <c r="J56" s="32"/>
      <c r="K56"/>
      <c r="L56"/>
      <c r="M56"/>
      <c r="N56" s="32"/>
    </row>
    <row r="58" spans="1:14" ht="13.5" customHeight="1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1:14" ht="13.5" customHeight="1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1:14" ht="13.5" customHeight="1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1:14" ht="13.5" customHeight="1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1:14" ht="13.5" customHeight="1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1:14" ht="13.5" customHeight="1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1:14" ht="13.5" customHeight="1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="5" customFormat="1" ht="13.5" customHeight="1" x14ac:dyDescent="0.25"/>
    <row r="66" s="5" customFormat="1" ht="13.5" customHeight="1" x14ac:dyDescent="0.25"/>
    <row r="67" s="5" customFormat="1" ht="13.5" customHeight="1" x14ac:dyDescent="0.25"/>
    <row r="68" s="5" customFormat="1" ht="13.5" customHeight="1" x14ac:dyDescent="0.25"/>
    <row r="69" s="5" customFormat="1" ht="13.5" customHeight="1" x14ac:dyDescent="0.25"/>
    <row r="70" s="5" customFormat="1" ht="13.5" customHeight="1" x14ac:dyDescent="0.25"/>
    <row r="71" s="5" customFormat="1" ht="13.5" customHeight="1" x14ac:dyDescent="0.25"/>
    <row r="72" s="5" customFormat="1" ht="13.5" customHeight="1" x14ac:dyDescent="0.25"/>
    <row r="73" s="5" customFormat="1" ht="13.5" customHeight="1" x14ac:dyDescent="0.25"/>
    <row r="74" s="5" customFormat="1" ht="13.5" customHeight="1" x14ac:dyDescent="0.25"/>
    <row r="75" s="5" customFormat="1" ht="13.5" customHeight="1" x14ac:dyDescent="0.25"/>
    <row r="76" s="5" customFormat="1" ht="13.5" customHeight="1" x14ac:dyDescent="0.25"/>
    <row r="77" s="5" customFormat="1" ht="13.5" customHeight="1" x14ac:dyDescent="0.25"/>
    <row r="78" s="5" customFormat="1" ht="13.5" customHeight="1" x14ac:dyDescent="0.25"/>
    <row r="79" s="5" customFormat="1" ht="13.5" customHeight="1" x14ac:dyDescent="0.25"/>
    <row r="80" s="5" customFormat="1" ht="13.5" customHeight="1" x14ac:dyDescent="0.25"/>
    <row r="81" s="5" customFormat="1" ht="13.5" customHeight="1" x14ac:dyDescent="0.25"/>
    <row r="82" s="5" customFormat="1" ht="13.5" customHeight="1" x14ac:dyDescent="0.25"/>
    <row r="83" s="5" customFormat="1" ht="13.5" customHeight="1" x14ac:dyDescent="0.25"/>
    <row r="84" s="5" customFormat="1" ht="13.5" customHeight="1" x14ac:dyDescent="0.25"/>
    <row r="85" s="5" customFormat="1" ht="13.5" customHeight="1" x14ac:dyDescent="0.25"/>
    <row r="86" s="5" customFormat="1" ht="13.5" customHeight="1" x14ac:dyDescent="0.25"/>
    <row r="87" s="5" customFormat="1" ht="13.5" customHeight="1" x14ac:dyDescent="0.25"/>
    <row r="88" s="5" customFormat="1" ht="13.5" customHeight="1" x14ac:dyDescent="0.25"/>
    <row r="89" s="5" customFormat="1" ht="13.5" customHeight="1" x14ac:dyDescent="0.25"/>
    <row r="90" s="5" customFormat="1" ht="13.5" customHeight="1" x14ac:dyDescent="0.25"/>
    <row r="91" s="5" customFormat="1" ht="13.5" customHeight="1" x14ac:dyDescent="0.25"/>
    <row r="92" s="5" customFormat="1" ht="13.5" customHeight="1" x14ac:dyDescent="0.25"/>
    <row r="93" s="5" customFormat="1" ht="13.5" customHeight="1" x14ac:dyDescent="0.25"/>
  </sheetData>
  <mergeCells count="6">
    <mergeCell ref="A3:N3"/>
    <mergeCell ref="A4:N4"/>
    <mergeCell ref="A5:N5"/>
    <mergeCell ref="C7:F7"/>
    <mergeCell ref="G7:J7"/>
    <mergeCell ref="K7:N7"/>
  </mergeCells>
  <hyperlinks>
    <hyperlink ref="A1" location="Contents!A1" display="Return to Contents Page" xr:uid="{363C26C2-EB7B-498C-8EBF-771043129B64}"/>
  </hyperlinks>
  <pageMargins left="0.70866141732283461" right="0.70866141732283461" top="0.74803149606299213" bottom="0.74803149606299213" header="0.31496062992125984" footer="0.31496062992125984"/>
  <pageSetup paperSize="9" scale="3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1E46-E836-48B7-B403-11A7856C51FA}">
  <dimension ref="A5:AC18"/>
  <sheetViews>
    <sheetView tabSelected="1" topLeftCell="M13" workbookViewId="0">
      <selection activeCell="Z20" sqref="Z20"/>
    </sheetView>
  </sheetViews>
  <sheetFormatPr defaultRowHeight="13.2" x14ac:dyDescent="0.25"/>
  <cols>
    <col min="1" max="1" width="21.21875" customWidth="1"/>
    <col min="5" max="5" width="10" customWidth="1"/>
    <col min="19" max="19" width="10.109375" customWidth="1"/>
    <col min="22" max="23" width="11.21875" customWidth="1"/>
  </cols>
  <sheetData>
    <row r="5" spans="1:29" x14ac:dyDescent="0.25">
      <c r="A5" t="s">
        <v>7</v>
      </c>
      <c r="B5" s="7" t="s">
        <v>37</v>
      </c>
      <c r="D5" s="7" t="s">
        <v>32</v>
      </c>
      <c r="F5" s="7" t="s">
        <v>35</v>
      </c>
      <c r="I5" s="7" t="s">
        <v>33</v>
      </c>
      <c r="M5" s="7" t="s">
        <v>34</v>
      </c>
      <c r="Q5" s="7" t="s">
        <v>38</v>
      </c>
      <c r="T5" s="7" t="s">
        <v>39</v>
      </c>
      <c r="X5" s="7" t="s">
        <v>40</v>
      </c>
      <c r="AB5" s="7" t="s">
        <v>41</v>
      </c>
    </row>
    <row r="6" spans="1:29" x14ac:dyDescent="0.25">
      <c r="B6" s="7" t="s">
        <v>30</v>
      </c>
      <c r="C6" s="7" t="s">
        <v>31</v>
      </c>
      <c r="D6" s="7" t="s">
        <v>30</v>
      </c>
      <c r="E6" s="7" t="s">
        <v>31</v>
      </c>
      <c r="F6" s="7" t="s">
        <v>30</v>
      </c>
      <c r="G6" s="7" t="s">
        <v>31</v>
      </c>
      <c r="I6" s="7" t="s">
        <v>30</v>
      </c>
      <c r="J6" s="7" t="s">
        <v>31</v>
      </c>
      <c r="K6" s="7" t="s">
        <v>36</v>
      </c>
      <c r="M6" s="7" t="s">
        <v>30</v>
      </c>
      <c r="N6" s="7" t="s">
        <v>31</v>
      </c>
      <c r="O6" s="7" t="s">
        <v>36</v>
      </c>
      <c r="Q6" s="7" t="s">
        <v>30</v>
      </c>
      <c r="R6" s="7" t="s">
        <v>31</v>
      </c>
      <c r="S6" s="7" t="s">
        <v>36</v>
      </c>
      <c r="T6" s="7" t="s">
        <v>30</v>
      </c>
      <c r="U6" s="7" t="s">
        <v>31</v>
      </c>
      <c r="V6" s="7" t="s">
        <v>36</v>
      </c>
      <c r="W6" s="7"/>
      <c r="X6" s="7" t="s">
        <v>30</v>
      </c>
      <c r="Y6" s="7" t="s">
        <v>31</v>
      </c>
      <c r="AB6" s="7" t="s">
        <v>42</v>
      </c>
      <c r="AC6" s="7" t="s">
        <v>31</v>
      </c>
    </row>
    <row r="7" spans="1:29" x14ac:dyDescent="0.25">
      <c r="A7" t="s">
        <v>11</v>
      </c>
      <c r="B7" s="48">
        <f>'Nat5 2017'!$B10*('Nat5 2017'!C10/100)</f>
        <v>1809.9999959999998</v>
      </c>
      <c r="C7" s="48">
        <f>'Nat5 2017'!$B10*('Nat5 2017'!D10/100)</f>
        <v>3664.000004</v>
      </c>
      <c r="D7" s="48">
        <f>'Higher 2018'!$B10*('Higher 2018'!C10/100)</f>
        <v>1465.9999834499999</v>
      </c>
      <c r="E7" s="48">
        <f>'Higher 2018'!$B10*('Higher 2018'!D10/100)</f>
        <v>2585.0000165500001</v>
      </c>
      <c r="F7" s="48">
        <f>'Adv. Higher 2019'!$B10*('Adv. Higher 2019'!C10/100)</f>
        <v>0</v>
      </c>
      <c r="G7" s="48">
        <f>'Adv. Higher 2019'!$B10*('Adv. Higher 2019'!D10/100)</f>
        <v>0</v>
      </c>
      <c r="I7" s="49">
        <f>D7/B7</f>
        <v>0.80994474402750227</v>
      </c>
      <c r="J7" s="49">
        <f>E7/C7</f>
        <v>0.70551310418339186</v>
      </c>
      <c r="K7" s="49">
        <f>I7-J7</f>
        <v>0.10443163984411041</v>
      </c>
      <c r="M7" s="49">
        <f>F7/D7</f>
        <v>0</v>
      </c>
      <c r="N7" s="49">
        <f>G7/E7</f>
        <v>0</v>
      </c>
      <c r="O7" s="49">
        <f>M7-N7</f>
        <v>0</v>
      </c>
      <c r="Q7" s="48">
        <f>B7*('Nat5 2017'!G10/100)</f>
        <v>1362.9999896878453</v>
      </c>
      <c r="R7" s="48">
        <f>C7*('Nat5 2017'!H10/100)</f>
        <v>2980.9999920543669</v>
      </c>
      <c r="S7" s="49">
        <f>(Q7/B7)-(R7/C7)</f>
        <v>-6.0553029999999897E-2</v>
      </c>
      <c r="T7" s="48">
        <f>D7*('Higher 2018'!G10/100)</f>
        <v>1104.9999943854091</v>
      </c>
      <c r="U7" s="48">
        <f>E7*('Higher 2018'!H10/100)</f>
        <v>2064.0000100643906</v>
      </c>
      <c r="V7" s="49">
        <f>(T7/D7)-(U7/E7)</f>
        <v>-4.4700899999999932E-2</v>
      </c>
      <c r="W7" s="49"/>
      <c r="X7" s="49">
        <f>(D7/Q7)-1</f>
        <v>7.5568594674563228E-2</v>
      </c>
      <c r="Y7" s="49">
        <f>(E7/R7)-1</f>
        <v>-0.13284132055010911</v>
      </c>
      <c r="AB7" s="49">
        <f>(F7/T7)-1</f>
        <v>-1</v>
      </c>
      <c r="AC7" s="49">
        <f>(G7/U7)-1</f>
        <v>-1</v>
      </c>
    </row>
    <row r="8" spans="1:29" x14ac:dyDescent="0.25">
      <c r="A8" t="s">
        <v>12</v>
      </c>
      <c r="B8" s="48">
        <f>'Nat5 2017'!$B11*('Nat5 2017'!C11/100)</f>
        <v>7077.0000272000007</v>
      </c>
      <c r="C8" s="48">
        <f>'Nat5 2017'!$B11*('Nat5 2017'!D11/100)</f>
        <v>14334.999972800002</v>
      </c>
      <c r="D8" s="48">
        <f>'Higher 2018'!$B11*('Higher 2018'!C11/100)</f>
        <v>2456.9999825800005</v>
      </c>
      <c r="E8" s="48">
        <f>'Higher 2018'!$B11*('Higher 2018'!D11/100)</f>
        <v>4849.0000174200004</v>
      </c>
      <c r="F8" s="48">
        <f>'Adv. Higher 2019'!$B11*('Adv. Higher 2019'!C11/100)</f>
        <v>679.99999750000006</v>
      </c>
      <c r="G8" s="48">
        <f>'Adv. Higher 2019'!$B11*('Adv. Higher 2019'!D11/100)</f>
        <v>1635.0000025000002</v>
      </c>
      <c r="I8" s="49">
        <f t="shared" ref="I8:J17" si="0">D8/B8</f>
        <v>0.34718100510621408</v>
      </c>
      <c r="J8" s="49">
        <f t="shared" si="0"/>
        <v>0.33826299453231623</v>
      </c>
      <c r="K8" s="49">
        <f t="shared" ref="K8:K17" si="1">I8-J8</f>
        <v>8.9180105738978499E-3</v>
      </c>
      <c r="M8" s="49">
        <f t="shared" ref="M8:N17" si="2">F8/D8</f>
        <v>0.27676027770499145</v>
      </c>
      <c r="N8" s="49">
        <f t="shared" si="2"/>
        <v>0.33718292361853441</v>
      </c>
      <c r="O8" s="49">
        <f t="shared" ref="O8:O17" si="3">M8-N8</f>
        <v>-6.0422645913542961E-2</v>
      </c>
      <c r="Q8" s="48">
        <f>B8*('Nat5 2017'!G11/100)</f>
        <v>4926.0000079827687</v>
      </c>
      <c r="R8" s="48">
        <f>C8*('Nat5 2017'!H11/100)</f>
        <v>10362.999980236689</v>
      </c>
      <c r="S8" s="49">
        <f t="shared" ref="S8:S17" si="4">(Q8/B8)-(R8/C8)</f>
        <v>-2.6858290000000173E-2</v>
      </c>
      <c r="T8" s="48">
        <f>D8*('Higher 2018'!G11/100)</f>
        <v>1773.999982462434</v>
      </c>
      <c r="U8" s="48">
        <f>E8*('Higher 2018'!H11/100)</f>
        <v>3601.9999938701608</v>
      </c>
      <c r="V8" s="49">
        <f t="shared" ref="V8:V17" si="5">(T8/D8)-(U8/E8)</f>
        <v>-2.0814850000000051E-2</v>
      </c>
      <c r="W8" s="49"/>
      <c r="X8" s="49">
        <f>(D8/Q8)-1</f>
        <v>-0.50121803114122221</v>
      </c>
      <c r="Y8" s="49">
        <f t="shared" ref="X8:Y17" si="6">(E8/R8)-1</f>
        <v>-0.53208530091020512</v>
      </c>
      <c r="AB8" s="49">
        <f t="shared" ref="AB8:AC17" si="7">(F8/T8)-1</f>
        <v>-0.61668545421510479</v>
      </c>
      <c r="AC8" s="49">
        <f t="shared" si="7"/>
        <v>-0.54608550658455779</v>
      </c>
    </row>
    <row r="9" spans="1:29" x14ac:dyDescent="0.25">
      <c r="A9" t="s">
        <v>13</v>
      </c>
      <c r="B9" s="48">
        <f>'Nat5 2017'!$B12*('Nat5 2017'!C12/100)</f>
        <v>3857.0000166600003</v>
      </c>
      <c r="C9" s="48">
        <f>'Nat5 2017'!$B12*('Nat5 2017'!D12/100)</f>
        <v>4155.9999833400007</v>
      </c>
      <c r="D9" s="48">
        <f>'Higher 2018'!$B12*('Higher 2018'!C12/100)</f>
        <v>3973.9999977500001</v>
      </c>
      <c r="E9" s="48">
        <f>'Higher 2018'!$B12*('Higher 2018'!D12/100)</f>
        <v>4781.0000022499999</v>
      </c>
      <c r="F9" s="48">
        <f>'Adv. Higher 2019'!$B12*('Adv. Higher 2019'!C12/100)</f>
        <v>195.00000173999999</v>
      </c>
      <c r="G9" s="48">
        <f>'Adv. Higher 2019'!$B12*('Adv. Higher 2019'!D12/100)</f>
        <v>257.99999826000004</v>
      </c>
      <c r="I9" s="49">
        <f t="shared" si="0"/>
        <v>1.0303344517979331</v>
      </c>
      <c r="J9" s="49">
        <f t="shared" si="0"/>
        <v>1.1503849907159318</v>
      </c>
      <c r="K9" s="49">
        <f t="shared" si="1"/>
        <v>-0.12005053891799866</v>
      </c>
      <c r="M9" s="49">
        <f t="shared" si="2"/>
        <v>4.9068948628687749E-2</v>
      </c>
      <c r="N9" s="49">
        <f t="shared" si="2"/>
        <v>5.3963605550843327E-2</v>
      </c>
      <c r="O9" s="49">
        <f t="shared" si="3"/>
        <v>-4.8946569221555783E-3</v>
      </c>
      <c r="Q9" s="48">
        <f>B9*('Nat5 2017'!G12/100)</f>
        <v>2851.9999973489839</v>
      </c>
      <c r="R9" s="48">
        <f>C9*('Nat5 2017'!H12/100)</f>
        <v>3399.9999802905495</v>
      </c>
      <c r="S9" s="49">
        <f t="shared" si="4"/>
        <v>-7.8659530000000033E-2</v>
      </c>
      <c r="T9" s="48">
        <f>D9*('Higher 2018'!G12/100)</f>
        <v>2977.000017034482</v>
      </c>
      <c r="U9" s="48">
        <f>E9*('Higher 2018'!H12/100)</f>
        <v>3902.9999980468019</v>
      </c>
      <c r="V9" s="49">
        <f t="shared" si="5"/>
        <v>-6.7237129999999978E-2</v>
      </c>
      <c r="W9" s="49"/>
      <c r="X9" s="49">
        <f t="shared" si="6"/>
        <v>0.39340813514864914</v>
      </c>
      <c r="Y9" s="49">
        <f t="shared" si="6"/>
        <v>0.4061764794014604</v>
      </c>
      <c r="AB9" s="49">
        <f t="shared" si="7"/>
        <v>-0.93449781638421092</v>
      </c>
      <c r="AC9" s="49">
        <f t="shared" si="7"/>
        <v>-0.93389700271864917</v>
      </c>
    </row>
    <row r="10" spans="1:29" x14ac:dyDescent="0.25">
      <c r="A10" t="s">
        <v>14</v>
      </c>
      <c r="B10" s="48">
        <f>'Nat5 2017'!$B13*('Nat5 2017'!C13/100)</f>
        <v>7890.9999735600004</v>
      </c>
      <c r="C10" s="48">
        <f>'Nat5 2017'!$B13*('Nat5 2017'!D13/100)</f>
        <v>8507.0000264400005</v>
      </c>
      <c r="D10" s="48">
        <f>'Higher 2018'!$B13*('Higher 2018'!C13/100)</f>
        <v>4729.9999704000002</v>
      </c>
      <c r="E10" s="48">
        <f>'Higher 2018'!$B13*('Higher 2018'!D13/100)</f>
        <v>5262.0000295999998</v>
      </c>
      <c r="F10" s="48">
        <f>'Adv. Higher 2019'!$B13*('Adv. Higher 2019'!C13/100)</f>
        <v>1074.0000050799999</v>
      </c>
      <c r="G10" s="48">
        <f>'Adv. Higher 2019'!$B13*('Adv. Higher 2019'!D13/100)</f>
        <v>1377.9999949200001</v>
      </c>
      <c r="I10" s="49">
        <f t="shared" si="0"/>
        <v>0.59941705566450221</v>
      </c>
      <c r="J10" s="49">
        <f t="shared" si="0"/>
        <v>0.61854943143829233</v>
      </c>
      <c r="K10" s="49">
        <f t="shared" si="1"/>
        <v>-1.9132375773790122E-2</v>
      </c>
      <c r="M10" s="49">
        <f t="shared" si="2"/>
        <v>0.22706131327717013</v>
      </c>
      <c r="N10" s="49">
        <f t="shared" si="2"/>
        <v>0.26187761063634035</v>
      </c>
      <c r="O10" s="49">
        <f t="shared" si="3"/>
        <v>-3.4816297359170217E-2</v>
      </c>
      <c r="Q10" s="48">
        <f>B10*('Nat5 2017'!G13/100)</f>
        <v>5991.9999761128893</v>
      </c>
      <c r="R10" s="48">
        <f>C10*('Nat5 2017'!H13/100)</f>
        <v>6549.0000616244806</v>
      </c>
      <c r="S10" s="49">
        <f t="shared" si="4"/>
        <v>-1.0490520000000059E-2</v>
      </c>
      <c r="T10" s="48">
        <f>D10*('Higher 2018'!G13/100)</f>
        <v>3546.0000002093871</v>
      </c>
      <c r="U10" s="48">
        <f>E10*('Higher 2018'!H13/100)</f>
        <v>4133.0000368491064</v>
      </c>
      <c r="V10" s="49">
        <f t="shared" si="5"/>
        <v>-3.5759919999999834E-2</v>
      </c>
      <c r="W10" s="49"/>
      <c r="X10" s="49">
        <f t="shared" si="6"/>
        <v>-0.21061415399597005</v>
      </c>
      <c r="Y10" s="49">
        <f t="shared" si="6"/>
        <v>-0.19651855549154484</v>
      </c>
      <c r="AB10" s="49">
        <f t="shared" si="7"/>
        <v>-0.69712351804382922</v>
      </c>
      <c r="AC10" s="49">
        <f t="shared" si="7"/>
        <v>-0.66658601920300198</v>
      </c>
    </row>
    <row r="11" spans="1:29" x14ac:dyDescent="0.25">
      <c r="A11" t="s">
        <v>15</v>
      </c>
      <c r="B11" s="48">
        <f>'Nat5 2017'!$B14*('Nat5 2017'!C14/100)</f>
        <v>5991.0000105200006</v>
      </c>
      <c r="C11" s="48">
        <f>'Nat5 2017'!$B14*('Nat5 2017'!D14/100)</f>
        <v>1449.9999894800001</v>
      </c>
      <c r="D11" s="48">
        <f>'Higher 2018'!$B14*('Higher 2018'!C14/100)</f>
        <v>3429.9999965399998</v>
      </c>
      <c r="E11" s="48">
        <f>'Higher 2018'!$B14*('Higher 2018'!D14/100)</f>
        <v>669.00000346000002</v>
      </c>
      <c r="F11" s="48">
        <f>'Adv. Higher 2019'!$B14*('Adv. Higher 2019'!C14/100)</f>
        <v>525.00000004000003</v>
      </c>
      <c r="G11" s="48">
        <f>'Adv. Higher 2019'!$B14*('Adv. Higher 2019'!D14/100)</f>
        <v>88.999999959999982</v>
      </c>
      <c r="I11" s="49">
        <f t="shared" si="0"/>
        <v>0.57252545326607107</v>
      </c>
      <c r="J11" s="49">
        <f t="shared" si="0"/>
        <v>0.46137931607842098</v>
      </c>
      <c r="K11" s="49">
        <f t="shared" si="1"/>
        <v>0.1111461371876501</v>
      </c>
      <c r="M11" s="49">
        <f t="shared" si="2"/>
        <v>0.1530612246558577</v>
      </c>
      <c r="N11" s="49">
        <f t="shared" si="2"/>
        <v>0.13303437892331993</v>
      </c>
      <c r="O11" s="49">
        <f t="shared" si="3"/>
        <v>2.0026845732537768E-2</v>
      </c>
      <c r="Q11" s="48">
        <f>B11*('Nat5 2017'!G14/100)</f>
        <v>4858.0000016204904</v>
      </c>
      <c r="R11" s="48">
        <f>C11*('Nat5 2017'!H14/100)</f>
        <v>1249.9999974310344</v>
      </c>
      <c r="S11" s="49">
        <f t="shared" si="4"/>
        <v>-5.1185979999999853E-2</v>
      </c>
      <c r="T11" s="48">
        <f>D11*('Higher 2018'!G14/100)</f>
        <v>2302.0000105778659</v>
      </c>
      <c r="U11" s="48">
        <f>E11*('Higher 2018'!H14/100)</f>
        <v>515.0000025835277</v>
      </c>
      <c r="V11" s="49">
        <f t="shared" si="5"/>
        <v>-9.8668650000000024E-2</v>
      </c>
      <c r="W11" s="49"/>
      <c r="X11" s="49">
        <f t="shared" si="6"/>
        <v>-0.29394812774889878</v>
      </c>
      <c r="Y11" s="49">
        <f t="shared" si="6"/>
        <v>-0.46479999613207168</v>
      </c>
      <c r="AB11" s="49">
        <f t="shared" si="7"/>
        <v>-0.77193744672998044</v>
      </c>
      <c r="AC11" s="49">
        <f t="shared" si="7"/>
        <v>-0.8271844669640267</v>
      </c>
    </row>
    <row r="12" spans="1:29" x14ac:dyDescent="0.25">
      <c r="A12" t="s">
        <v>16</v>
      </c>
      <c r="B12" s="48">
        <f>'Nat5 2017'!$B15*('Nat5 2017'!C15/100)</f>
        <v>3722.0000088000002</v>
      </c>
      <c r="C12" s="48">
        <f>'Nat5 2017'!$B15*('Nat5 2017'!D15/100)</f>
        <v>1257.9999912000001</v>
      </c>
      <c r="D12" s="48">
        <f>'Higher 2018'!$B15*('Higher 2018'!C15/100)</f>
        <v>1970.9999994000002</v>
      </c>
      <c r="E12" s="48">
        <f>'Higher 2018'!$B15*('Higher 2018'!D15/100)</f>
        <v>849.00000060000013</v>
      </c>
      <c r="F12" s="48">
        <f>'Adv. Higher 2019'!$B15*('Adv. Higher 2019'!C15/100)</f>
        <v>47.00000009</v>
      </c>
      <c r="G12" s="48">
        <f>'Adv. Higher 2019'!$B15*('Adv. Higher 2019'!D15/100)</f>
        <v>31.999999910000003</v>
      </c>
      <c r="I12" s="49">
        <f t="shared" si="0"/>
        <v>0.52955400181083423</v>
      </c>
      <c r="J12" s="49">
        <f t="shared" si="0"/>
        <v>0.67488076831395138</v>
      </c>
      <c r="K12" s="49">
        <f t="shared" si="1"/>
        <v>-0.14532676650311716</v>
      </c>
      <c r="M12" s="49">
        <f t="shared" si="2"/>
        <v>2.3845763624712052E-2</v>
      </c>
      <c r="N12" s="49">
        <f t="shared" si="2"/>
        <v>3.7691401516354722E-2</v>
      </c>
      <c r="O12" s="49">
        <f t="shared" si="3"/>
        <v>-1.384563789164267E-2</v>
      </c>
      <c r="Q12" s="48">
        <f>B12*('Nat5 2017'!G15/100)</f>
        <v>3069.0000074360987</v>
      </c>
      <c r="R12" s="48">
        <f>C12*('Nat5 2017'!H15/100)</f>
        <v>1112.9999936543086</v>
      </c>
      <c r="S12" s="49">
        <f t="shared" si="4"/>
        <v>-6.0180990000000212E-2</v>
      </c>
      <c r="T12" s="48">
        <f>D12*('Higher 2018'!G15/100)</f>
        <v>1086.0000085194063</v>
      </c>
      <c r="U12" s="48">
        <f>E12*('Higher 2018'!H15/100)</f>
        <v>647.00000292724383</v>
      </c>
      <c r="V12" s="49">
        <f t="shared" si="5"/>
        <v>-0.21108368</v>
      </c>
      <c r="W12" s="49"/>
      <c r="X12" s="49">
        <f t="shared" si="6"/>
        <v>-0.35777126274867255</v>
      </c>
      <c r="Y12" s="49">
        <f t="shared" si="6"/>
        <v>-0.23719676061049944</v>
      </c>
      <c r="AB12" s="49">
        <f t="shared" si="7"/>
        <v>-0.9567219155420843</v>
      </c>
      <c r="AC12" s="49">
        <f t="shared" si="7"/>
        <v>-0.95054095863180632</v>
      </c>
    </row>
    <row r="13" spans="1:29" x14ac:dyDescent="0.25">
      <c r="A13" t="s">
        <v>17</v>
      </c>
      <c r="B13" s="48">
        <f>'Nat5 2017'!$B16*('Nat5 2017'!C16/100)</f>
        <v>1590.9999961600001</v>
      </c>
      <c r="C13" s="48">
        <f>'Nat5 2017'!$B16*('Nat5 2017'!D16/100)</f>
        <v>153.000000352</v>
      </c>
      <c r="D13" s="48">
        <f>'Higher 2018'!$B16*('Higher 2018'!C16/100)</f>
        <v>910.99999925999998</v>
      </c>
      <c r="E13" s="48">
        <f>'Higher 2018'!$B16*('Higher 2018'!D16/100)</f>
        <v>103.00000073999999</v>
      </c>
      <c r="F13" s="48">
        <f>'Adv. Higher 2019'!$B16*('Adv. Higher 2019'!C16/100)</f>
        <v>32.000000040000003</v>
      </c>
      <c r="G13" s="48">
        <f>'Adv. Higher 2019'!$B16*('Adv. Higher 2019'!D16/100)</f>
        <v>3.9999999599999998</v>
      </c>
      <c r="I13" s="49">
        <f t="shared" si="0"/>
        <v>0.57259585258250656</v>
      </c>
      <c r="J13" s="49">
        <f t="shared" si="0"/>
        <v>0.67320261766688017</v>
      </c>
      <c r="K13" s="49">
        <f t="shared" si="1"/>
        <v>-0.10060676508437361</v>
      </c>
      <c r="M13" s="49">
        <f t="shared" si="2"/>
        <v>3.512623497913657E-2</v>
      </c>
      <c r="N13" s="49">
        <f t="shared" si="2"/>
        <v>3.8834950788952785E-2</v>
      </c>
      <c r="O13" s="49">
        <f t="shared" si="3"/>
        <v>-3.7087158098162154E-3</v>
      </c>
      <c r="Q13" s="48">
        <f>B13*('Nat5 2017'!G16/100)</f>
        <v>1253.9999932033752</v>
      </c>
      <c r="R13" s="48">
        <f>C13*('Nat5 2017'!H16/100)</f>
        <v>129.99999989908497</v>
      </c>
      <c r="S13" s="49">
        <f t="shared" si="4"/>
        <v>-6.1489670000000163E-2</v>
      </c>
      <c r="T13" s="48">
        <f>D13*('Higher 2018'!G16/100)</f>
        <v>627.99999944987928</v>
      </c>
      <c r="U13" s="48">
        <f>E13*('Higher 2018'!H16/100)</f>
        <v>78.000000210388336</v>
      </c>
      <c r="V13" s="49">
        <f t="shared" si="5"/>
        <v>-6.7929189999999973E-2</v>
      </c>
      <c r="W13" s="49"/>
      <c r="X13" s="49">
        <f t="shared" si="6"/>
        <v>-0.27352471754578955</v>
      </c>
      <c r="Y13" s="49">
        <f t="shared" si="6"/>
        <v>-0.20769230138495576</v>
      </c>
      <c r="AB13" s="49">
        <f t="shared" si="7"/>
        <v>-0.94904458587893048</v>
      </c>
      <c r="AC13" s="49">
        <f t="shared" si="7"/>
        <v>-0.9487179493690916</v>
      </c>
    </row>
    <row r="14" spans="1:29" x14ac:dyDescent="0.25">
      <c r="A14" t="s">
        <v>18</v>
      </c>
      <c r="B14" s="48">
        <f>'Nat5 2017'!$B17*('Nat5 2017'!C17/100)</f>
        <v>151.0000014</v>
      </c>
      <c r="C14" s="48">
        <f>'Nat5 2017'!$B17*('Nat5 2017'!D17/100)</f>
        <v>138.9999986</v>
      </c>
      <c r="D14" s="48">
        <f>'Higher 2018'!$B17*('Higher 2018'!C17/100)</f>
        <v>206.99999909999997</v>
      </c>
      <c r="E14" s="48">
        <f>'Higher 2018'!$B17*('Higher 2018'!D17/100)</f>
        <v>216.0000009</v>
      </c>
      <c r="F14" s="48">
        <f>'Adv. Higher 2019'!$B17*('Adv. Higher 2019'!C17/100)</f>
        <v>0</v>
      </c>
      <c r="G14" s="48">
        <f>'Adv. Higher 2019'!$B17*('Adv. Higher 2019'!D17/100)</f>
        <v>0</v>
      </c>
      <c r="I14" s="49">
        <f t="shared" si="0"/>
        <v>1.370860908482084</v>
      </c>
      <c r="J14" s="49">
        <f t="shared" si="0"/>
        <v>1.5539568566585584</v>
      </c>
      <c r="K14" s="49">
        <f t="shared" si="1"/>
        <v>-0.18309594817647445</v>
      </c>
      <c r="M14" s="49">
        <f t="shared" si="2"/>
        <v>0</v>
      </c>
      <c r="N14" s="49">
        <f t="shared" si="2"/>
        <v>0</v>
      </c>
      <c r="O14" s="49">
        <f t="shared" si="3"/>
        <v>0</v>
      </c>
      <c r="Q14" s="48">
        <f>B14*('Nat5 2017'!G17/100)</f>
        <v>82.000001120264912</v>
      </c>
      <c r="R14" s="48">
        <f>C14*('Nat5 2017'!H17/100)</f>
        <v>84.999998953884898</v>
      </c>
      <c r="S14" s="49">
        <f t="shared" si="4"/>
        <v>-6.8464430000000021E-2</v>
      </c>
      <c r="T14" s="48">
        <f>D14*('Higher 2018'!G17/100)</f>
        <v>134.00000041739128</v>
      </c>
      <c r="U14" s="48">
        <f>E14*('Higher 2018'!H17/100)</f>
        <v>140.00000098333331</v>
      </c>
      <c r="V14" s="49">
        <f t="shared" si="5"/>
        <v>-8.0514999999981018E-4</v>
      </c>
      <c r="W14" s="49"/>
      <c r="X14" s="49">
        <f t="shared" si="6"/>
        <v>1.5243901984391974</v>
      </c>
      <c r="Y14" s="49">
        <f t="shared" si="6"/>
        <v>1.5411765124513308</v>
      </c>
      <c r="AB14" s="49">
        <f t="shared" si="7"/>
        <v>-1</v>
      </c>
      <c r="AC14" s="49">
        <f t="shared" si="7"/>
        <v>-1</v>
      </c>
    </row>
    <row r="15" spans="1:29" x14ac:dyDescent="0.25">
      <c r="A15" t="s">
        <v>19</v>
      </c>
      <c r="B15" s="48">
        <f>'Nat5 2017'!$B18*('Nat5 2017'!C18/100)</f>
        <v>4437.9999857600005</v>
      </c>
      <c r="C15" s="48">
        <f>'Nat5 2017'!$B18*('Nat5 2017'!D18/100)</f>
        <v>1864.0000142399999</v>
      </c>
      <c r="D15" s="48">
        <f>'Higher 2018'!$B18*('Higher 2018'!C18/100)</f>
        <v>2836.0000012099999</v>
      </c>
      <c r="E15" s="48">
        <f>'Higher 2018'!$B18*('Higher 2018'!D18/100)</f>
        <v>1296.9999987900001</v>
      </c>
      <c r="F15" s="48">
        <f>'Adv. Higher 2019'!$B18*('Adv. Higher 2019'!C18/100)</f>
        <v>315.00000246000002</v>
      </c>
      <c r="G15" s="48">
        <f>'Adv. Higher 2019'!$B18*('Adv. Higher 2019'!D18/100)</f>
        <v>191.99999753999998</v>
      </c>
      <c r="I15" s="49">
        <f t="shared" si="0"/>
        <v>0.63902659087646196</v>
      </c>
      <c r="J15" s="49">
        <f t="shared" si="0"/>
        <v>0.69581544467896361</v>
      </c>
      <c r="K15" s="49">
        <f t="shared" si="1"/>
        <v>-5.6788853802501649E-2</v>
      </c>
      <c r="M15" s="49">
        <f t="shared" si="2"/>
        <v>0.11107193311904195</v>
      </c>
      <c r="N15" s="49">
        <f t="shared" si="2"/>
        <v>0.14803392268243717</v>
      </c>
      <c r="O15" s="49">
        <f t="shared" si="3"/>
        <v>-3.696198956339522E-2</v>
      </c>
      <c r="Q15" s="48">
        <f>B15*('Nat5 2017'!G18/100)</f>
        <v>3652.0000098820015</v>
      </c>
      <c r="R15" s="48">
        <f>C15*('Nat5 2017'!H18/100)</f>
        <v>1707.0000089606008</v>
      </c>
      <c r="S15" s="49">
        <f t="shared" si="4"/>
        <v>-9.2879330000000038E-2</v>
      </c>
      <c r="T15" s="48">
        <f>D15*('Higher 2018'!G18/100)</f>
        <v>2040.0000005103807</v>
      </c>
      <c r="U15" s="48">
        <f>E15*('Higher 2018'!H18/100)</f>
        <v>1088.0000052549808</v>
      </c>
      <c r="V15" s="49">
        <f t="shared" si="5"/>
        <v>-0.11953592000000002</v>
      </c>
      <c r="W15" s="49"/>
      <c r="X15" s="49">
        <f t="shared" si="6"/>
        <v>-0.22343921316100079</v>
      </c>
      <c r="Y15" s="49">
        <f t="shared" si="6"/>
        <v>-0.24018746808340752</v>
      </c>
      <c r="AB15" s="49">
        <f t="shared" si="7"/>
        <v>-0.84558823412686701</v>
      </c>
      <c r="AC15" s="49">
        <f t="shared" si="7"/>
        <v>-0.82352941487807862</v>
      </c>
    </row>
    <row r="16" spans="1:29" x14ac:dyDescent="0.25">
      <c r="A16" t="s">
        <v>20</v>
      </c>
      <c r="B16" s="48">
        <f>'Nat5 2017'!$B19*('Nat5 2017'!C19/100)</f>
        <v>20174.999811400001</v>
      </c>
      <c r="C16" s="48">
        <f>'Nat5 2017'!$B19*('Nat5 2017'!D19/100)</f>
        <v>22013.000188600003</v>
      </c>
      <c r="D16" s="48">
        <f>'Higher 2018'!$B19*('Higher 2018'!C19/100)</f>
        <v>9701.0000367000011</v>
      </c>
      <c r="E16" s="48">
        <f>'Higher 2018'!$B19*('Higher 2018'!D19/100)</f>
        <v>9051.9999633000007</v>
      </c>
      <c r="F16" s="48">
        <f>'Adv. Higher 2019'!$B19*('Adv. Higher 2019'!C19/100)</f>
        <v>2183.9999817200001</v>
      </c>
      <c r="G16" s="48">
        <f>'Adv. Higher 2019'!$B19*('Adv. Higher 2019'!D19/100)</f>
        <v>1522.0000182799999</v>
      </c>
      <c r="I16" s="49">
        <f t="shared" si="0"/>
        <v>0.48084263332772842</v>
      </c>
      <c r="J16" s="49">
        <f t="shared" si="0"/>
        <v>0.41121155161702178</v>
      </c>
      <c r="K16" s="49">
        <f t="shared" si="1"/>
        <v>6.9631081710706644E-2</v>
      </c>
      <c r="M16" s="49">
        <f t="shared" si="2"/>
        <v>0.22513142701347041</v>
      </c>
      <c r="N16" s="49">
        <f t="shared" si="2"/>
        <v>0.1681396403502789</v>
      </c>
      <c r="O16" s="49">
        <f t="shared" si="3"/>
        <v>5.6991786663191518E-2</v>
      </c>
      <c r="Q16" s="48">
        <f>B16*('Nat5 2017'!G19/100)</f>
        <v>12870.999841179277</v>
      </c>
      <c r="R16" s="48">
        <f>C16*('Nat5 2017'!H19/100)</f>
        <v>14082.000188349855</v>
      </c>
      <c r="S16" s="49">
        <f t="shared" si="4"/>
        <v>-1.7451200000000444E-3</v>
      </c>
      <c r="T16" s="48">
        <f>D16*('Higher 2018'!G19/100)</f>
        <v>7045.9999825258301</v>
      </c>
      <c r="U16" s="48">
        <f>E16*('Higher 2018'!H19/100)</f>
        <v>6943.9999929265759</v>
      </c>
      <c r="V16" s="49">
        <f t="shared" si="5"/>
        <v>-4.080642000000001E-2</v>
      </c>
      <c r="W16" s="49"/>
      <c r="X16" s="49">
        <f t="shared" si="6"/>
        <v>-0.24629009739688035</v>
      </c>
      <c r="Y16" s="49">
        <f t="shared" si="6"/>
        <v>-0.35719359166116271</v>
      </c>
      <c r="AB16" s="49">
        <f t="shared" si="7"/>
        <v>-0.69003690219467106</v>
      </c>
      <c r="AC16" s="49">
        <f t="shared" si="7"/>
        <v>-0.7808179694944748</v>
      </c>
    </row>
    <row r="17" spans="1:29" x14ac:dyDescent="0.25">
      <c r="A17" t="s">
        <v>21</v>
      </c>
      <c r="B17" s="48">
        <f>'Nat5 2017'!$B20*('Nat5 2017'!C20/100)</f>
        <v>10195.0000382</v>
      </c>
      <c r="C17" s="48">
        <f>'Nat5 2017'!$B20*('Nat5 2017'!D20/100)</f>
        <v>3968.9999617999997</v>
      </c>
      <c r="D17" s="48">
        <f>'Higher 2018'!$B20*('Higher 2018'!C20/100)</f>
        <v>6002.0000244000003</v>
      </c>
      <c r="E17" s="48">
        <f>'Higher 2018'!$B20*('Higher 2018'!D20/100)</f>
        <v>2277.9999756000002</v>
      </c>
      <c r="F17" s="48">
        <f>'Adv. Higher 2019'!$B20*('Adv. Higher 2019'!C20/100)</f>
        <v>1273.0000058400001</v>
      </c>
      <c r="G17" s="48">
        <f>'Adv. Higher 2019'!$B20*('Adv. Higher 2019'!D20/100)</f>
        <v>372.99999415999997</v>
      </c>
      <c r="I17" s="49">
        <f t="shared" si="0"/>
        <v>0.58871996095251578</v>
      </c>
      <c r="J17" s="49">
        <f t="shared" si="0"/>
        <v>0.57394809713399286</v>
      </c>
      <c r="K17" s="49">
        <f t="shared" si="1"/>
        <v>1.4771863818522912E-2</v>
      </c>
      <c r="M17" s="49">
        <f t="shared" si="2"/>
        <v>0.21209596812143591</v>
      </c>
      <c r="N17" s="49">
        <f t="shared" si="2"/>
        <v>0.16374012210503025</v>
      </c>
      <c r="O17" s="49">
        <f t="shared" si="3"/>
        <v>4.8355846016405662E-2</v>
      </c>
      <c r="Q17" s="48">
        <f>B17*('Nat5 2017'!G20/100)</f>
        <v>7167.0000005542815</v>
      </c>
      <c r="R17" s="48">
        <f>C17*('Nat5 2017'!H20/100)</f>
        <v>3197.9999691005592</v>
      </c>
      <c r="S17" s="49">
        <f t="shared" si="4"/>
        <v>-0.10275285999999995</v>
      </c>
      <c r="T17" s="48">
        <f>D17*('Higher 2018'!G20/100)</f>
        <v>4416.0000274524164</v>
      </c>
      <c r="U17" s="48">
        <f>E17*('Higher 2018'!H20/100)</f>
        <v>1864.9999696037055</v>
      </c>
      <c r="V17" s="49">
        <f t="shared" si="5"/>
        <v>-8.2945860000000038E-2</v>
      </c>
      <c r="W17" s="49"/>
      <c r="X17" s="49">
        <f t="shared" si="6"/>
        <v>-0.16255057570310905</v>
      </c>
      <c r="Y17" s="49">
        <f t="shared" si="6"/>
        <v>-0.28767980062217136</v>
      </c>
      <c r="AB17" s="49">
        <f t="shared" si="7"/>
        <v>-0.71173007293335733</v>
      </c>
      <c r="AC17" s="49">
        <f t="shared" si="7"/>
        <v>-0.79999999987171111</v>
      </c>
    </row>
    <row r="18" spans="1:29" x14ac:dyDescent="0.25">
      <c r="S18" s="50"/>
    </row>
  </sheetData>
  <conditionalFormatting sqref="K7:K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O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V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Nat5 2017</vt:lpstr>
      <vt:lpstr>Higher 2018</vt:lpstr>
      <vt:lpstr>Adv. Higher 2019</vt:lpstr>
      <vt:lpstr>Workings</vt:lpstr>
      <vt:lpstr>'Adv. Higher 2019'!Print_Area</vt:lpstr>
      <vt:lpstr>'Higher 2018'!Print_Area</vt:lpstr>
      <vt:lpstr>'Nat5 2017'!Print_Area</vt:lpstr>
      <vt:lpstr>'Adv. Higher 2019'!Print_Titles</vt:lpstr>
      <vt:lpstr>'Higher 2018'!Print_Titles</vt:lpstr>
      <vt:lpstr>'Nat5 2017'!Print_Titles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Liptakova</dc:creator>
  <cp:lastModifiedBy>Natalia Liptakova</cp:lastModifiedBy>
  <dcterms:created xsi:type="dcterms:W3CDTF">2021-08-01T14:45:03Z</dcterms:created>
  <dcterms:modified xsi:type="dcterms:W3CDTF">2021-08-03T10:56:47Z</dcterms:modified>
</cp:coreProperties>
</file>