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ownloads\"/>
    </mc:Choice>
  </mc:AlternateContent>
  <xr:revisionPtr revIDLastSave="0" documentId="8_{6E969F2B-499B-4A49-8AC4-2E174F33E0FB}" xr6:coauthVersionLast="47" xr6:coauthVersionMax="47" xr10:uidLastSave="{00000000-0000-0000-0000-000000000000}"/>
  <bookViews>
    <workbookView xWindow="28680" yWindow="-120" windowWidth="20730" windowHeight="11760" xr2:uid="{603E5202-56CD-40C4-850B-6633DC2E861F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D2" i="1"/>
  <c r="C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P20" i="1"/>
  <c r="P21" i="1"/>
  <c r="P22" i="1"/>
  <c r="P23" i="1"/>
  <c r="P24" i="1"/>
  <c r="P25" i="1"/>
  <c r="P26" i="1"/>
  <c r="P27" i="1"/>
  <c r="P1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M16" i="1"/>
  <c r="M17" i="1"/>
  <c r="M18" i="1"/>
  <c r="M19" i="1"/>
  <c r="M20" i="1"/>
  <c r="M21" i="1"/>
  <c r="M22" i="1"/>
  <c r="M23" i="1"/>
  <c r="M24" i="1"/>
  <c r="M25" i="1"/>
  <c r="M26" i="1"/>
  <c r="M27" i="1"/>
  <c r="M15" i="1"/>
  <c r="M3" i="1"/>
  <c r="M4" i="1"/>
  <c r="M5" i="1"/>
  <c r="M6" i="1"/>
  <c r="M7" i="1"/>
  <c r="M8" i="1"/>
  <c r="M9" i="1"/>
  <c r="M10" i="1"/>
  <c r="M11" i="1"/>
  <c r="M12" i="1"/>
  <c r="M13" i="1"/>
  <c r="M14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13" i="1"/>
  <c r="J3" i="1"/>
  <c r="J4" i="1"/>
  <c r="J5" i="1"/>
  <c r="J6" i="1"/>
  <c r="J7" i="1"/>
  <c r="J8" i="1"/>
  <c r="J9" i="1"/>
  <c r="J10" i="1"/>
  <c r="J11" i="1"/>
  <c r="J12" i="1"/>
  <c r="G16" i="1"/>
  <c r="G17" i="1"/>
  <c r="G18" i="1"/>
  <c r="G19" i="1"/>
  <c r="G20" i="1"/>
  <c r="G21" i="1"/>
  <c r="G22" i="1"/>
  <c r="G23" i="1"/>
  <c r="G24" i="1"/>
  <c r="G25" i="1"/>
  <c r="G26" i="1"/>
  <c r="G27" i="1"/>
  <c r="G15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M2" i="1"/>
  <c r="J2" i="1"/>
  <c r="S2" i="1"/>
  <c r="P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</calcChain>
</file>

<file path=xl/sharedStrings.xml><?xml version="1.0" encoding="utf-8"?>
<sst xmlns="http://schemas.openxmlformats.org/spreadsheetml/2006/main" count="17" uniqueCount="7">
  <si>
    <r>
      <t xml:space="preserve">Valores de </t>
    </r>
    <r>
      <rPr>
        <b/>
        <sz val="11"/>
        <color theme="1"/>
        <rFont val="Calibri"/>
        <family val="2"/>
      </rPr>
      <t>ξ</t>
    </r>
  </si>
  <si>
    <t>Ω</t>
  </si>
  <si>
    <t>ξ:</t>
  </si>
  <si>
    <r>
      <t>H (</t>
    </r>
    <r>
      <rPr>
        <b/>
        <sz val="11"/>
        <color theme="1"/>
        <rFont val="Calibri"/>
        <family val="2"/>
      </rPr>
      <t>Ω</t>
    </r>
    <r>
      <rPr>
        <b/>
        <sz val="11"/>
        <color theme="1"/>
        <rFont val="Calibri"/>
        <family val="2"/>
        <scheme val="minor"/>
      </rPr>
      <t>)</t>
    </r>
  </si>
  <si>
    <t>H (Ω)</t>
  </si>
  <si>
    <t>ψ (Ω)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</si>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</sst>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11" xfId="0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2" xfId="0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200" b="1">
                <a:solidFill>
                  <a:schemeClr val="tx1"/>
                </a:solidFill>
              </a:rPr>
              <a:t>Amplitude</a:t>
            </a:r>
            <a:r>
              <a:rPr lang="pt-BR" sz="3200" b="1" baseline="0">
                <a:solidFill>
                  <a:schemeClr val="tx1"/>
                </a:solidFill>
              </a:rPr>
              <a:t> para diferentes </a:t>
            </a:r>
            <a:r>
              <a:rPr lang="el-GR" sz="3200" b="1" baseline="0">
                <a:solidFill>
                  <a:schemeClr val="tx1"/>
                </a:solidFill>
              </a:rPr>
              <a:t>ξ</a:t>
            </a:r>
            <a:endParaRPr lang="pt-BR" sz="32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csi = 0,02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Planilha1!$E$2:$E$27</c:f>
              <c:numCache>
                <c:formatCode>General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0.999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2.41</c:v>
                </c:pt>
                <c:pt idx="25">
                  <c:v>2.5</c:v>
                </c:pt>
              </c:numCache>
            </c:numRef>
          </c:xVal>
          <c:yVal>
            <c:numRef>
              <c:f>Planilha1!$C$2:$C$27</c:f>
              <c:numCache>
                <c:formatCode>General</c:formatCode>
                <c:ptCount val="26"/>
                <c:pt idx="0">
                  <c:v>1</c:v>
                </c:pt>
                <c:pt idx="1">
                  <c:v>1.010100846030539</c:v>
                </c:pt>
                <c:pt idx="2">
                  <c:v>1.0416638312115658</c:v>
                </c:pt>
                <c:pt idx="3">
                  <c:v>1.098884677435028</c:v>
                </c:pt>
                <c:pt idx="4">
                  <c:v>1.1904126333909917</c:v>
                </c:pt>
                <c:pt idx="5">
                  <c:v>1.3331260571995573</c:v>
                </c:pt>
                <c:pt idx="6">
                  <c:v>1.5618521437368209</c:v>
                </c:pt>
                <c:pt idx="7">
                  <c:v>1.9586031759919647</c:v>
                </c:pt>
                <c:pt idx="8">
                  <c:v>2.7682847205396968</c:v>
                </c:pt>
                <c:pt idx="9">
                  <c:v>5.1745032620518208</c:v>
                </c:pt>
                <c:pt idx="10">
                  <c:v>25.013718158043705</c:v>
                </c:pt>
                <c:pt idx="11">
                  <c:v>4.6652100221984378</c:v>
                </c:pt>
                <c:pt idx="12">
                  <c:v>2.2619243714449335</c:v>
                </c:pt>
                <c:pt idx="13">
                  <c:v>1.4471298064858389</c:v>
                </c:pt>
                <c:pt idx="14">
                  <c:v>1.041528181903504</c:v>
                </c:pt>
                <c:pt idx="15">
                  <c:v>0.8005170412696605</c:v>
                </c:pt>
                <c:pt idx="16">
                  <c:v>0.64179724152628514</c:v>
                </c:pt>
                <c:pt idx="17">
                  <c:v>0.52997948657658356</c:v>
                </c:pt>
                <c:pt idx="18">
                  <c:v>0.44735318372386979</c:v>
                </c:pt>
                <c:pt idx="19">
                  <c:v>0.38408388421848533</c:v>
                </c:pt>
                <c:pt idx="20">
                  <c:v>0.33427946497429323</c:v>
                </c:pt>
                <c:pt idx="21">
                  <c:v>0.29419867022770346</c:v>
                </c:pt>
                <c:pt idx="22">
                  <c:v>0.26135443617049653</c:v>
                </c:pt>
                <c:pt idx="23">
                  <c:v>0.2340308257694422</c:v>
                </c:pt>
                <c:pt idx="24">
                  <c:v>0.20890453045363555</c:v>
                </c:pt>
                <c:pt idx="25">
                  <c:v>0.19139148591172883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D7-4ED0-8C35-667214F73574}"/>
            </c:ext>
          </c:extLst>
        </c:ser>
        <c:ser>
          <c:idx val="1"/>
          <c:order val="1"/>
          <c:tx>
            <c:v>csi  = 0,1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Planilha1!$E$2:$E$27</c:f>
              <c:numCache>
                <c:formatCode>General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0.999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2.41</c:v>
                </c:pt>
                <c:pt idx="25">
                  <c:v>2.5</c:v>
                </c:pt>
              </c:numCache>
            </c:numRef>
          </c:xVal>
          <c:yVal>
            <c:numRef>
              <c:f>Planilha1!$I$2:$I$27</c:f>
              <c:numCache>
                <c:formatCode>General</c:formatCode>
                <c:ptCount val="26"/>
                <c:pt idx="0">
                  <c:v>1</c:v>
                </c:pt>
                <c:pt idx="1">
                  <c:v>1.0100969099376449</c:v>
                </c:pt>
                <c:pt idx="2">
                  <c:v>1.0415958959205884</c:v>
                </c:pt>
                <c:pt idx="3">
                  <c:v>1.0984921951481907</c:v>
                </c:pt>
                <c:pt idx="4">
                  <c:v>1.1888999731127157</c:v>
                </c:pt>
                <c:pt idx="5">
                  <c:v>1.3282289485393666</c:v>
                </c:pt>
                <c:pt idx="6">
                  <c:v>1.5467555819161212</c:v>
                </c:pt>
                <c:pt idx="7">
                  <c:v>1.9092758540179018</c:v>
                </c:pt>
                <c:pt idx="8">
                  <c:v>2.5706511670548409</c:v>
                </c:pt>
                <c:pt idx="9">
                  <c:v>3.8822072132635235</c:v>
                </c:pt>
                <c:pt idx="10">
                  <c:v>5.103671986456809</c:v>
                </c:pt>
                <c:pt idx="11">
                  <c:v>3.3666086873965679</c:v>
                </c:pt>
                <c:pt idx="12">
                  <c:v>2.0518750163697956</c:v>
                </c:pt>
                <c:pt idx="13">
                  <c:v>1.4012790079758763</c:v>
                </c:pt>
                <c:pt idx="14">
                  <c:v>1.0384603988597738</c:v>
                </c:pt>
                <c:pt idx="15">
                  <c:v>0.81216171824393324</c:v>
                </c:pt>
                <c:pt idx="16">
                  <c:v>0.65931806850518893</c:v>
                </c:pt>
                <c:pt idx="17">
                  <c:v>0.55001744099629601</c:v>
                </c:pt>
                <c:pt idx="18">
                  <c:v>0.46846464477791788</c:v>
                </c:pt>
                <c:pt idx="19">
                  <c:v>0.40559587533349506</c:v>
                </c:pt>
                <c:pt idx="20">
                  <c:v>0.35586170710706266</c:v>
                </c:pt>
                <c:pt idx="21">
                  <c:v>0.31568482779543422</c:v>
                </c:pt>
                <c:pt idx="22">
                  <c:v>0.28266089798455973</c:v>
                </c:pt>
                <c:pt idx="23">
                  <c:v>0.25511732151316341</c:v>
                </c:pt>
                <c:pt idx="24">
                  <c:v>0.22972995078385769</c:v>
                </c:pt>
                <c:pt idx="25">
                  <c:v>0.21199957600127201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D7-4ED0-8C35-667214F73574}"/>
            </c:ext>
          </c:extLst>
        </c:ser>
        <c:ser>
          <c:idx val="2"/>
          <c:order val="2"/>
          <c:tx>
            <c:v>csi = 0,3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Planilha1!$E$2:$E$27</c:f>
              <c:numCache>
                <c:formatCode>General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0.999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2.41</c:v>
                </c:pt>
                <c:pt idx="25">
                  <c:v>2.5</c:v>
                </c:pt>
              </c:numCache>
            </c:numRef>
          </c:xVal>
          <c:yVal>
            <c:numRef>
              <c:f>Planilha1!$L$2:$L$27</c:f>
              <c:numCache>
                <c:formatCode>General</c:formatCode>
                <c:ptCount val="26"/>
                <c:pt idx="0">
                  <c:v>1</c:v>
                </c:pt>
                <c:pt idx="1">
                  <c:v>1.0100642280770598</c:v>
                </c:pt>
                <c:pt idx="2">
                  <c:v>1.0410382719961278</c:v>
                </c:pt>
                <c:pt idx="3">
                  <c:v>1.0953390237684961</c:v>
                </c:pt>
                <c:pt idx="4">
                  <c:v>1.1771763821963295</c:v>
                </c:pt>
                <c:pt idx="5">
                  <c:v>1.2924774985628136</c:v>
                </c:pt>
                <c:pt idx="6">
                  <c:v>1.4473961066737202</c:v>
                </c:pt>
                <c:pt idx="7">
                  <c:v>1.6416681929973542</c:v>
                </c:pt>
                <c:pt idx="8">
                  <c:v>1.8487232831816065</c:v>
                </c:pt>
                <c:pt idx="9">
                  <c:v>1.9852984224192647</c:v>
                </c:pt>
                <c:pt idx="10">
                  <c:v>1.9450705897319513</c:v>
                </c:pt>
                <c:pt idx="11">
                  <c:v>1.7299432861199748</c:v>
                </c:pt>
                <c:pt idx="12">
                  <c:v>1.4603370397490167</c:v>
                </c:pt>
                <c:pt idx="13">
                  <c:v>1.2178176219197121</c:v>
                </c:pt>
                <c:pt idx="14">
                  <c:v>1.0238070737629816</c:v>
                </c:pt>
                <c:pt idx="15">
                  <c:v>0.8734462344942362</c:v>
                </c:pt>
                <c:pt idx="16">
                  <c:v>0.75678460444819051</c:v>
                </c:pt>
                <c:pt idx="17">
                  <c:v>0.66510385928171878</c:v>
                </c:pt>
                <c:pt idx="18">
                  <c:v>0.5918812509829996</c:v>
                </c:pt>
                <c:pt idx="19">
                  <c:v>0.53243942987877824</c:v>
                </c:pt>
                <c:pt idx="20">
                  <c:v>0.48344231827156531</c:v>
                </c:pt>
                <c:pt idx="21">
                  <c:v>0.44249002560771983</c:v>
                </c:pt>
                <c:pt idx="22">
                  <c:v>0.40783210481235038</c:v>
                </c:pt>
                <c:pt idx="23">
                  <c:v>0.37817193036041735</c:v>
                </c:pt>
                <c:pt idx="24">
                  <c:v>0.35016119678895863</c:v>
                </c:pt>
                <c:pt idx="25">
                  <c:v>0.33017370436243237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D7-4ED0-8C35-667214F73574}"/>
            </c:ext>
          </c:extLst>
        </c:ser>
        <c:ser>
          <c:idx val="3"/>
          <c:order val="3"/>
          <c:tx>
            <c:v>csi = 0,5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Planilha1!$E$2:$E$27</c:f>
              <c:numCache>
                <c:formatCode>General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0.999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2.41</c:v>
                </c:pt>
                <c:pt idx="25">
                  <c:v>2.5</c:v>
                </c:pt>
              </c:numCache>
            </c:numRef>
          </c:xVal>
          <c:yVal>
            <c:numRef>
              <c:f>Planilha1!$O$2:$O$27</c:f>
              <c:numCache>
                <c:formatCode>General</c:formatCode>
                <c:ptCount val="26"/>
                <c:pt idx="0">
                  <c:v>1</c:v>
                </c:pt>
                <c:pt idx="1">
                  <c:v>1.0099994950003788</c:v>
                </c:pt>
                <c:pt idx="2">
                  <c:v>1.0399667215973547</c:v>
                </c:pt>
                <c:pt idx="3">
                  <c:v>1.0896029120946278</c:v>
                </c:pt>
                <c:pt idx="4">
                  <c:v>1.1576315932671022</c:v>
                </c:pt>
                <c:pt idx="5">
                  <c:v>1.2403473458920846</c:v>
                </c:pt>
                <c:pt idx="6">
                  <c:v>1.3293426071377412</c:v>
                </c:pt>
                <c:pt idx="7">
                  <c:v>1.4093976774110235</c:v>
                </c:pt>
                <c:pt idx="8">
                  <c:v>1.4597866731057423</c:v>
                </c:pt>
                <c:pt idx="9">
                  <c:v>1.4626096682713527</c:v>
                </c:pt>
                <c:pt idx="10">
                  <c:v>1.4149187213430501</c:v>
                </c:pt>
                <c:pt idx="11">
                  <c:v>1.3274863158114936</c:v>
                </c:pt>
                <c:pt idx="12">
                  <c:v>1.2221430736449699</c:v>
                </c:pt>
                <c:pt idx="13">
                  <c:v>1.1143891854033845</c:v>
                </c:pt>
                <c:pt idx="14">
                  <c:v>1.0135122629562445</c:v>
                </c:pt>
                <c:pt idx="15">
                  <c:v>0.92328707149696543</c:v>
                </c:pt>
                <c:pt idx="16">
                  <c:v>0.84434147596566977</c:v>
                </c:pt>
                <c:pt idx="17">
                  <c:v>0.77586822034049963</c:v>
                </c:pt>
                <c:pt idx="18">
                  <c:v>0.71656568609166238</c:v>
                </c:pt>
                <c:pt idx="19">
                  <c:v>0.66507840218052927</c:v>
                </c:pt>
                <c:pt idx="20">
                  <c:v>0.62017367294604231</c:v>
                </c:pt>
                <c:pt idx="21">
                  <c:v>0.58079407071411882</c:v>
                </c:pt>
                <c:pt idx="22">
                  <c:v>0.54605700564196502</c:v>
                </c:pt>
                <c:pt idx="23">
                  <c:v>0.51523483052497077</c:v>
                </c:pt>
                <c:pt idx="24">
                  <c:v>0.48514250979617296</c:v>
                </c:pt>
                <c:pt idx="25">
                  <c:v>0.46305263730684082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8D7-4ED0-8C35-667214F73574}"/>
            </c:ext>
          </c:extLst>
        </c:ser>
        <c:ser>
          <c:idx val="4"/>
          <c:order val="4"/>
          <c:tx>
            <c:v>csi = 0,7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Planilha1!$E$2:$E$27</c:f>
              <c:numCache>
                <c:formatCode>General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0.999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2.41</c:v>
                </c:pt>
                <c:pt idx="25">
                  <c:v>2.5</c:v>
                </c:pt>
              </c:numCache>
            </c:numRef>
          </c:xVal>
          <c:yVal>
            <c:numRef>
              <c:f>Planilha1!$R$2:$R$27</c:f>
              <c:numCache>
                <c:formatCode>General</c:formatCode>
                <c:ptCount val="26"/>
                <c:pt idx="0">
                  <c:v>1</c:v>
                </c:pt>
                <c:pt idx="1">
                  <c:v>1.0099039418635505</c:v>
                </c:pt>
                <c:pt idx="2">
                  <c:v>1.0384603988597736</c:v>
                </c:pt>
                <c:pt idx="3">
                  <c:v>1.082187560167269</c:v>
                </c:pt>
                <c:pt idx="4">
                  <c:v>1.1352770600781632</c:v>
                </c:pt>
                <c:pt idx="5">
                  <c:v>1.189822238664227</c:v>
                </c:pt>
                <c:pt idx="6">
                  <c:v>1.2366938848016846</c:v>
                </c:pt>
                <c:pt idx="7">
                  <c:v>1.267370094394493</c:v>
                </c:pt>
                <c:pt idx="8">
                  <c:v>1.276284346885147</c:v>
                </c:pt>
                <c:pt idx="9">
                  <c:v>1.2623961922019962</c:v>
                </c:pt>
                <c:pt idx="10">
                  <c:v>1.229318077323809</c:v>
                </c:pt>
                <c:pt idx="11">
                  <c:v>1.1813987933080594</c:v>
                </c:pt>
                <c:pt idx="12">
                  <c:v>1.1257770673206307</c:v>
                </c:pt>
                <c:pt idx="13">
                  <c:v>1.0669053008327238</c:v>
                </c:pt>
                <c:pt idx="14">
                  <c:v>1.0081961728799318</c:v>
                </c:pt>
                <c:pt idx="15">
                  <c:v>0.95174488915411315</c:v>
                </c:pt>
                <c:pt idx="16">
                  <c:v>0.89866648995469378</c:v>
                </c:pt>
                <c:pt idx="17">
                  <c:v>0.84942846525639282</c:v>
                </c:pt>
                <c:pt idx="18">
                  <c:v>0.80410628067831891</c:v>
                </c:pt>
                <c:pt idx="19">
                  <c:v>0.7625568672556351</c:v>
                </c:pt>
                <c:pt idx="20">
                  <c:v>0.72452785838585743</c:v>
                </c:pt>
                <c:pt idx="21">
                  <c:v>0.68972268296819084</c:v>
                </c:pt>
                <c:pt idx="22">
                  <c:v>0.65783742865201134</c:v>
                </c:pt>
                <c:pt idx="23">
                  <c:v>0.62858045588551692</c:v>
                </c:pt>
                <c:pt idx="24">
                  <c:v>0.59911202969286448</c:v>
                </c:pt>
                <c:pt idx="25">
                  <c:v>0.57689691201787641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8D7-4ED0-8C35-667214F73574}"/>
            </c:ext>
          </c:extLst>
        </c:ser>
        <c:ser>
          <c:idx val="5"/>
          <c:order val="5"/>
          <c:tx>
            <c:v>csi = 0,2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Planilha1!$E$2:$E$27</c:f>
              <c:numCache>
                <c:formatCode>General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0.999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2.41</c:v>
                </c:pt>
                <c:pt idx="25">
                  <c:v>2.5</c:v>
                </c:pt>
              </c:numCache>
            </c:numRef>
          </c:xVal>
          <c:yVal>
            <c:numRef>
              <c:f>Planilha1!$F$2:$F$27</c:f>
              <c:numCache>
                <c:formatCode>General</c:formatCode>
                <c:ptCount val="26"/>
                <c:pt idx="0">
                  <c:v>1</c:v>
                </c:pt>
                <c:pt idx="1">
                  <c:v>1.0100846293956294</c:v>
                </c:pt>
                <c:pt idx="2">
                  <c:v>1.0413850193951755</c:v>
                </c:pt>
                <c:pt idx="3">
                  <c:v>1.0972855637019041</c:v>
                </c:pt>
                <c:pt idx="4">
                  <c:v>1.1843250485271888</c:v>
                </c:pt>
                <c:pt idx="5">
                  <c:v>1.3138268831311735</c:v>
                </c:pt>
                <c:pt idx="6">
                  <c:v>1.504559281031155</c:v>
                </c:pt>
                <c:pt idx="7">
                  <c:v>1.7848864930872546</c:v>
                </c:pt>
                <c:pt idx="8">
                  <c:v>2.1798449802522737</c:v>
                </c:pt>
                <c:pt idx="9">
                  <c:v>2.6109652254615923</c:v>
                </c:pt>
                <c:pt idx="10">
                  <c:v>2.6948723596526363</c:v>
                </c:pt>
                <c:pt idx="11">
                  <c:v>2.2408604633763107</c:v>
                </c:pt>
                <c:pt idx="12">
                  <c:v>1.7034925278535362</c:v>
                </c:pt>
                <c:pt idx="13">
                  <c:v>1.3045338015489636</c:v>
                </c:pt>
                <c:pt idx="14">
                  <c:v>1.0312475467077118</c:v>
                </c:pt>
                <c:pt idx="15">
                  <c:v>0.84107801283061734</c:v>
                </c:pt>
                <c:pt idx="16">
                  <c:v>0.70411604405028738</c:v>
                </c:pt>
                <c:pt idx="17">
                  <c:v>0.60205785821834346</c:v>
                </c:pt>
                <c:pt idx="18">
                  <c:v>0.52371505291274456</c:v>
                </c:pt>
                <c:pt idx="19">
                  <c:v>0.46204581925779098</c:v>
                </c:pt>
                <c:pt idx="20">
                  <c:v>0.41246149072101368</c:v>
                </c:pt>
                <c:pt idx="21">
                  <c:v>0.37187065040622486</c:v>
                </c:pt>
                <c:pt idx="22">
                  <c:v>0.33812704255533371</c:v>
                </c:pt>
                <c:pt idx="23">
                  <c:v>0.30970048730019523</c:v>
                </c:pt>
                <c:pt idx="24">
                  <c:v>0.28324867182525676</c:v>
                </c:pt>
                <c:pt idx="25">
                  <c:v>0.26461648066224902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8C-4FCC-8EB7-8BB8113D0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01496"/>
        <c:axId val="522909696"/>
      </c:scatterChart>
      <c:valAx>
        <c:axId val="522901496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3200" b="1" i="0" baseline="0">
                    <a:solidFill>
                      <a:schemeClr val="tx1"/>
                    </a:solidFill>
                    <a:effectLst/>
                  </a:rPr>
                  <a:t>Ω</a:t>
                </a:r>
                <a:r>
                  <a:rPr lang="el-GR" sz="3200" b="1" i="0" baseline="0">
                    <a:effectLst/>
                  </a:rPr>
                  <a:t> </a:t>
                </a:r>
                <a:endParaRPr lang="pt-BR" sz="3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2909696"/>
        <c:crosses val="autoZero"/>
        <c:crossBetween val="midCat"/>
      </c:valAx>
      <c:valAx>
        <c:axId val="52290969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3200" b="1" i="0" baseline="0">
                    <a:solidFill>
                      <a:schemeClr val="tx1"/>
                    </a:solidFill>
                    <a:effectLst/>
                  </a:rPr>
                  <a:t>H (</a:t>
                </a:r>
                <a:r>
                  <a:rPr lang="el-GR" sz="3200" b="1" i="0" baseline="0">
                    <a:solidFill>
                      <a:schemeClr val="tx1"/>
                    </a:solidFill>
                    <a:effectLst/>
                  </a:rPr>
                  <a:t>Ω) </a:t>
                </a:r>
                <a:endParaRPr lang="pt-BR" sz="32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2901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200" b="1">
                <a:solidFill>
                  <a:schemeClr val="tx1"/>
                </a:solidFill>
              </a:rPr>
              <a:t>Fases</a:t>
            </a:r>
            <a:r>
              <a:rPr lang="pt-BR" sz="3200" b="1" baseline="0">
                <a:solidFill>
                  <a:schemeClr val="tx1"/>
                </a:solidFill>
              </a:rPr>
              <a:t> para diferentes </a:t>
            </a:r>
            <a:r>
              <a:rPr lang="el-GR" sz="3200" b="1" baseline="0">
                <a:solidFill>
                  <a:schemeClr val="tx1"/>
                </a:solidFill>
              </a:rPr>
              <a:t>ξ</a:t>
            </a:r>
            <a:endParaRPr lang="pt-BR" sz="3200" b="1" baseline="0">
              <a:solidFill>
                <a:schemeClr val="tx1"/>
              </a:solidFill>
            </a:endParaRPr>
          </a:p>
          <a:p>
            <a:pPr>
              <a:defRPr/>
            </a:pPr>
            <a:endParaRPr lang="pt-BR"/>
          </a:p>
        </c:rich>
      </c:tx>
      <c:layout>
        <c:manualLayout>
          <c:xMode val="edge"/>
          <c:yMode val="edge"/>
          <c:x val="0.25265317653180946"/>
          <c:y val="1.66228045681735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csi = 0,02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Planilha1!$E$2:$E$27</c:f>
              <c:numCache>
                <c:formatCode>General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0.999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2.41</c:v>
                </c:pt>
                <c:pt idx="25">
                  <c:v>2.5</c:v>
                </c:pt>
              </c:numCache>
            </c:numRef>
          </c:xVal>
          <c:yVal>
            <c:numRef>
              <c:f>Planilha1!$D$2:$D$27</c:f>
              <c:numCache>
                <c:formatCode>General</c:formatCode>
                <c:ptCount val="26"/>
                <c:pt idx="0">
                  <c:v>0</c:v>
                </c:pt>
                <c:pt idx="1">
                  <c:v>2.314943575938375E-3</c:v>
                </c:pt>
                <c:pt idx="2">
                  <c:v>1.9097319309145884E-2</c:v>
                </c:pt>
                <c:pt idx="3">
                  <c:v>6.7988596123713677E-2</c:v>
                </c:pt>
                <c:pt idx="4">
                  <c:v>0.17456196887731032</c:v>
                </c:pt>
                <c:pt idx="5">
                  <c:v>0.38176260403782364</c:v>
                </c:pt>
                <c:pt idx="6">
                  <c:v>0.77275064772909807</c:v>
                </c:pt>
                <c:pt idx="7">
                  <c:v>1.5386330059178346</c:v>
                </c:pt>
                <c:pt idx="8">
                  <c:v>3.246768354072513</c:v>
                </c:pt>
                <c:pt idx="9">
                  <c:v>8.6671016072515101</c:v>
                </c:pt>
                <c:pt idx="10">
                  <c:v>84.847842654113009</c:v>
                </c:pt>
                <c:pt idx="11">
                  <c:v>-14.353034597366946</c:v>
                </c:pt>
                <c:pt idx="12">
                  <c:v>-8.9739172444795212</c:v>
                </c:pt>
                <c:pt idx="13">
                  <c:v>-7.2864954605112562</c:v>
                </c:pt>
                <c:pt idx="14">
                  <c:v>-6.5436864747778491</c:v>
                </c:pt>
                <c:pt idx="15">
                  <c:v>-6.1817185425042727</c:v>
                </c:pt>
                <c:pt idx="16">
                  <c:v>-6.0112142229999321</c:v>
                </c:pt>
                <c:pt idx="17">
                  <c:v>-5.9506710543161159</c:v>
                </c:pt>
                <c:pt idx="18">
                  <c:v>-5.959205910913278</c:v>
                </c:pt>
                <c:pt idx="19">
                  <c:v>-6.0140359037995426</c:v>
                </c:pt>
                <c:pt idx="20">
                  <c:v>-6.1014467021137895</c:v>
                </c:pt>
                <c:pt idx="21">
                  <c:v>-6.212679609596746</c:v>
                </c:pt>
                <c:pt idx="22">
                  <c:v>-6.3418720787604679</c:v>
                </c:pt>
                <c:pt idx="23">
                  <c:v>-6.4849473110734968</c:v>
                </c:pt>
                <c:pt idx="24">
                  <c:v>-6.6548964358060374</c:v>
                </c:pt>
                <c:pt idx="25">
                  <c:v>-6.8018093627622411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28-42F3-A03B-700940347340}"/>
            </c:ext>
          </c:extLst>
        </c:ser>
        <c:ser>
          <c:idx val="1"/>
          <c:order val="1"/>
          <c:tx>
            <c:v>csi = 0,1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Planilha1!$E$2:$E$27</c:f>
              <c:numCache>
                <c:formatCode>General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0.999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2.41</c:v>
                </c:pt>
                <c:pt idx="25">
                  <c:v>2.5</c:v>
                </c:pt>
              </c:numCache>
            </c:numRef>
          </c:xVal>
          <c:yVal>
            <c:numRef>
              <c:f>Planilha1!$J$2:$J$27</c:f>
              <c:numCache>
                <c:formatCode>General</c:formatCode>
                <c:ptCount val="26"/>
                <c:pt idx="0">
                  <c:v>0</c:v>
                </c:pt>
                <c:pt idx="1">
                  <c:v>1.1570229954413765E-2</c:v>
                </c:pt>
                <c:pt idx="2">
                  <c:v>9.5333987750283164E-2</c:v>
                </c:pt>
                <c:pt idx="3">
                  <c:v>0.33865324692931498</c:v>
                </c:pt>
                <c:pt idx="4">
                  <c:v>0.86641077110464526</c:v>
                </c:pt>
                <c:pt idx="5">
                  <c:v>1.8840502310918026</c:v>
                </c:pt>
                <c:pt idx="6">
                  <c:v>3.7768818635241943</c:v>
                </c:pt>
                <c:pt idx="7">
                  <c:v>7.3805260981030552</c:v>
                </c:pt>
                <c:pt idx="8">
                  <c:v>14.872212053755868</c:v>
                </c:pt>
                <c:pt idx="9">
                  <c:v>33.247868579290362</c:v>
                </c:pt>
                <c:pt idx="10">
                  <c:v>78.127860934124058</c:v>
                </c:pt>
                <c:pt idx="11">
                  <c:v>121.26036161872963</c:v>
                </c:pt>
                <c:pt idx="12">
                  <c:v>137.89380705323896</c:v>
                </c:pt>
                <c:pt idx="13">
                  <c:v>144.7787929769909</c:v>
                </c:pt>
                <c:pt idx="14">
                  <c:v>148.09754883447931</c:v>
                </c:pt>
                <c:pt idx="15">
                  <c:v>149.80502248521057</c:v>
                </c:pt>
                <c:pt idx="16">
                  <c:v>150.663152964652</c:v>
                </c:pt>
                <c:pt idx="17">
                  <c:v>151.02386593193106</c:v>
                </c:pt>
                <c:pt idx="18">
                  <c:v>151.07094716319637</c:v>
                </c:pt>
                <c:pt idx="19">
                  <c:v>150.90949901318339</c:v>
                </c:pt>
                <c:pt idx="20">
                  <c:v>150.60394714505674</c:v>
                </c:pt>
                <c:pt idx="21">
                  <c:v>150.19599979297351</c:v>
                </c:pt>
                <c:pt idx="22">
                  <c:v>149.71387185833618</c:v>
                </c:pt>
                <c:pt idx="23">
                  <c:v>149.1773505039364</c:v>
                </c:pt>
                <c:pt idx="24">
                  <c:v>148.54130024555172</c:v>
                </c:pt>
                <c:pt idx="25">
                  <c:v>147.99461679191651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28-42F3-A03B-700940347340}"/>
            </c:ext>
          </c:extLst>
        </c:ser>
        <c:ser>
          <c:idx val="2"/>
          <c:order val="2"/>
          <c:tx>
            <c:v>csi = 0,3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Planilha1!$E$2:$E$27</c:f>
              <c:numCache>
                <c:formatCode>General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0.999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2.41</c:v>
                </c:pt>
                <c:pt idx="25">
                  <c:v>2.5</c:v>
                </c:pt>
              </c:numCache>
            </c:numRef>
          </c:xVal>
          <c:yVal>
            <c:numRef>
              <c:f>Planilha1!$M$2:$M$27</c:f>
              <c:numCache>
                <c:formatCode>General</c:formatCode>
                <c:ptCount val="26"/>
                <c:pt idx="0">
                  <c:v>0</c:v>
                </c:pt>
                <c:pt idx="1">
                  <c:v>3.4598896466625527E-2</c:v>
                </c:pt>
                <c:pt idx="2">
                  <c:v>0.28224293627085717</c:v>
                </c:pt>
                <c:pt idx="3">
                  <c:v>0.98482620652011843</c:v>
                </c:pt>
                <c:pt idx="4">
                  <c:v>2.4496626201270435</c:v>
                </c:pt>
                <c:pt idx="5">
                  <c:v>5.1021652523581897</c:v>
                </c:pt>
                <c:pt idx="6">
                  <c:v>9.5588771882663419</c:v>
                </c:pt>
                <c:pt idx="7">
                  <c:v>16.690054117862136</c:v>
                </c:pt>
                <c:pt idx="8">
                  <c:v>27.489096529850706</c:v>
                </c:pt>
                <c:pt idx="9">
                  <c:v>42.246438027363595</c:v>
                </c:pt>
                <c:pt idx="10">
                  <c:v>58.870446897106667</c:v>
                </c:pt>
                <c:pt idx="11">
                  <c:v>74.22531303732633</c:v>
                </c:pt>
                <c:pt idx="12">
                  <c:v>85.675678360401761</c:v>
                </c:pt>
                <c:pt idx="13">
                  <c:v>93.542237480083031</c:v>
                </c:pt>
                <c:pt idx="14">
                  <c:v>98.783815562400648</c:v>
                </c:pt>
                <c:pt idx="15">
                  <c:v>102.25890024974659</c:v>
                </c:pt>
                <c:pt idx="16">
                  <c:v>104.5616370816585</c:v>
                </c:pt>
                <c:pt idx="17">
                  <c:v>106.07777180481801</c:v>
                </c:pt>
                <c:pt idx="18">
                  <c:v>107.05669348200135</c:v>
                </c:pt>
                <c:pt idx="19">
                  <c:v>107.6621911344314</c:v>
                </c:pt>
                <c:pt idx="20">
                  <c:v>108.00416160591338</c:v>
                </c:pt>
                <c:pt idx="21">
                  <c:v>108.1579562107309</c:v>
                </c:pt>
                <c:pt idx="22">
                  <c:v>108.17627888953524</c:v>
                </c:pt>
                <c:pt idx="23">
                  <c:v>108.09664479428135</c:v>
                </c:pt>
                <c:pt idx="24">
                  <c:v>107.92803190564096</c:v>
                </c:pt>
                <c:pt idx="25">
                  <c:v>107.74467162505694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28-42F3-A03B-700940347340}"/>
            </c:ext>
          </c:extLst>
        </c:ser>
        <c:ser>
          <c:idx val="3"/>
          <c:order val="3"/>
          <c:tx>
            <c:v>csi = 0,5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Planilha1!$E$2:$E$27</c:f>
              <c:numCache>
                <c:formatCode>General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0.999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2.41</c:v>
                </c:pt>
                <c:pt idx="25">
                  <c:v>2.5</c:v>
                </c:pt>
              </c:numCache>
            </c:numRef>
          </c:xVal>
          <c:yVal>
            <c:numRef>
              <c:f>Planilha1!$P$2:$P$27</c:f>
              <c:numCache>
                <c:formatCode>General</c:formatCode>
                <c:ptCount val="26"/>
                <c:pt idx="0">
                  <c:v>0</c:v>
                </c:pt>
                <c:pt idx="1">
                  <c:v>5.7295760414500629E-2</c:v>
                </c:pt>
                <c:pt idx="2">
                  <c:v>0.45835645800043162</c:v>
                </c:pt>
                <c:pt idx="3">
                  <c:v>1.5466102935846291</c:v>
                </c:pt>
                <c:pt idx="4">
                  <c:v>3.661935575519804</c:v>
                </c:pt>
                <c:pt idx="5">
                  <c:v>7.1250163489017977</c:v>
                </c:pt>
                <c:pt idx="6">
                  <c:v>12.188633201931882</c:v>
                </c:pt>
                <c:pt idx="7">
                  <c:v>18.931968245072735</c:v>
                </c:pt>
                <c:pt idx="8">
                  <c:v>27.112446427955746</c:v>
                </c:pt>
                <c:pt idx="9">
                  <c:v>36.092048964261032</c:v>
                </c:pt>
                <c:pt idx="10">
                  <c:v>44.914013459335159</c:v>
                </c:pt>
                <c:pt idx="11">
                  <c:v>53.081919946413535</c:v>
                </c:pt>
                <c:pt idx="12">
                  <c:v>59.941874520513323</c:v>
                </c:pt>
                <c:pt idx="13">
                  <c:v>65.526579158043816</c:v>
                </c:pt>
                <c:pt idx="14">
                  <c:v>69.976667100778002</c:v>
                </c:pt>
                <c:pt idx="15">
                  <c:v>73.495638618244982</c:v>
                </c:pt>
                <c:pt idx="16">
                  <c:v>76.280158909024252</c:v>
                </c:pt>
                <c:pt idx="17">
                  <c:v>258.49508557507016</c:v>
                </c:pt>
                <c:pt idx="18">
                  <c:v>260.2702399987798</c:v>
                </c:pt>
                <c:pt idx="19">
                  <c:v>261.70507030156296</c:v>
                </c:pt>
                <c:pt idx="20">
                  <c:v>262.8749836510982</c:v>
                </c:pt>
                <c:pt idx="21">
                  <c:v>263.83709726434881</c:v>
                </c:pt>
                <c:pt idx="22">
                  <c:v>264.63484057370999</c:v>
                </c:pt>
                <c:pt idx="23">
                  <c:v>265.30144763379917</c:v>
                </c:pt>
                <c:pt idx="24">
                  <c:v>265.91366209685401</c:v>
                </c:pt>
                <c:pt idx="25">
                  <c:v>266.33806442448019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28-42F3-A03B-700940347340}"/>
            </c:ext>
          </c:extLst>
        </c:ser>
        <c:ser>
          <c:idx val="4"/>
          <c:order val="4"/>
          <c:tx>
            <c:v>csi = 0,7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Planilha1!$E$2:$E$27</c:f>
              <c:numCache>
                <c:formatCode>General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0.999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2.41</c:v>
                </c:pt>
                <c:pt idx="25">
                  <c:v>2.5</c:v>
                </c:pt>
              </c:numCache>
            </c:numRef>
          </c:xVal>
          <c:yVal>
            <c:numRef>
              <c:f>Planilha1!$S$2:$S$27</c:f>
              <c:numCache>
                <c:formatCode>General</c:formatCode>
                <c:ptCount val="26"/>
                <c:pt idx="0">
                  <c:v>0</c:v>
                </c:pt>
                <c:pt idx="1">
                  <c:v>7.9451307353144193E-2</c:v>
                </c:pt>
                <c:pt idx="2">
                  <c:v>0.61795825110322999</c:v>
                </c:pt>
                <c:pt idx="3">
                  <c:v>1.9927348383502328</c:v>
                </c:pt>
                <c:pt idx="4">
                  <c:v>4.4412411894328132</c:v>
                </c:pt>
                <c:pt idx="5">
                  <c:v>8.0330457905593597</c:v>
                </c:pt>
                <c:pt idx="6">
                  <c:v>12.665792450126876</c:v>
                </c:pt>
                <c:pt idx="7">
                  <c:v>18.085888614068093</c:v>
                </c:pt>
                <c:pt idx="8">
                  <c:v>23.941410789375094</c:v>
                </c:pt>
                <c:pt idx="9">
                  <c:v>29.862068851227317</c:v>
                </c:pt>
                <c:pt idx="10">
                  <c:v>35.482903076833345</c:v>
                </c:pt>
                <c:pt idx="11">
                  <c:v>40.762871119641638</c:v>
                </c:pt>
                <c:pt idx="12">
                  <c:v>45.439112671688939</c:v>
                </c:pt>
                <c:pt idx="13">
                  <c:v>49.549382221977218</c:v>
                </c:pt>
                <c:pt idx="14">
                  <c:v>53.126284417231325</c:v>
                </c:pt>
                <c:pt idx="15">
                  <c:v>56.226064596110533</c:v>
                </c:pt>
                <c:pt idx="16">
                  <c:v>58.911805016115402</c:v>
                </c:pt>
                <c:pt idx="17">
                  <c:v>61.244300058490985</c:v>
                </c:pt>
                <c:pt idx="18">
                  <c:v>63.277974477284197</c:v>
                </c:pt>
                <c:pt idx="19">
                  <c:v>65.059654162310537</c:v>
                </c:pt>
                <c:pt idx="20">
                  <c:v>66.628758068935298</c:v>
                </c:pt>
                <c:pt idx="21">
                  <c:v>68.018091697787526</c:v>
                </c:pt>
                <c:pt idx="22">
                  <c:v>69.254816056910755</c:v>
                </c:pt>
                <c:pt idx="23">
                  <c:v>70.361391442357558</c:v>
                </c:pt>
                <c:pt idx="24">
                  <c:v>71.450400278466631</c:v>
                </c:pt>
                <c:pt idx="25">
                  <c:v>72.255328374943076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028-42F3-A03B-700940347340}"/>
            </c:ext>
          </c:extLst>
        </c:ser>
        <c:ser>
          <c:idx val="5"/>
          <c:order val="5"/>
          <c:tx>
            <c:v>csi = 0,2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Planilha1!$E$2:$E$27</c:f>
              <c:numCache>
                <c:formatCode>General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0.999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2.41</c:v>
                </c:pt>
                <c:pt idx="25">
                  <c:v>2.5</c:v>
                </c:pt>
              </c:numCache>
            </c:numRef>
          </c:xVal>
          <c:yVal>
            <c:numRef>
              <c:f>Planilha1!$G$2:$G$27</c:f>
              <c:numCache>
                <c:formatCode>General</c:formatCode>
                <c:ptCount val="26"/>
                <c:pt idx="0">
                  <c:v>0</c:v>
                </c:pt>
                <c:pt idx="1">
                  <c:v>2.3065932535352291E-2</c:v>
                </c:pt>
                <c:pt idx="2">
                  <c:v>0.18816280306599262</c:v>
                </c:pt>
                <c:pt idx="3">
                  <c:v>0.65658672676903473</c:v>
                </c:pt>
                <c:pt idx="4">
                  <c:v>1.6336613742479527</c:v>
                </c:pt>
                <c:pt idx="5">
                  <c:v>3.4064437549947191</c:v>
                </c:pt>
                <c:pt idx="6">
                  <c:v>6.4055530904900815</c:v>
                </c:pt>
                <c:pt idx="7">
                  <c:v>11.303511339953953</c:v>
                </c:pt>
                <c:pt idx="8">
                  <c:v>19.130814762430813</c:v>
                </c:pt>
                <c:pt idx="9">
                  <c:v>31.194139197362563</c:v>
                </c:pt>
                <c:pt idx="10">
                  <c:v>47.826146791515818</c:v>
                </c:pt>
                <c:pt idx="11">
                  <c:v>67.035608388941085</c:v>
                </c:pt>
                <c:pt idx="12">
                  <c:v>83.528830068322037</c:v>
                </c:pt>
                <c:pt idx="13">
                  <c:v>95.304924919332464</c:v>
                </c:pt>
                <c:pt idx="14">
                  <c:v>103.04950363149928</c:v>
                </c:pt>
                <c:pt idx="15">
                  <c:v>108.05213193924017</c:v>
                </c:pt>
                <c:pt idx="16">
                  <c:v>111.28829777082481</c:v>
                </c:pt>
                <c:pt idx="17">
                  <c:v>113.37991011435008</c:v>
                </c:pt>
                <c:pt idx="18">
                  <c:v>114.71280837027959</c:v>
                </c:pt>
                <c:pt idx="19">
                  <c:v>115.53010406638207</c:v>
                </c:pt>
                <c:pt idx="20">
                  <c:v>115.98923358383301</c:v>
                </c:pt>
                <c:pt idx="21">
                  <c:v>116.19513383030628</c:v>
                </c:pt>
                <c:pt idx="22">
                  <c:v>116.21963996140165</c:v>
                </c:pt>
                <c:pt idx="23">
                  <c:v>116.11309371182269</c:v>
                </c:pt>
                <c:pt idx="24">
                  <c:v>115.88717666786198</c:v>
                </c:pt>
                <c:pt idx="25">
                  <c:v>115.64100582430527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AD-4ADC-AA09-0F48F5C80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92440"/>
        <c:axId val="545182272"/>
      </c:scatterChart>
      <c:valAx>
        <c:axId val="545192440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3200" b="1" i="0" u="none" strike="noStrike" baseline="0">
                    <a:solidFill>
                      <a:schemeClr val="tx1"/>
                    </a:solidFill>
                    <a:effectLst/>
                  </a:rPr>
                  <a:t>Ω</a:t>
                </a:r>
                <a:r>
                  <a:rPr lang="el-GR" sz="3200" b="1" i="0" u="none" strike="noStrike" baseline="0"/>
                  <a:t> </a:t>
                </a:r>
                <a:endParaRPr lang="pt-BR" sz="3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5182272"/>
        <c:crosses val="autoZero"/>
        <c:crossBetween val="midCat"/>
      </c:valAx>
      <c:valAx>
        <c:axId val="54518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3200" b="1" i="0" u="none" strike="noStrike" baseline="0">
                    <a:solidFill>
                      <a:schemeClr val="tx1"/>
                    </a:solidFill>
                    <a:effectLst/>
                  </a:rPr>
                  <a:t>ψ (Ω)</a:t>
                </a:r>
                <a:r>
                  <a:rPr lang="el-GR" sz="3200" b="1" i="0" u="none" strike="noStrike" baseline="0">
                    <a:solidFill>
                      <a:schemeClr val="tx1"/>
                    </a:solidFill>
                  </a:rPr>
                  <a:t> </a:t>
                </a:r>
                <a:endParaRPr lang="pt-BR" sz="3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5192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200" b="1">
                <a:solidFill>
                  <a:schemeClr val="tx1"/>
                </a:solidFill>
              </a:rPr>
              <a:t>Amplitude</a:t>
            </a:r>
            <a:r>
              <a:rPr lang="pt-BR" sz="3200" b="1" baseline="0">
                <a:solidFill>
                  <a:schemeClr val="tx1"/>
                </a:solidFill>
              </a:rPr>
              <a:t> (</a:t>
            </a:r>
            <a:r>
              <a:rPr lang="el-GR" sz="3200" b="1" baseline="0">
                <a:solidFill>
                  <a:schemeClr val="tx1"/>
                </a:solidFill>
              </a:rPr>
              <a:t>ξ</a:t>
            </a:r>
            <a:r>
              <a:rPr lang="pt-BR" sz="3200" b="1" baseline="0">
                <a:solidFill>
                  <a:schemeClr val="tx1"/>
                </a:solidFill>
              </a:rPr>
              <a:t>=0,2)</a:t>
            </a:r>
          </a:p>
          <a:p>
            <a:pPr>
              <a:defRPr/>
            </a:pPr>
            <a:endParaRPr lang="pt-BR"/>
          </a:p>
        </c:rich>
      </c:tx>
      <c:layout>
        <c:manualLayout>
          <c:xMode val="edge"/>
          <c:yMode val="edge"/>
          <c:x val="0.3005710436208443"/>
          <c:y val="2.05128260348141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Planilha1!$E$2:$E$27</c:f>
              <c:numCache>
                <c:formatCode>General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0.999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2.41</c:v>
                </c:pt>
                <c:pt idx="25">
                  <c:v>2.5</c:v>
                </c:pt>
              </c:numCache>
            </c:numRef>
          </c:xVal>
          <c:yVal>
            <c:numRef>
              <c:f>Planilha1!$F$2:$F$27</c:f>
              <c:numCache>
                <c:formatCode>General</c:formatCode>
                <c:ptCount val="26"/>
                <c:pt idx="0">
                  <c:v>1</c:v>
                </c:pt>
                <c:pt idx="1">
                  <c:v>1.0100846293956294</c:v>
                </c:pt>
                <c:pt idx="2">
                  <c:v>1.0413850193951755</c:v>
                </c:pt>
                <c:pt idx="3">
                  <c:v>1.0972855637019041</c:v>
                </c:pt>
                <c:pt idx="4">
                  <c:v>1.1843250485271888</c:v>
                </c:pt>
                <c:pt idx="5">
                  <c:v>1.3138268831311735</c:v>
                </c:pt>
                <c:pt idx="6">
                  <c:v>1.504559281031155</c:v>
                </c:pt>
                <c:pt idx="7">
                  <c:v>1.7848864930872546</c:v>
                </c:pt>
                <c:pt idx="8">
                  <c:v>2.1798449802522737</c:v>
                </c:pt>
                <c:pt idx="9">
                  <c:v>2.6109652254615923</c:v>
                </c:pt>
                <c:pt idx="10">
                  <c:v>2.6948723596526363</c:v>
                </c:pt>
                <c:pt idx="11">
                  <c:v>2.2408604633763107</c:v>
                </c:pt>
                <c:pt idx="12">
                  <c:v>1.7034925278535362</c:v>
                </c:pt>
                <c:pt idx="13">
                  <c:v>1.3045338015489636</c:v>
                </c:pt>
                <c:pt idx="14">
                  <c:v>1.0312475467077118</c:v>
                </c:pt>
                <c:pt idx="15">
                  <c:v>0.84107801283061734</c:v>
                </c:pt>
                <c:pt idx="16">
                  <c:v>0.70411604405028738</c:v>
                </c:pt>
                <c:pt idx="17">
                  <c:v>0.60205785821834346</c:v>
                </c:pt>
                <c:pt idx="18">
                  <c:v>0.52371505291274456</c:v>
                </c:pt>
                <c:pt idx="19">
                  <c:v>0.46204581925779098</c:v>
                </c:pt>
                <c:pt idx="20">
                  <c:v>0.41246149072101368</c:v>
                </c:pt>
                <c:pt idx="21">
                  <c:v>0.37187065040622486</c:v>
                </c:pt>
                <c:pt idx="22">
                  <c:v>0.33812704255533371</c:v>
                </c:pt>
                <c:pt idx="23">
                  <c:v>0.30970048730019523</c:v>
                </c:pt>
                <c:pt idx="24">
                  <c:v>0.28324867182525676</c:v>
                </c:pt>
                <c:pt idx="25">
                  <c:v>0.26461648066224902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0E-4522-81D9-4D837F099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780704"/>
        <c:axId val="448775128"/>
      </c:scatterChart>
      <c:valAx>
        <c:axId val="448780704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3200" b="1" i="0" u="none" strike="noStrike" baseline="0">
                    <a:solidFill>
                      <a:schemeClr val="tx1"/>
                    </a:solidFill>
                    <a:effectLst/>
                  </a:rPr>
                  <a:t>Ω</a:t>
                </a:r>
                <a:r>
                  <a:rPr lang="el-GR" sz="3200" b="1" i="0" u="none" strike="noStrike" baseline="0"/>
                  <a:t> </a:t>
                </a:r>
                <a:endParaRPr lang="pt-BR" sz="3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8775128"/>
        <c:crosses val="autoZero"/>
        <c:crossBetween val="midCat"/>
      </c:valAx>
      <c:valAx>
        <c:axId val="44877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3200" b="1" i="0" u="none" strike="noStrike" baseline="0">
                    <a:solidFill>
                      <a:schemeClr val="tx1"/>
                    </a:solidFill>
                    <a:effectLst/>
                  </a:rPr>
                  <a:t>H (</a:t>
                </a:r>
                <a:r>
                  <a:rPr lang="el-GR" sz="3200" b="1" i="0" u="none" strike="noStrike" baseline="0">
                    <a:solidFill>
                      <a:schemeClr val="tx1"/>
                    </a:solidFill>
                    <a:effectLst/>
                  </a:rPr>
                  <a:t>Ω)</a:t>
                </a:r>
                <a:r>
                  <a:rPr lang="el-GR" sz="3200" b="1" i="0" u="none" strike="noStrike" baseline="0">
                    <a:solidFill>
                      <a:schemeClr val="tx1"/>
                    </a:solidFill>
                  </a:rPr>
                  <a:t> </a:t>
                </a:r>
                <a:endParaRPr lang="pt-BR" sz="3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878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200" b="1">
                <a:solidFill>
                  <a:schemeClr val="tx1"/>
                </a:solidFill>
              </a:rPr>
              <a:t>Fase</a:t>
            </a:r>
            <a:r>
              <a:rPr lang="pt-BR" sz="3200" b="1" baseline="0">
                <a:solidFill>
                  <a:schemeClr val="tx1"/>
                </a:solidFill>
              </a:rPr>
              <a:t> (</a:t>
            </a:r>
            <a:r>
              <a:rPr lang="el-GR" sz="3200" b="1" baseline="0">
                <a:solidFill>
                  <a:schemeClr val="tx1"/>
                </a:solidFill>
              </a:rPr>
              <a:t>ξ</a:t>
            </a:r>
            <a:r>
              <a:rPr lang="pt-BR" sz="3200" b="1" baseline="0">
                <a:solidFill>
                  <a:schemeClr val="tx1"/>
                </a:solidFill>
              </a:rPr>
              <a:t>=0,2)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Planilha1!$E$2:$E$27</c:f>
              <c:numCache>
                <c:formatCode>General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0.999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2.41</c:v>
                </c:pt>
                <c:pt idx="25">
                  <c:v>2.5</c:v>
                </c:pt>
              </c:numCache>
            </c:numRef>
          </c:xVal>
          <c:yVal>
            <c:numRef>
              <c:f>Planilha1!$G$2:$G$27</c:f>
              <c:numCache>
                <c:formatCode>General</c:formatCode>
                <c:ptCount val="26"/>
                <c:pt idx="0">
                  <c:v>0</c:v>
                </c:pt>
                <c:pt idx="1">
                  <c:v>2.3065932535352291E-2</c:v>
                </c:pt>
                <c:pt idx="2">
                  <c:v>0.18816280306599262</c:v>
                </c:pt>
                <c:pt idx="3">
                  <c:v>0.65658672676903473</c:v>
                </c:pt>
                <c:pt idx="4">
                  <c:v>1.6336613742479527</c:v>
                </c:pt>
                <c:pt idx="5">
                  <c:v>3.4064437549947191</c:v>
                </c:pt>
                <c:pt idx="6">
                  <c:v>6.4055530904900815</c:v>
                </c:pt>
                <c:pt idx="7">
                  <c:v>11.303511339953953</c:v>
                </c:pt>
                <c:pt idx="8">
                  <c:v>19.130814762430813</c:v>
                </c:pt>
                <c:pt idx="9">
                  <c:v>31.194139197362563</c:v>
                </c:pt>
                <c:pt idx="10">
                  <c:v>47.826146791515818</c:v>
                </c:pt>
                <c:pt idx="11">
                  <c:v>67.035608388941085</c:v>
                </c:pt>
                <c:pt idx="12">
                  <c:v>83.528830068322037</c:v>
                </c:pt>
                <c:pt idx="13">
                  <c:v>95.304924919332464</c:v>
                </c:pt>
                <c:pt idx="14">
                  <c:v>103.04950363149928</c:v>
                </c:pt>
                <c:pt idx="15">
                  <c:v>108.05213193924017</c:v>
                </c:pt>
                <c:pt idx="16">
                  <c:v>111.28829777082481</c:v>
                </c:pt>
                <c:pt idx="17">
                  <c:v>113.37991011435008</c:v>
                </c:pt>
                <c:pt idx="18">
                  <c:v>114.71280837027959</c:v>
                </c:pt>
                <c:pt idx="19">
                  <c:v>115.53010406638207</c:v>
                </c:pt>
                <c:pt idx="20">
                  <c:v>115.98923358383301</c:v>
                </c:pt>
                <c:pt idx="21">
                  <c:v>116.19513383030628</c:v>
                </c:pt>
                <c:pt idx="22">
                  <c:v>116.21963996140165</c:v>
                </c:pt>
                <c:pt idx="23">
                  <c:v>116.11309371182269</c:v>
                </c:pt>
                <c:pt idx="24">
                  <c:v>115.88717666786198</c:v>
                </c:pt>
                <c:pt idx="25">
                  <c:v>115.64100582430527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6B-43A5-8E95-563CEE8B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95472"/>
        <c:axId val="530896456"/>
      </c:scatterChart>
      <c:valAx>
        <c:axId val="530895472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3200" b="1" i="0" u="none" strike="noStrike" baseline="0">
                    <a:solidFill>
                      <a:schemeClr val="tx1"/>
                    </a:solidFill>
                    <a:effectLst/>
                  </a:rPr>
                  <a:t>Ω</a:t>
                </a:r>
                <a:r>
                  <a:rPr lang="el-GR" sz="1000" b="0" i="0" u="none" strike="noStrike" baseline="0"/>
                  <a:t> 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0896456"/>
        <c:crosses val="autoZero"/>
        <c:crossBetween val="midCat"/>
      </c:valAx>
      <c:valAx>
        <c:axId val="53089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3200" b="1" i="0" u="none" strike="noStrike" baseline="0">
                    <a:solidFill>
                      <a:schemeClr val="tx1"/>
                    </a:solidFill>
                    <a:effectLst/>
                  </a:rPr>
                  <a:t>ψ (Ω)</a:t>
                </a:r>
                <a:r>
                  <a:rPr lang="el-GR" sz="3200" b="1" i="0" u="none" strike="noStrike" baseline="0">
                    <a:solidFill>
                      <a:schemeClr val="tx1"/>
                    </a:solidFill>
                  </a:rPr>
                  <a:t> </a:t>
                </a:r>
                <a:endParaRPr lang="pt-BR" sz="3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089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428623</xdr:colOff>
      <xdr:row>0</xdr:row>
      <xdr:rowOff>176894</xdr:rowOff>
    </xdr:from>
    <xdr:to>
      <xdr:col>32</xdr:col>
      <xdr:colOff>530677</xdr:colOff>
      <xdr:row>23</xdr:row>
      <xdr:rowOff>136072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5A77620-D1CA-4778-A090-23B740C22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582706</xdr:colOff>
      <xdr:row>26</xdr:row>
      <xdr:rowOff>68170</xdr:rowOff>
    </xdr:from>
    <xdr:to>
      <xdr:col>33</xdr:col>
      <xdr:colOff>43719</xdr:colOff>
      <xdr:row>51</xdr:row>
      <xdr:rowOff>91440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4CF5A6B-F7AD-479B-B77D-AA8B03401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146684</xdr:colOff>
      <xdr:row>31</xdr:row>
      <xdr:rowOff>137976</xdr:rowOff>
    </xdr:from>
    <xdr:to>
      <xdr:col>12</xdr:col>
      <xdr:colOff>311059</xdr:colOff>
      <xdr:row>52</xdr:row>
      <xdr:rowOff>137975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6A2E76E-76BC-4998-8F6D-B6AA6BBE7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142873</xdr:colOff>
      <xdr:row>52</xdr:row>
      <xdr:rowOff>111577</xdr:rowOff>
    </xdr:from>
    <xdr:to>
      <xdr:col>12</xdr:col>
      <xdr:colOff>312964</xdr:colOff>
      <xdr:row>72</xdr:row>
      <xdr:rowOff>27214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35B662F-E2A1-4DE0-B849-C90A2884B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40E5-64C5-4711-9FD3-E4F677D267EC}">
  <dimension ref="A1:AR42"/>
  <sheetViews>
    <sheetView tabSelected="1" topLeftCell="A25" zoomScale="85" zoomScaleNormal="85" workbookViewId="0">
      <selection activeCell="AJ43" sqref="AJ43"/>
    </sheetView>
  </sheetViews>
  <sheetFormatPr defaultRowHeight="14.4" x14ac:dyDescent="0.3"/>
  <cols>
    <col min="1" max="1" width="17.88671875" bestFit="1" customWidth="1"/>
    <col min="2" max="4" width="17.88671875" customWidth="1"/>
    <col min="6" max="6" width="14.88671875" bestFit="1" customWidth="1"/>
    <col min="9" max="9" width="14.88671875" bestFit="1" customWidth="1"/>
    <col min="12" max="12" width="14.88671875" style="1" bestFit="1" customWidth="1"/>
    <col min="13" max="13" width="9.109375" style="1"/>
    <col min="15" max="15" width="14.88671875" style="1" bestFit="1" customWidth="1"/>
    <col min="16" max="16" width="9.109375" style="1"/>
    <col min="18" max="18" width="14.88671875" style="1" bestFit="1" customWidth="1"/>
    <col min="19" max="19" width="9.109375" style="1"/>
  </cols>
  <sheetData>
    <row r="1" spans="1:19" ht="15" thickBot="1" x14ac:dyDescent="0.35">
      <c r="A1" s="14" t="s">
        <v>0</v>
      </c>
      <c r="B1" s="25" t="s">
        <v>1</v>
      </c>
      <c r="C1" s="15" t="s">
        <v>3</v>
      </c>
      <c r="D1" s="23" t="s">
        <v>5</v>
      </c>
      <c r="E1" s="25" t="s">
        <v>1</v>
      </c>
      <c r="F1" s="15" t="s">
        <v>3</v>
      </c>
      <c r="G1" s="23" t="s">
        <v>5</v>
      </c>
      <c r="H1" s="17"/>
      <c r="I1" s="18" t="s">
        <v>4</v>
      </c>
      <c r="J1" s="16" t="s">
        <v>5</v>
      </c>
      <c r="K1" s="17"/>
      <c r="L1" s="18" t="s">
        <v>4</v>
      </c>
      <c r="M1" s="16" t="s">
        <v>5</v>
      </c>
      <c r="N1" s="17"/>
      <c r="O1" s="18" t="s">
        <v>4</v>
      </c>
      <c r="P1" s="16" t="s">
        <v>5</v>
      </c>
      <c r="Q1" s="17"/>
      <c r="R1" s="18" t="s">
        <v>4</v>
      </c>
      <c r="S1" s="16" t="s">
        <v>5</v>
      </c>
    </row>
    <row r="2" spans="1:19" x14ac:dyDescent="0.3">
      <c r="A2">
        <v>0.02</v>
      </c>
      <c r="B2" s="2">
        <v>0</v>
      </c>
      <c r="C2" s="6">
        <f>((1+((2*$A$2*B2)^2))/(((1-(B2^2))^2)+((2*$A$2*B2)^2)))^(0.5)</f>
        <v>1</v>
      </c>
      <c r="D2" s="7">
        <f>DEGREES(ATAN((2*$A$2*(B2)^3)/(1+(B2^2)*(4*($A$2^2)-1))))</f>
        <v>0</v>
      </c>
      <c r="E2" s="2">
        <v>0</v>
      </c>
      <c r="F2" s="6">
        <f>((1+((2*$A$4*E2)^2))/(((1-(E2^2))^2)+((2*$A$4*E2)^2)))^(0.5)</f>
        <v>1</v>
      </c>
      <c r="G2" s="7">
        <f>DEGREES(ATAN((2*$A$4*(E2)^3)/(1+(E2^2)*(4*($A$5^2)-1))))</f>
        <v>0</v>
      </c>
      <c r="I2" s="10">
        <f>((1+((2*$A$3*E2)^2))/(((1-(E2^2))^2)+((2*$A$3*E2)^2)))^(0.5)</f>
        <v>1</v>
      </c>
      <c r="J2" s="11">
        <f>DEGREES(ATAN((2*$A$3*(E2)^3)/(1+(E2^2)*(4*($A$3^2)-1))))</f>
        <v>0</v>
      </c>
      <c r="L2" s="4">
        <f>((1+((2*$A$5*E2)^2))/(((1-(E2^2))^2)+((2*$A$5*E2)^2)))^(0.5)</f>
        <v>1</v>
      </c>
      <c r="M2" s="7">
        <f>DEGREES(ATAN((2*$A$5*(E2)^3)/(1+(E2^2)*(4*($A$5^2)-1))))</f>
        <v>0</v>
      </c>
      <c r="O2" s="4">
        <f>((1+((2*$A$6*E2)^2))/(((1-(E2^2))^2)+((2*$A$6*E2)^2)))^(0.5)</f>
        <v>1</v>
      </c>
      <c r="P2" s="7">
        <f>DEGREES(ATAN((2*$A$6*(E2)^3)/(1+(E2^2)*(4*($A$6^2)-1))))</f>
        <v>0</v>
      </c>
      <c r="R2" s="4">
        <f>((1+((2*$A$7*E2)^2))/(((1-(E2^2))^2)+((2*$A$7*E2)^2)))^(0.5)</f>
        <v>1</v>
      </c>
      <c r="S2" s="7">
        <f>DEGREES(ATAN((2*$A$7*(E2)^3)/(1+(E2^2)*(4*($A$7^2)-1))))</f>
        <v>0</v>
      </c>
    </row>
    <row r="3" spans="1:19" x14ac:dyDescent="0.3">
      <c r="A3" s="26">
        <v>0.1</v>
      </c>
      <c r="B3" s="2">
        <v>0.1</v>
      </c>
      <c r="C3" s="6">
        <f t="shared" ref="C3:C27" si="0">((1+((2*$A$2*B3)^2))/(((1-(B3^2))^2)+((2*$A$2*B3)^2)))^(0.5)</f>
        <v>1.010100846030539</v>
      </c>
      <c r="D3" s="7">
        <f t="shared" ref="D3:D27" si="1">DEGREES(ATAN((2*$A$2*(B3)^3)/(1+(B3^2)*(4*($A$2^2)-1))))</f>
        <v>2.314943575938375E-3</v>
      </c>
      <c r="E3" s="2">
        <v>0.1</v>
      </c>
      <c r="F3" s="6">
        <f>((1+((2*$A$4*E3)^2))/(((1-(E3^2))^2)+((2*$A$4*E3)^2)))^(0.5)</f>
        <v>1.0100846293956294</v>
      </c>
      <c r="G3" s="7">
        <f>DEGREES(ATAN((2*$A$4*(E3)^3)/(1+(E3^2)*(4*($A$5^2)-1))))</f>
        <v>2.3065932535352291E-2</v>
      </c>
      <c r="I3" s="10">
        <f>((1+((2*$A$3*E3)^2))/(((1-(E3^2))^2)+((2*$A$3*E3)^2)))^(0.5)</f>
        <v>1.0100969099376449</v>
      </c>
      <c r="J3" s="11">
        <f>DEGREES(ATAN((2*$A$3*(E3)^3)/(1+(E3^2)*(4*($A$3^2)-1))))</f>
        <v>1.1570229954413765E-2</v>
      </c>
      <c r="L3" s="4">
        <f>((1+((2*$A$5*E3)^2))/(((1-(E3^2))^2)+((2*$A$5*E3)^2)))^(0.5)</f>
        <v>1.0100642280770598</v>
      </c>
      <c r="M3" s="7">
        <f>DEGREES(ATAN((2*$A$5*(E3)^3)/(1+(E3^2)*(4*($A$5^2)-1))))</f>
        <v>3.4598896466625527E-2</v>
      </c>
      <c r="O3" s="4">
        <f>((1+((2*$A$6*E3)^2))/(((1-(E3^2))^2)+((2*$A$6*E3)^2)))^(0.5)</f>
        <v>1.0099994950003788</v>
      </c>
      <c r="P3" s="7">
        <f>DEGREES(ATAN((2*$A$6*(E3)^3)/(1+(E3^2)*(4*($A$6^2)-1))))</f>
        <v>5.7295760414500629E-2</v>
      </c>
      <c r="R3" s="4">
        <f>((1+((2*$A$7*E3)^2))/(((1-(E3^2))^2)+((2*$A$7*E3)^2)))^(0.5)</f>
        <v>1.0099039418635505</v>
      </c>
      <c r="S3" s="7">
        <f>DEGREES(ATAN((2*$A$7*(E3)^3)/(1+(E3^2)*(4*($A$7^2)-1))))</f>
        <v>7.9451307353144193E-2</v>
      </c>
    </row>
    <row r="4" spans="1:19" x14ac:dyDescent="0.3">
      <c r="A4" s="26">
        <v>0.2</v>
      </c>
      <c r="B4" s="2">
        <v>0.2</v>
      </c>
      <c r="C4" s="6">
        <f t="shared" si="0"/>
        <v>1.0416638312115658</v>
      </c>
      <c r="D4" s="7">
        <f t="shared" si="1"/>
        <v>1.9097319309145884E-2</v>
      </c>
      <c r="E4" s="2">
        <v>0.2</v>
      </c>
      <c r="F4" s="6">
        <f>((1+((2*$A$4*E4)^2))/(((1-(E4^2))^2)+((2*$A$4*E4)^2)))^(0.5)</f>
        <v>1.0413850193951755</v>
      </c>
      <c r="G4" s="7">
        <f>DEGREES(ATAN((2*$A$4*(E4)^3)/(1+(E4^2)*(4*($A$5^2)-1))))</f>
        <v>0.18816280306599262</v>
      </c>
      <c r="I4" s="10">
        <f>((1+((2*$A$3*E4)^2))/(((1-(E4^2))^2)+((2*$A$3*E4)^2)))^(0.5)</f>
        <v>1.0415958959205884</v>
      </c>
      <c r="J4" s="11">
        <f>DEGREES(ATAN((2*$A$3*(E4)^3)/(1+(E4^2)*(4*($A$3^2)-1))))</f>
        <v>9.5333987750283164E-2</v>
      </c>
      <c r="L4" s="4">
        <f>((1+((2*$A$5*E4)^2))/(((1-(E4^2))^2)+((2*$A$5*E4)^2)))^(0.5)</f>
        <v>1.0410382719961278</v>
      </c>
      <c r="M4" s="7">
        <f>DEGREES(ATAN((2*$A$5*(E4)^3)/(1+(E4^2)*(4*($A$5^2)-1))))</f>
        <v>0.28224293627085717</v>
      </c>
      <c r="O4" s="4">
        <f>((1+((2*$A$6*E4)^2))/(((1-(E4^2))^2)+((2*$A$6*E4)^2)))^(0.5)</f>
        <v>1.0399667215973547</v>
      </c>
      <c r="P4" s="7">
        <f>DEGREES(ATAN((2*$A$6*(E4)^3)/(1+(E4^2)*(4*($A$6^2)-1))))</f>
        <v>0.45835645800043162</v>
      </c>
      <c r="R4" s="4">
        <f>((1+((2*$A$7*E4)^2))/(((1-(E4^2))^2)+((2*$A$7*E4)^2)))^(0.5)</f>
        <v>1.0384603988597736</v>
      </c>
      <c r="S4" s="7">
        <f>DEGREES(ATAN((2*$A$7*(E4)^3)/(1+(E4^2)*(4*($A$7^2)-1))))</f>
        <v>0.61795825110322999</v>
      </c>
    </row>
    <row r="5" spans="1:19" x14ac:dyDescent="0.3">
      <c r="A5" s="26">
        <v>0.3</v>
      </c>
      <c r="B5" s="2">
        <v>0.3</v>
      </c>
      <c r="C5" s="6">
        <f t="shared" si="0"/>
        <v>1.098884677435028</v>
      </c>
      <c r="D5" s="7">
        <f t="shared" si="1"/>
        <v>6.7988596123713677E-2</v>
      </c>
      <c r="E5" s="2">
        <v>0.3</v>
      </c>
      <c r="F5" s="6">
        <f>((1+((2*$A$4*E5)^2))/(((1-(E5^2))^2)+((2*$A$4*E5)^2)))^(0.5)</f>
        <v>1.0972855637019041</v>
      </c>
      <c r="G5" s="7">
        <f>DEGREES(ATAN((2*$A$4*(E5)^3)/(1+(E5^2)*(4*($A$5^2)-1))))</f>
        <v>0.65658672676903473</v>
      </c>
      <c r="I5" s="10">
        <f>((1+((2*$A$3*E5)^2))/(((1-(E5^2))^2)+((2*$A$3*E5)^2)))^(0.5)</f>
        <v>1.0984921951481907</v>
      </c>
      <c r="J5" s="11">
        <f>DEGREES(ATAN((2*$A$3*(E5)^3)/(1+(E5^2)*(4*($A$3^2)-1))))</f>
        <v>0.33865324692931498</v>
      </c>
      <c r="L5" s="4">
        <f>((1+((2*$A$5*E5)^2))/(((1-(E5^2))^2)+((2*$A$5*E5)^2)))^(0.5)</f>
        <v>1.0953390237684961</v>
      </c>
      <c r="M5" s="7">
        <f>DEGREES(ATAN((2*$A$5*(E5)^3)/(1+(E5^2)*(4*($A$5^2)-1))))</f>
        <v>0.98482620652011843</v>
      </c>
      <c r="O5" s="4">
        <f>((1+((2*$A$6*E5)^2))/(((1-(E5^2))^2)+((2*$A$6*E5)^2)))^(0.5)</f>
        <v>1.0896029120946278</v>
      </c>
      <c r="P5" s="7">
        <f>DEGREES(ATAN((2*$A$6*(E5)^3)/(1+(E5^2)*(4*($A$6^2)-1))))</f>
        <v>1.5466102935846291</v>
      </c>
      <c r="R5" s="4">
        <f>((1+((2*$A$7*E5)^2))/(((1-(E5^2))^2)+((2*$A$7*E5)^2)))^(0.5)</f>
        <v>1.082187560167269</v>
      </c>
      <c r="S5" s="7">
        <f>DEGREES(ATAN((2*$A$7*(E5)^3)/(1+(E5^2)*(4*($A$7^2)-1))))</f>
        <v>1.9927348383502328</v>
      </c>
    </row>
    <row r="6" spans="1:19" x14ac:dyDescent="0.3">
      <c r="A6" s="26">
        <v>0.5</v>
      </c>
      <c r="B6" s="2">
        <v>0.4</v>
      </c>
      <c r="C6" s="6">
        <f t="shared" si="0"/>
        <v>1.1904126333909917</v>
      </c>
      <c r="D6" s="7">
        <f t="shared" si="1"/>
        <v>0.17456196887731032</v>
      </c>
      <c r="E6" s="2">
        <v>0.4</v>
      </c>
      <c r="F6" s="6">
        <f>((1+((2*$A$4*E6)^2))/(((1-(E6^2))^2)+((2*$A$4*E6)^2)))^(0.5)</f>
        <v>1.1843250485271888</v>
      </c>
      <c r="G6" s="7">
        <f>DEGREES(ATAN((2*$A$4*(E6)^3)/(1+(E6^2)*(4*($A$5^2)-1))))</f>
        <v>1.6336613742479527</v>
      </c>
      <c r="I6" s="10">
        <f>((1+((2*$A$3*E6)^2))/(((1-(E6^2))^2)+((2*$A$3*E6)^2)))^(0.5)</f>
        <v>1.1888999731127157</v>
      </c>
      <c r="J6" s="11">
        <f>DEGREES(ATAN((2*$A$3*(E6)^3)/(1+(E6^2)*(4*($A$3^2)-1))))</f>
        <v>0.86641077110464526</v>
      </c>
      <c r="L6" s="4">
        <f>((1+((2*$A$5*E6)^2))/(((1-(E6^2))^2)+((2*$A$5*E6)^2)))^(0.5)</f>
        <v>1.1771763821963295</v>
      </c>
      <c r="M6" s="7">
        <f>DEGREES(ATAN((2*$A$5*(E6)^3)/(1+(E6^2)*(4*($A$5^2)-1))))</f>
        <v>2.4496626201270435</v>
      </c>
      <c r="O6" s="4">
        <f>((1+((2*$A$6*E6)^2))/(((1-(E6^2))^2)+((2*$A$6*E6)^2)))^(0.5)</f>
        <v>1.1576315932671022</v>
      </c>
      <c r="P6" s="7">
        <f>DEGREES(ATAN((2*$A$6*(E6)^3)/(1+(E6^2)*(4*($A$6^2)-1))))</f>
        <v>3.661935575519804</v>
      </c>
      <c r="R6" s="4">
        <f>((1+((2*$A$7*E6)^2))/(((1-(E6^2))^2)+((2*$A$7*E6)^2)))^(0.5)</f>
        <v>1.1352770600781632</v>
      </c>
      <c r="S6" s="7">
        <f>DEGREES(ATAN((2*$A$7*(E6)^3)/(1+(E6^2)*(4*($A$7^2)-1))))</f>
        <v>4.4412411894328132</v>
      </c>
    </row>
    <row r="7" spans="1:19" ht="15" thickBot="1" x14ac:dyDescent="0.35">
      <c r="A7" s="27">
        <v>0.7</v>
      </c>
      <c r="B7" s="2">
        <v>0.5</v>
      </c>
      <c r="C7" s="6">
        <f t="shared" si="0"/>
        <v>1.3331260571995573</v>
      </c>
      <c r="D7" s="7">
        <f t="shared" si="1"/>
        <v>0.38176260403782364</v>
      </c>
      <c r="E7" s="2">
        <v>0.5</v>
      </c>
      <c r="F7" s="6">
        <f>((1+((2*$A$4*E7)^2))/(((1-(E7^2))^2)+((2*$A$4*E7)^2)))^(0.5)</f>
        <v>1.3138268831311735</v>
      </c>
      <c r="G7" s="7">
        <f>DEGREES(ATAN((2*$A$4*(E7)^3)/(1+(E7^2)*(4*($A$5^2)-1))))</f>
        <v>3.4064437549947191</v>
      </c>
      <c r="I7" s="10">
        <f>((1+((2*$A$3*E7)^2))/(((1-(E7^2))^2)+((2*$A$3*E7)^2)))^(0.5)</f>
        <v>1.3282289485393666</v>
      </c>
      <c r="J7" s="11">
        <f>DEGREES(ATAN((2*$A$3*(E7)^3)/(1+(E7^2)*(4*($A$3^2)-1))))</f>
        <v>1.8840502310918026</v>
      </c>
      <c r="L7" s="4">
        <f>((1+((2*$A$5*E7)^2))/(((1-(E7^2))^2)+((2*$A$5*E7)^2)))^(0.5)</f>
        <v>1.2924774985628136</v>
      </c>
      <c r="M7" s="7">
        <f>DEGREES(ATAN((2*$A$5*(E7)^3)/(1+(E7^2)*(4*($A$5^2)-1))))</f>
        <v>5.1021652523581897</v>
      </c>
      <c r="O7" s="4">
        <f>((1+((2*$A$6*E7)^2))/(((1-(E7^2))^2)+((2*$A$6*E7)^2)))^(0.5)</f>
        <v>1.2403473458920846</v>
      </c>
      <c r="P7" s="7">
        <f>DEGREES(ATAN((2*$A$6*(E7)^3)/(1+(E7^2)*(4*($A$6^2)-1))))</f>
        <v>7.1250163489017977</v>
      </c>
      <c r="R7" s="4">
        <f>((1+((2*$A$7*E7)^2))/(((1-(E7^2))^2)+((2*$A$7*E7)^2)))^(0.5)</f>
        <v>1.189822238664227</v>
      </c>
      <c r="S7" s="7">
        <f>DEGREES(ATAN((2*$A$7*(E7)^3)/(1+(E7^2)*(4*($A$7^2)-1))))</f>
        <v>8.0330457905593597</v>
      </c>
    </row>
    <row r="8" spans="1:19" x14ac:dyDescent="0.3">
      <c r="B8" s="2">
        <v>0.6</v>
      </c>
      <c r="C8" s="6">
        <f t="shared" si="0"/>
        <v>1.5618521437368209</v>
      </c>
      <c r="D8" s="7">
        <f t="shared" si="1"/>
        <v>0.77275064772909807</v>
      </c>
      <c r="E8" s="2">
        <v>0.6</v>
      </c>
      <c r="F8" s="6">
        <f>((1+((2*$A$4*E8)^2))/(((1-(E8^2))^2)+((2*$A$4*E8)^2)))^(0.5)</f>
        <v>1.504559281031155</v>
      </c>
      <c r="G8" s="7">
        <f>DEGREES(ATAN((2*$A$4*(E8)^3)/(1+(E8^2)*(4*($A$5^2)-1))))</f>
        <v>6.4055530904900815</v>
      </c>
      <c r="I8" s="10">
        <f>((1+((2*$A$3*E8)^2))/(((1-(E8^2))^2)+((2*$A$3*E8)^2)))^(0.5)</f>
        <v>1.5467555819161212</v>
      </c>
      <c r="J8" s="11">
        <f>DEGREES(ATAN((2*$A$3*(E8)^3)/(1+(E8^2)*(4*($A$3^2)-1))))</f>
        <v>3.7768818635241943</v>
      </c>
      <c r="L8" s="4">
        <f>((1+((2*$A$5*E8)^2))/(((1-(E8^2))^2)+((2*$A$5*E8)^2)))^(0.5)</f>
        <v>1.4473961066737202</v>
      </c>
      <c r="M8" s="7">
        <f>DEGREES(ATAN((2*$A$5*(E8)^3)/(1+(E8^2)*(4*($A$5^2)-1))))</f>
        <v>9.5588771882663419</v>
      </c>
      <c r="O8" s="4">
        <f>((1+((2*$A$6*E8)^2))/(((1-(E8^2))^2)+((2*$A$6*E8)^2)))^(0.5)</f>
        <v>1.3293426071377412</v>
      </c>
      <c r="P8" s="7">
        <f>DEGREES(ATAN((2*$A$6*(E8)^3)/(1+(E8^2)*(4*($A$6^2)-1))))</f>
        <v>12.188633201931882</v>
      </c>
      <c r="R8" s="4">
        <f>((1+((2*$A$7*E8)^2))/(((1-(E8^2))^2)+((2*$A$7*E8)^2)))^(0.5)</f>
        <v>1.2366938848016846</v>
      </c>
      <c r="S8" s="7">
        <f>DEGREES(ATAN((2*$A$7*(E8)^3)/(1+(E8^2)*(4*($A$7^2)-1))))</f>
        <v>12.665792450126876</v>
      </c>
    </row>
    <row r="9" spans="1:19" x14ac:dyDescent="0.3">
      <c r="B9" s="2">
        <v>0.7</v>
      </c>
      <c r="C9" s="6">
        <f t="shared" si="0"/>
        <v>1.9586031759919647</v>
      </c>
      <c r="D9" s="7">
        <f t="shared" si="1"/>
        <v>1.5386330059178346</v>
      </c>
      <c r="E9" s="2">
        <v>0.7</v>
      </c>
      <c r="F9" s="6">
        <f>((1+((2*$A$4*E9)^2))/(((1-(E9^2))^2)+((2*$A$4*E9)^2)))^(0.5)</f>
        <v>1.7848864930872546</v>
      </c>
      <c r="G9" s="7">
        <f>DEGREES(ATAN((2*$A$4*(E9)^3)/(1+(E9^2)*(4*($A$5^2)-1))))</f>
        <v>11.303511339953953</v>
      </c>
      <c r="I9" s="10">
        <f>((1+((2*$A$3*E9)^2))/(((1-(E9^2))^2)+((2*$A$3*E9)^2)))^(0.5)</f>
        <v>1.9092758540179018</v>
      </c>
      <c r="J9" s="11">
        <f>DEGREES(ATAN((2*$A$3*(E9)^3)/(1+(E9^2)*(4*($A$3^2)-1))))</f>
        <v>7.3805260981030552</v>
      </c>
      <c r="L9" s="4">
        <f>((1+((2*$A$5*E9)^2))/(((1-(E9^2))^2)+((2*$A$5*E9)^2)))^(0.5)</f>
        <v>1.6416681929973542</v>
      </c>
      <c r="M9" s="7">
        <f>DEGREES(ATAN((2*$A$5*(E9)^3)/(1+(E9^2)*(4*($A$5^2)-1))))</f>
        <v>16.690054117862136</v>
      </c>
      <c r="O9" s="4">
        <f>((1+((2*$A$6*E9)^2))/(((1-(E9^2))^2)+((2*$A$6*E9)^2)))^(0.5)</f>
        <v>1.4093976774110235</v>
      </c>
      <c r="P9" s="7">
        <f>DEGREES(ATAN((2*$A$6*(E9)^3)/(1+(E9^2)*(4*($A$6^2)-1))))</f>
        <v>18.931968245072735</v>
      </c>
      <c r="R9" s="4">
        <f>((1+((2*$A$7*E9)^2))/(((1-(E9^2))^2)+((2*$A$7*E9)^2)))^(0.5)</f>
        <v>1.267370094394493</v>
      </c>
      <c r="S9" s="7">
        <f>DEGREES(ATAN((2*$A$7*(E9)^3)/(1+(E9^2)*(4*($A$7^2)-1))))</f>
        <v>18.085888614068093</v>
      </c>
    </row>
    <row r="10" spans="1:19" x14ac:dyDescent="0.3">
      <c r="B10" s="2">
        <v>0.8</v>
      </c>
      <c r="C10" s="6">
        <f t="shared" si="0"/>
        <v>2.7682847205396968</v>
      </c>
      <c r="D10" s="7">
        <f t="shared" si="1"/>
        <v>3.246768354072513</v>
      </c>
      <c r="E10" s="2">
        <v>0.8</v>
      </c>
      <c r="F10" s="6">
        <f>((1+((2*$A$4*E10)^2))/(((1-(E10^2))^2)+((2*$A$4*E10)^2)))^(0.5)</f>
        <v>2.1798449802522737</v>
      </c>
      <c r="G10" s="7">
        <f>DEGREES(ATAN((2*$A$4*(E10)^3)/(1+(E10^2)*(4*($A$5^2)-1))))</f>
        <v>19.130814762430813</v>
      </c>
      <c r="I10" s="10">
        <f>((1+((2*$A$3*E10)^2))/(((1-(E10^2))^2)+((2*$A$3*E10)^2)))^(0.5)</f>
        <v>2.5706511670548409</v>
      </c>
      <c r="J10" s="11">
        <f>DEGREES(ATAN((2*$A$3*(E10)^3)/(1+(E10^2)*(4*($A$3^2)-1))))</f>
        <v>14.872212053755868</v>
      </c>
      <c r="L10" s="4">
        <f>((1+((2*$A$5*E10)^2))/(((1-(E10^2))^2)+((2*$A$5*E10)^2)))^(0.5)</f>
        <v>1.8487232831816065</v>
      </c>
      <c r="M10" s="7">
        <f>DEGREES(ATAN((2*$A$5*(E10)^3)/(1+(E10^2)*(4*($A$5^2)-1))))</f>
        <v>27.489096529850706</v>
      </c>
      <c r="O10" s="4">
        <f>((1+((2*$A$6*E10)^2))/(((1-(E10^2))^2)+((2*$A$6*E10)^2)))^(0.5)</f>
        <v>1.4597866731057423</v>
      </c>
      <c r="P10" s="7">
        <f>DEGREES(ATAN((2*$A$6*(E10)^3)/(1+(E10^2)*(4*($A$6^2)-1))))</f>
        <v>27.112446427955746</v>
      </c>
      <c r="R10" s="4">
        <f>((1+((2*$A$7*E10)^2))/(((1-(E10^2))^2)+((2*$A$7*E10)^2)))^(0.5)</f>
        <v>1.276284346885147</v>
      </c>
      <c r="S10" s="7">
        <f>DEGREES(ATAN((2*$A$7*(E10)^3)/(1+(E10^2)*(4*($A$7^2)-1))))</f>
        <v>23.941410789375094</v>
      </c>
    </row>
    <row r="11" spans="1:19" x14ac:dyDescent="0.3">
      <c r="B11" s="2">
        <v>0.9</v>
      </c>
      <c r="C11" s="6">
        <f t="shared" si="0"/>
        <v>5.1745032620518208</v>
      </c>
      <c r="D11" s="7">
        <f t="shared" si="1"/>
        <v>8.6671016072515101</v>
      </c>
      <c r="E11" s="2">
        <v>0.9</v>
      </c>
      <c r="F11" s="6">
        <f>((1+((2*$A$4*E11)^2))/(((1-(E11^2))^2)+((2*$A$4*E11)^2)))^(0.5)</f>
        <v>2.6109652254615923</v>
      </c>
      <c r="G11" s="7">
        <f>DEGREES(ATAN((2*$A$4*(E11)^3)/(1+(E11^2)*(4*($A$5^2)-1))))</f>
        <v>31.194139197362563</v>
      </c>
      <c r="I11" s="10">
        <f>((1+((2*$A$3*E11)^2))/(((1-(E11^2))^2)+((2*$A$3*E11)^2)))^(0.5)</f>
        <v>3.8822072132635235</v>
      </c>
      <c r="J11" s="11">
        <f>DEGREES(ATAN((2*$A$3*(E11)^3)/(1+(E11^2)*(4*($A$3^2)-1))))</f>
        <v>33.247868579290362</v>
      </c>
      <c r="L11" s="4">
        <f>((1+((2*$A$5*E11)^2))/(((1-(E11^2))^2)+((2*$A$5*E11)^2)))^(0.5)</f>
        <v>1.9852984224192647</v>
      </c>
      <c r="M11" s="7">
        <f>DEGREES(ATAN((2*$A$5*(E11)^3)/(1+(E11^2)*(4*($A$5^2)-1))))</f>
        <v>42.246438027363595</v>
      </c>
      <c r="O11" s="4">
        <f>((1+((2*$A$6*E11)^2))/(((1-(E11^2))^2)+((2*$A$6*E11)^2)))^(0.5)</f>
        <v>1.4626096682713527</v>
      </c>
      <c r="P11" s="7">
        <f>DEGREES(ATAN((2*$A$6*(E11)^3)/(1+(E11^2)*(4*($A$6^2)-1))))</f>
        <v>36.092048964261032</v>
      </c>
      <c r="R11" s="4">
        <f>((1+((2*$A$7*E11)^2))/(((1-(E11^2))^2)+((2*$A$7*E11)^2)))^(0.5)</f>
        <v>1.2623961922019962</v>
      </c>
      <c r="S11" s="7">
        <f>DEGREES(ATAN((2*$A$7*(E11)^3)/(1+(E11^2)*(4*($A$7^2)-1))))</f>
        <v>29.862068851227317</v>
      </c>
    </row>
    <row r="12" spans="1:19" x14ac:dyDescent="0.3">
      <c r="B12" s="2">
        <v>0.999</v>
      </c>
      <c r="C12" s="6">
        <f t="shared" si="0"/>
        <v>25.013718158043705</v>
      </c>
      <c r="D12" s="7">
        <f t="shared" si="1"/>
        <v>84.847842654113009</v>
      </c>
      <c r="E12" s="2">
        <v>0.999</v>
      </c>
      <c r="F12" s="6">
        <f>((1+((2*$A$4*E12)^2))/(((1-(E12^2))^2)+((2*$A$4*E12)^2)))^(0.5)</f>
        <v>2.6948723596526363</v>
      </c>
      <c r="G12" s="7">
        <f>DEGREES(ATAN((2*$A$4*(E12)^3)/(1+(E12^2)*(4*($A$5^2)-1))))</f>
        <v>47.826146791515818</v>
      </c>
      <c r="I12" s="10">
        <f>((1+((2*$A$3*E12)^2))/(((1-(E12^2))^2)+((2*$A$3*E12)^2)))^(0.5)</f>
        <v>5.103671986456809</v>
      </c>
      <c r="J12" s="11">
        <f>DEGREES(ATAN((2*$A$3*(E12)^3)/(1+(E12^2)*(4*($A$3^2)-1))))</f>
        <v>78.127860934124058</v>
      </c>
      <c r="L12" s="4">
        <f>((1+((2*$A$5*E12)^2))/(((1-(E12^2))^2)+((2*$A$5*E12)^2)))^(0.5)</f>
        <v>1.9450705897319513</v>
      </c>
      <c r="M12" s="7">
        <f>DEGREES(ATAN((2*$A$5*(E12)^3)/(1+(E12^2)*(4*($A$5^2)-1))))</f>
        <v>58.870446897106667</v>
      </c>
      <c r="O12" s="4">
        <f>((1+((2*$A$6*E12)^2))/(((1-(E12^2))^2)+((2*$A$6*E12)^2)))^(0.5)</f>
        <v>1.4149187213430501</v>
      </c>
      <c r="P12" s="7">
        <f>DEGREES(ATAN((2*$A$6*(E12)^3)/(1+(E12^2)*(4*($A$6^2)-1))))</f>
        <v>44.914013459335159</v>
      </c>
      <c r="R12" s="4">
        <f>((1+((2*$A$7*E12)^2))/(((1-(E12^2))^2)+((2*$A$7*E12)^2)))^(0.5)</f>
        <v>1.229318077323809</v>
      </c>
      <c r="S12" s="7">
        <f>DEGREES(ATAN((2*$A$7*(E12)^3)/(1+(E12^2)*(4*($A$7^2)-1))))</f>
        <v>35.482903076833345</v>
      </c>
    </row>
    <row r="13" spans="1:19" x14ac:dyDescent="0.3">
      <c r="B13" s="2">
        <v>1.1000000000000001</v>
      </c>
      <c r="C13" s="6">
        <f t="shared" si="0"/>
        <v>4.6652100221984378</v>
      </c>
      <c r="D13" s="7">
        <f t="shared" si="1"/>
        <v>-14.353034597366946</v>
      </c>
      <c r="E13" s="2">
        <v>1.1000000000000001</v>
      </c>
      <c r="F13" s="6">
        <f>((1+((2*$A$4*E13)^2))/(((1-(E13^2))^2)+((2*$A$4*E13)^2)))^(0.5)</f>
        <v>2.2408604633763107</v>
      </c>
      <c r="G13" s="7">
        <f>DEGREES(ATAN((2*$A$4*(E13)^3)/(1+(E13^2)*(4*($A$5^2)-1))))</f>
        <v>67.035608388941085</v>
      </c>
      <c r="I13" s="10">
        <f>((1+((2*$A$3*E13)^2))/(((1-(E13^2))^2)+((2*$A$3*E13)^2)))^(0.5)</f>
        <v>3.3666086873965679</v>
      </c>
      <c r="J13" s="11">
        <f>DEGREES(ATAN((2*$A$3*(E13)^3)/(1+(E13^2)*(4*($A$3^2)-1))))+180</f>
        <v>121.26036161872963</v>
      </c>
      <c r="L13" s="4">
        <f>((1+((2*$A$5*E13)^2))/(((1-(E13^2))^2)+((2*$A$5*E13)^2)))^(0.5)</f>
        <v>1.7299432861199748</v>
      </c>
      <c r="M13" s="7">
        <f>DEGREES(ATAN((2*$A$5*(E13)^3)/(1+(E13^2)*(4*($A$5^2)-1))))</f>
        <v>74.22531303732633</v>
      </c>
      <c r="O13" s="4">
        <f>((1+((2*$A$6*E13)^2))/(((1-(E13^2))^2)+((2*$A$6*E13)^2)))^(0.5)</f>
        <v>1.3274863158114936</v>
      </c>
      <c r="P13" s="7">
        <f>DEGREES(ATAN((2*$A$6*(E13)^3)/(1+(E13^2)*(4*($A$6^2)-1))))</f>
        <v>53.081919946413535</v>
      </c>
      <c r="R13" s="4">
        <f>((1+((2*$A$7*E13)^2))/(((1-(E13^2))^2)+((2*$A$7*E13)^2)))^(0.5)</f>
        <v>1.1813987933080594</v>
      </c>
      <c r="S13" s="7">
        <f>DEGREES(ATAN((2*$A$7*(E13)^3)/(1+(E13^2)*(4*($A$7^2)-1))))</f>
        <v>40.762871119641638</v>
      </c>
    </row>
    <row r="14" spans="1:19" x14ac:dyDescent="0.3">
      <c r="B14" s="2">
        <v>1.2</v>
      </c>
      <c r="C14" s="6">
        <f t="shared" si="0"/>
        <v>2.2619243714449335</v>
      </c>
      <c r="D14" s="7">
        <f t="shared" si="1"/>
        <v>-8.9739172444795212</v>
      </c>
      <c r="E14" s="2">
        <v>1.2</v>
      </c>
      <c r="F14" s="6">
        <f>((1+((2*$A$4*E14)^2))/(((1-(E14^2))^2)+((2*$A$4*E14)^2)))^(0.5)</f>
        <v>1.7034925278535362</v>
      </c>
      <c r="G14" s="7">
        <f>DEGREES(ATAN((2*$A$4*(E14)^3)/(1+(E14^2)*(4*($A$5^2)-1))))</f>
        <v>83.528830068322037</v>
      </c>
      <c r="I14" s="10">
        <f>((1+((2*$A$3*E14)^2))/(((1-(E14^2))^2)+((2*$A$3*E14)^2)))^(0.5)</f>
        <v>2.0518750163697956</v>
      </c>
      <c r="J14" s="11">
        <f>DEGREES(ATAN((2*$A$3*(E14)^3)/(1+(E14^2)*(4*($A$3^2)-1))))+180</f>
        <v>137.89380705323896</v>
      </c>
      <c r="L14" s="4">
        <f>((1+((2*$A$5*E14)^2))/(((1-(E14^2))^2)+((2*$A$5*E14)^2)))^(0.5)</f>
        <v>1.4603370397490167</v>
      </c>
      <c r="M14" s="7">
        <f>DEGREES(ATAN((2*$A$5*(E14)^3)/(1+(E14^2)*(4*($A$5^2)-1))))</f>
        <v>85.675678360401761</v>
      </c>
      <c r="O14" s="4">
        <f>((1+((2*$A$6*E14)^2))/(((1-(E14^2))^2)+((2*$A$6*E14)^2)))^(0.5)</f>
        <v>1.2221430736449699</v>
      </c>
      <c r="P14" s="7">
        <f>DEGREES(ATAN((2*$A$6*(E14)^3)/(1+(E14^2)*(4*($A$6^2)-1))))</f>
        <v>59.941874520513323</v>
      </c>
      <c r="R14" s="4">
        <f>((1+((2*$A$7*E14)^2))/(((1-(E14^2))^2)+((2*$A$7*E14)^2)))^(0.5)</f>
        <v>1.1257770673206307</v>
      </c>
      <c r="S14" s="7">
        <f>DEGREES(ATAN((2*$A$7*(E14)^3)/(1+(E14^2)*(4*($A$7^2)-1))))</f>
        <v>45.439112671688939</v>
      </c>
    </row>
    <row r="15" spans="1:19" x14ac:dyDescent="0.3">
      <c r="B15" s="2">
        <v>1.3</v>
      </c>
      <c r="C15" s="6">
        <f t="shared" si="0"/>
        <v>1.4471298064858389</v>
      </c>
      <c r="D15" s="7">
        <f t="shared" si="1"/>
        <v>-7.2864954605112562</v>
      </c>
      <c r="E15" s="2">
        <v>1.3</v>
      </c>
      <c r="F15" s="6">
        <f>((1+((2*$A$4*E15)^2))/(((1-(E15^2))^2)+((2*$A$4*E15)^2)))^(0.5)</f>
        <v>1.3045338015489636</v>
      </c>
      <c r="G15" s="7">
        <f>DEGREES(ATAN((2*$A$4*(E15)^3)/(1+(E15^2)*(4*($A$5^2)-1))))+180</f>
        <v>95.304924919332464</v>
      </c>
      <c r="I15" s="10">
        <f>((1+((2*$A$3*E15)^2))/(((1-(E15^2))^2)+((2*$A$3*E15)^2)))^(0.5)</f>
        <v>1.4012790079758763</v>
      </c>
      <c r="J15" s="11">
        <f>DEGREES(ATAN((2*$A$3*(E15)^3)/(1+(E15^2)*(4*($A$3^2)-1))))+180</f>
        <v>144.7787929769909</v>
      </c>
      <c r="L15" s="4">
        <f>((1+((2*$A$5*E15)^2))/(((1-(E15^2))^2)+((2*$A$5*E15)^2)))^(0.5)</f>
        <v>1.2178176219197121</v>
      </c>
      <c r="M15" s="7">
        <f>DEGREES(ATAN((2*$A$5*(E15)^3)/(1+(E15^2)*(4*($A$5^2)-1))))+180</f>
        <v>93.542237480083031</v>
      </c>
      <c r="O15" s="4">
        <f>((1+((2*$A$6*E15)^2))/(((1-(E15^2))^2)+((2*$A$6*E15)^2)))^(0.5)</f>
        <v>1.1143891854033845</v>
      </c>
      <c r="P15" s="7">
        <f>DEGREES(ATAN((2*$A$6*(E15)^3)/(1+(E15^2)*(4*($A$6^2)-1))))</f>
        <v>65.526579158043816</v>
      </c>
      <c r="R15" s="4">
        <f>((1+((2*$A$7*E15)^2))/(((1-(E15^2))^2)+((2*$A$7*E15)^2)))^(0.5)</f>
        <v>1.0669053008327238</v>
      </c>
      <c r="S15" s="7">
        <f>DEGREES(ATAN((2*$A$7*(E15)^3)/(1+(E15^2)*(4*($A$7^2)-1))))</f>
        <v>49.549382221977218</v>
      </c>
    </row>
    <row r="16" spans="1:19" x14ac:dyDescent="0.3">
      <c r="B16" s="2">
        <v>1.4</v>
      </c>
      <c r="C16" s="6">
        <f t="shared" si="0"/>
        <v>1.041528181903504</v>
      </c>
      <c r="D16" s="7">
        <f t="shared" si="1"/>
        <v>-6.5436864747778491</v>
      </c>
      <c r="E16" s="2">
        <v>1.4</v>
      </c>
      <c r="F16" s="6">
        <f>((1+((2*$A$4*E16)^2))/(((1-(E16^2))^2)+((2*$A$4*E16)^2)))^(0.5)</f>
        <v>1.0312475467077118</v>
      </c>
      <c r="G16" s="7">
        <f>DEGREES(ATAN((2*$A$4*(E16)^3)/(1+(E16^2)*(4*($A$5^2)-1))))+180</f>
        <v>103.04950363149928</v>
      </c>
      <c r="I16" s="10">
        <f>((1+((2*$A$3*E16)^2))/(((1-(E16^2))^2)+((2*$A$3*E16)^2)))^(0.5)</f>
        <v>1.0384603988597738</v>
      </c>
      <c r="J16" s="11">
        <f>DEGREES(ATAN((2*$A$3*(E16)^3)/(1+(E16^2)*(4*($A$3^2)-1))))+180</f>
        <v>148.09754883447931</v>
      </c>
      <c r="L16" s="4">
        <f>((1+((2*$A$5*E16)^2))/(((1-(E16^2))^2)+((2*$A$5*E16)^2)))^(0.5)</f>
        <v>1.0238070737629816</v>
      </c>
      <c r="M16" s="7">
        <f>DEGREES(ATAN((2*$A$5*(E16)^3)/(1+(E16^2)*(4*($A$5^2)-1))))+180</f>
        <v>98.783815562400648</v>
      </c>
      <c r="O16" s="4">
        <f>((1+((2*$A$6*E16)^2))/(((1-(E16^2))^2)+((2*$A$6*E16)^2)))^(0.5)</f>
        <v>1.0135122629562445</v>
      </c>
      <c r="P16" s="7">
        <f>DEGREES(ATAN((2*$A$6*(E16)^3)/(1+(E16^2)*(4*($A$6^2)-1))))</f>
        <v>69.976667100778002</v>
      </c>
      <c r="R16" s="4">
        <f>((1+((2*$A$7*E16)^2))/(((1-(E16^2))^2)+((2*$A$7*E16)^2)))^(0.5)</f>
        <v>1.0081961728799318</v>
      </c>
      <c r="S16" s="7">
        <f>DEGREES(ATAN((2*$A$7*(E16)^3)/(1+(E16^2)*(4*($A$7^2)-1))))</f>
        <v>53.126284417231325</v>
      </c>
    </row>
    <row r="17" spans="1:19" x14ac:dyDescent="0.3">
      <c r="B17" s="2">
        <v>1.5</v>
      </c>
      <c r="C17" s="6">
        <f t="shared" si="0"/>
        <v>0.8005170412696605</v>
      </c>
      <c r="D17" s="7">
        <f t="shared" si="1"/>
        <v>-6.1817185425042727</v>
      </c>
      <c r="E17" s="2">
        <v>1.5</v>
      </c>
      <c r="F17" s="6">
        <f>((1+((2*$A$4*E17)^2))/(((1-(E17^2))^2)+((2*$A$4*E17)^2)))^(0.5)</f>
        <v>0.84107801283061734</v>
      </c>
      <c r="G17" s="7">
        <f>DEGREES(ATAN((2*$A$4*(E17)^3)/(1+(E17^2)*(4*($A$5^2)-1))))+180</f>
        <v>108.05213193924017</v>
      </c>
      <c r="I17" s="10">
        <f>((1+((2*$A$3*E17)^2))/(((1-(E17^2))^2)+((2*$A$3*E17)^2)))^(0.5)</f>
        <v>0.81216171824393324</v>
      </c>
      <c r="J17" s="11">
        <f>DEGREES(ATAN((2*$A$3*(E17)^3)/(1+(E17^2)*(4*($A$3^2)-1))))+180</f>
        <v>149.80502248521057</v>
      </c>
      <c r="L17" s="4">
        <f>((1+((2*$A$5*E17)^2))/(((1-(E17^2))^2)+((2*$A$5*E17)^2)))^(0.5)</f>
        <v>0.8734462344942362</v>
      </c>
      <c r="M17" s="7">
        <f>DEGREES(ATAN((2*$A$5*(E17)^3)/(1+(E17^2)*(4*($A$5^2)-1))))+180</f>
        <v>102.25890024974659</v>
      </c>
      <c r="O17" s="4">
        <f>((1+((2*$A$6*E17)^2))/(((1-(E17^2))^2)+((2*$A$6*E17)^2)))^(0.5)</f>
        <v>0.92328707149696543</v>
      </c>
      <c r="P17" s="7">
        <f>DEGREES(ATAN((2*$A$6*(E17)^3)/(1+(E17^2)*(4*($A$6^2)-1))))</f>
        <v>73.495638618244982</v>
      </c>
      <c r="R17" s="4">
        <f>((1+((2*$A$7*E17)^2))/(((1-(E17^2))^2)+((2*$A$7*E17)^2)))^(0.5)</f>
        <v>0.95174488915411315</v>
      </c>
      <c r="S17" s="7">
        <f>DEGREES(ATAN((2*$A$7*(E17)^3)/(1+(E17^2)*(4*($A$7^2)-1))))</f>
        <v>56.226064596110533</v>
      </c>
    </row>
    <row r="18" spans="1:19" x14ac:dyDescent="0.3">
      <c r="B18" s="2">
        <v>1.6</v>
      </c>
      <c r="C18" s="6">
        <f t="shared" si="0"/>
        <v>0.64179724152628514</v>
      </c>
      <c r="D18" s="7">
        <f t="shared" si="1"/>
        <v>-6.0112142229999321</v>
      </c>
      <c r="E18" s="2">
        <v>1.6</v>
      </c>
      <c r="F18" s="6">
        <f>((1+((2*$A$4*E18)^2))/(((1-(E18^2))^2)+((2*$A$4*E18)^2)))^(0.5)</f>
        <v>0.70411604405028738</v>
      </c>
      <c r="G18" s="7">
        <f>DEGREES(ATAN((2*$A$4*(E18)^3)/(1+(E18^2)*(4*($A$5^2)-1))))+180</f>
        <v>111.28829777082481</v>
      </c>
      <c r="I18" s="10">
        <f>((1+((2*$A$3*E18)^2))/(((1-(E18^2))^2)+((2*$A$3*E18)^2)))^(0.5)</f>
        <v>0.65931806850518893</v>
      </c>
      <c r="J18" s="11">
        <f>DEGREES(ATAN((2*$A$3*(E18)^3)/(1+(E18^2)*(4*($A$3^2)-1))))+180</f>
        <v>150.663152964652</v>
      </c>
      <c r="L18" s="4">
        <f>((1+((2*$A$5*E18)^2))/(((1-(E18^2))^2)+((2*$A$5*E18)^2)))^(0.5)</f>
        <v>0.75678460444819051</v>
      </c>
      <c r="M18" s="7">
        <f>DEGREES(ATAN((2*$A$5*(E18)^3)/(1+(E18^2)*(4*($A$5^2)-1))))+180</f>
        <v>104.5616370816585</v>
      </c>
      <c r="O18" s="4">
        <f>((1+((2*$A$6*E18)^2))/(((1-(E18^2))^2)+((2*$A$6*E18)^2)))^(0.5)</f>
        <v>0.84434147596566977</v>
      </c>
      <c r="P18" s="7">
        <f>DEGREES(ATAN((2*$A$6*(E18)^3)/(1+(E18^2)*(4*($A$6^2)-1))))</f>
        <v>76.280158909024252</v>
      </c>
      <c r="R18" s="4">
        <f>((1+((2*$A$7*E18)^2))/(((1-(E18^2))^2)+((2*$A$7*E18)^2)))^(0.5)</f>
        <v>0.89866648995469378</v>
      </c>
      <c r="S18" s="7">
        <f>DEGREES(ATAN((2*$A$7*(E18)^3)/(1+(E18^2)*(4*($A$7^2)-1))))</f>
        <v>58.911805016115402</v>
      </c>
    </row>
    <row r="19" spans="1:19" x14ac:dyDescent="0.3">
      <c r="B19" s="2">
        <v>1.7</v>
      </c>
      <c r="C19" s="6">
        <f t="shared" si="0"/>
        <v>0.52997948657658356</v>
      </c>
      <c r="D19" s="7">
        <f t="shared" si="1"/>
        <v>-5.9506710543161159</v>
      </c>
      <c r="E19" s="2">
        <v>1.7</v>
      </c>
      <c r="F19" s="6">
        <f>((1+((2*$A$4*E19)^2))/(((1-(E19^2))^2)+((2*$A$4*E19)^2)))^(0.5)</f>
        <v>0.60205785821834346</v>
      </c>
      <c r="G19" s="7">
        <f>DEGREES(ATAN((2*$A$4*(E19)^3)/(1+(E19^2)*(4*($A$5^2)-1))))+180</f>
        <v>113.37991011435008</v>
      </c>
      <c r="I19" s="10">
        <f>((1+((2*$A$3*E19)^2))/(((1-(E19^2))^2)+((2*$A$3*E19)^2)))^(0.5)</f>
        <v>0.55001744099629601</v>
      </c>
      <c r="J19" s="11">
        <f>DEGREES(ATAN((2*$A$3*(E19)^3)/(1+(E19^2)*(4*($A$3^2)-1))))+180</f>
        <v>151.02386593193106</v>
      </c>
      <c r="L19" s="4">
        <f>((1+((2*$A$5*E19)^2))/(((1-(E19^2))^2)+((2*$A$5*E19)^2)))^(0.5)</f>
        <v>0.66510385928171878</v>
      </c>
      <c r="M19" s="7">
        <f>DEGREES(ATAN((2*$A$5*(E19)^3)/(1+(E19^2)*(4*($A$5^2)-1))))+180</f>
        <v>106.07777180481801</v>
      </c>
      <c r="O19" s="4">
        <f>((1+((2*$A$6*E19)^2))/(((1-(E19^2))^2)+((2*$A$6*E19)^2)))^(0.5)</f>
        <v>0.77586822034049963</v>
      </c>
      <c r="P19" s="7">
        <f>DEGREES(ATAN((2*$A$6*(E19)^3)/(1+(E19^2)*(4*($A$6^2)-1))))+180</f>
        <v>258.49508557507016</v>
      </c>
      <c r="R19" s="4">
        <f>((1+((2*$A$7*E19)^2))/(((1-(E19^2))^2)+((2*$A$7*E19)^2)))^(0.5)</f>
        <v>0.84942846525639282</v>
      </c>
      <c r="S19" s="7">
        <f>DEGREES(ATAN((2*$A$7*(E19)^3)/(1+(E19^2)*(4*($A$7^2)-1))))</f>
        <v>61.244300058490985</v>
      </c>
    </row>
    <row r="20" spans="1:19" x14ac:dyDescent="0.3">
      <c r="B20" s="2">
        <v>1.8</v>
      </c>
      <c r="C20" s="6">
        <f t="shared" si="0"/>
        <v>0.44735318372386979</v>
      </c>
      <c r="D20" s="7">
        <f t="shared" si="1"/>
        <v>-5.959205910913278</v>
      </c>
      <c r="E20" s="2">
        <v>1.8</v>
      </c>
      <c r="F20" s="6">
        <f>((1+((2*$A$4*E20)^2))/(((1-(E20^2))^2)+((2*$A$4*E20)^2)))^(0.5)</f>
        <v>0.52371505291274456</v>
      </c>
      <c r="G20" s="7">
        <f>DEGREES(ATAN((2*$A$4*(E20)^3)/(1+(E20^2)*(4*($A$5^2)-1))))+180</f>
        <v>114.71280837027959</v>
      </c>
      <c r="I20" s="10">
        <f>((1+((2*$A$3*E20)^2))/(((1-(E20^2))^2)+((2*$A$3*E20)^2)))^(0.5)</f>
        <v>0.46846464477791788</v>
      </c>
      <c r="J20" s="11">
        <f>DEGREES(ATAN((2*$A$3*(E20)^3)/(1+(E20^2)*(4*($A$3^2)-1))))+180</f>
        <v>151.07094716319637</v>
      </c>
      <c r="L20" s="4">
        <f>((1+((2*$A$5*E20)^2))/(((1-(E20^2))^2)+((2*$A$5*E20)^2)))^(0.5)</f>
        <v>0.5918812509829996</v>
      </c>
      <c r="M20" s="7">
        <f>DEGREES(ATAN((2*$A$5*(E20)^3)/(1+(E20^2)*(4*($A$5^2)-1))))+180</f>
        <v>107.05669348200135</v>
      </c>
      <c r="O20" s="4">
        <f>((1+((2*$A$6*E20)^2))/(((1-(E20^2))^2)+((2*$A$6*E20)^2)))^(0.5)</f>
        <v>0.71656568609166238</v>
      </c>
      <c r="P20" s="7">
        <f>DEGREES(ATAN((2*$A$6*(E20)^3)/(1+(E20^2)*(4*($A$6^2)-1))))+180</f>
        <v>260.2702399987798</v>
      </c>
      <c r="R20" s="4">
        <f>((1+((2*$A$7*E20)^2))/(((1-(E20^2))^2)+((2*$A$7*E20)^2)))^(0.5)</f>
        <v>0.80410628067831891</v>
      </c>
      <c r="S20" s="7">
        <f>DEGREES(ATAN((2*$A$7*(E20)^3)/(1+(E20^2)*(4*($A$7^2)-1))))</f>
        <v>63.277974477284197</v>
      </c>
    </row>
    <row r="21" spans="1:19" x14ac:dyDescent="0.3">
      <c r="B21" s="2">
        <v>1.9</v>
      </c>
      <c r="C21" s="6">
        <f t="shared" si="0"/>
        <v>0.38408388421848533</v>
      </c>
      <c r="D21" s="7">
        <f t="shared" si="1"/>
        <v>-6.0140359037995426</v>
      </c>
      <c r="E21" s="2">
        <v>1.9</v>
      </c>
      <c r="F21" s="6">
        <f>((1+((2*$A$4*E21)^2))/(((1-(E21^2))^2)+((2*$A$4*E21)^2)))^(0.5)</f>
        <v>0.46204581925779098</v>
      </c>
      <c r="G21" s="7">
        <f>DEGREES(ATAN((2*$A$4*(E21)^3)/(1+(E21^2)*(4*($A$5^2)-1))))+180</f>
        <v>115.53010406638207</v>
      </c>
      <c r="I21" s="10">
        <f>((1+((2*$A$3*E21)^2))/(((1-(E21^2))^2)+((2*$A$3*E21)^2)))^(0.5)</f>
        <v>0.40559587533349506</v>
      </c>
      <c r="J21" s="11">
        <f>DEGREES(ATAN((2*$A$3*(E21)^3)/(1+(E21^2)*(4*($A$3^2)-1))))+180</f>
        <v>150.90949901318339</v>
      </c>
      <c r="L21" s="4">
        <f>((1+((2*$A$5*E21)^2))/(((1-(E21^2))^2)+((2*$A$5*E21)^2)))^(0.5)</f>
        <v>0.53243942987877824</v>
      </c>
      <c r="M21" s="7">
        <f>DEGREES(ATAN((2*$A$5*(E21)^3)/(1+(E21^2)*(4*($A$5^2)-1))))+180</f>
        <v>107.6621911344314</v>
      </c>
      <c r="O21" s="4">
        <f>((1+((2*$A$6*E21)^2))/(((1-(E21^2))^2)+((2*$A$6*E21)^2)))^(0.5)</f>
        <v>0.66507840218052927</v>
      </c>
      <c r="P21" s="7">
        <f>DEGREES(ATAN((2*$A$6*(E21)^3)/(1+(E21^2)*(4*($A$6^2)-1))))+180</f>
        <v>261.70507030156296</v>
      </c>
      <c r="R21" s="4">
        <f>((1+((2*$A$7*E21)^2))/(((1-(E21^2))^2)+((2*$A$7*E21)^2)))^(0.5)</f>
        <v>0.7625568672556351</v>
      </c>
      <c r="S21" s="7">
        <f>DEGREES(ATAN((2*$A$7*(E21)^3)/(1+(E21^2)*(4*($A$7^2)-1))))</f>
        <v>65.059654162310537</v>
      </c>
    </row>
    <row r="22" spans="1:19" x14ac:dyDescent="0.3">
      <c r="B22" s="2">
        <v>2</v>
      </c>
      <c r="C22" s="6">
        <f t="shared" si="0"/>
        <v>0.33427946497429323</v>
      </c>
      <c r="D22" s="7">
        <f t="shared" si="1"/>
        <v>-6.1014467021137895</v>
      </c>
      <c r="E22" s="2">
        <v>2</v>
      </c>
      <c r="F22" s="6">
        <f>((1+((2*$A$4*E22)^2))/(((1-(E22^2))^2)+((2*$A$4*E22)^2)))^(0.5)</f>
        <v>0.41246149072101368</v>
      </c>
      <c r="G22" s="7">
        <f>DEGREES(ATAN((2*$A$4*(E22)^3)/(1+(E22^2)*(4*($A$5^2)-1))))+180</f>
        <v>115.98923358383301</v>
      </c>
      <c r="I22" s="10">
        <f>((1+((2*$A$3*E22)^2))/(((1-(E22^2))^2)+((2*$A$3*E22)^2)))^(0.5)</f>
        <v>0.35586170710706266</v>
      </c>
      <c r="J22" s="11">
        <f>DEGREES(ATAN((2*$A$3*(E22)^3)/(1+(E22^2)*(4*($A$3^2)-1))))+180</f>
        <v>150.60394714505674</v>
      </c>
      <c r="L22" s="4">
        <f>((1+((2*$A$5*E22)^2))/(((1-(E22^2))^2)+((2*$A$5*E22)^2)))^(0.5)</f>
        <v>0.48344231827156531</v>
      </c>
      <c r="M22" s="7">
        <f>DEGREES(ATAN((2*$A$5*(E22)^3)/(1+(E22^2)*(4*($A$5^2)-1))))+180</f>
        <v>108.00416160591338</v>
      </c>
      <c r="O22" s="4">
        <f>((1+((2*$A$6*E22)^2))/(((1-(E22^2))^2)+((2*$A$6*E22)^2)))^(0.5)</f>
        <v>0.62017367294604231</v>
      </c>
      <c r="P22" s="7">
        <f>DEGREES(ATAN((2*$A$6*(E22)^3)/(1+(E22^2)*(4*($A$6^2)-1))))+180</f>
        <v>262.8749836510982</v>
      </c>
      <c r="R22" s="4">
        <f>((1+((2*$A$7*E22)^2))/(((1-(E22^2))^2)+((2*$A$7*E22)^2)))^(0.5)</f>
        <v>0.72452785838585743</v>
      </c>
      <c r="S22" s="7">
        <f>DEGREES(ATAN((2*$A$7*(E22)^3)/(1+(E22^2)*(4*($A$7^2)-1))))</f>
        <v>66.628758068935298</v>
      </c>
    </row>
    <row r="23" spans="1:19" x14ac:dyDescent="0.3">
      <c r="B23" s="2">
        <v>2.1</v>
      </c>
      <c r="C23" s="6">
        <f t="shared" si="0"/>
        <v>0.29419867022770346</v>
      </c>
      <c r="D23" s="7">
        <f t="shared" si="1"/>
        <v>-6.212679609596746</v>
      </c>
      <c r="E23" s="2">
        <v>2.1</v>
      </c>
      <c r="F23" s="6">
        <f>((1+((2*$A$4*E23)^2))/(((1-(E23^2))^2)+((2*$A$4*E23)^2)))^(0.5)</f>
        <v>0.37187065040622486</v>
      </c>
      <c r="G23" s="7">
        <f>DEGREES(ATAN((2*$A$4*(E23)^3)/(1+(E23^2)*(4*($A$5^2)-1))))+180</f>
        <v>116.19513383030628</v>
      </c>
      <c r="I23" s="10">
        <f>((1+((2*$A$3*E23)^2))/(((1-(E23^2))^2)+((2*$A$3*E23)^2)))^(0.5)</f>
        <v>0.31568482779543422</v>
      </c>
      <c r="J23" s="11">
        <f>DEGREES(ATAN((2*$A$3*(E23)^3)/(1+(E23^2)*(4*($A$3^2)-1))))+180</f>
        <v>150.19599979297351</v>
      </c>
      <c r="L23" s="4">
        <f>((1+((2*$A$5*E23)^2))/(((1-(E23^2))^2)+((2*$A$5*E23)^2)))^(0.5)</f>
        <v>0.44249002560771983</v>
      </c>
      <c r="M23" s="7">
        <f>DEGREES(ATAN((2*$A$5*(E23)^3)/(1+(E23^2)*(4*($A$5^2)-1))))+180</f>
        <v>108.1579562107309</v>
      </c>
      <c r="O23" s="4">
        <f>((1+((2*$A$6*E23)^2))/(((1-(E23^2))^2)+((2*$A$6*E23)^2)))^(0.5)</f>
        <v>0.58079407071411882</v>
      </c>
      <c r="P23" s="7">
        <f>DEGREES(ATAN((2*$A$6*(E23)^3)/(1+(E23^2)*(4*($A$6^2)-1))))+180</f>
        <v>263.83709726434881</v>
      </c>
      <c r="R23" s="4">
        <f>((1+((2*$A$7*E23)^2))/(((1-(E23^2))^2)+((2*$A$7*E23)^2)))^(0.5)</f>
        <v>0.68972268296819084</v>
      </c>
      <c r="S23" s="7">
        <f>DEGREES(ATAN((2*$A$7*(E23)^3)/(1+(E23^2)*(4*($A$7^2)-1))))</f>
        <v>68.018091697787526</v>
      </c>
    </row>
    <row r="24" spans="1:19" x14ac:dyDescent="0.3">
      <c r="B24" s="2">
        <v>2.2000000000000002</v>
      </c>
      <c r="C24" s="6">
        <f t="shared" si="0"/>
        <v>0.26135443617049653</v>
      </c>
      <c r="D24" s="7">
        <f t="shared" si="1"/>
        <v>-6.3418720787604679</v>
      </c>
      <c r="E24" s="2">
        <v>2.2000000000000002</v>
      </c>
      <c r="F24" s="6">
        <f>((1+((2*$A$4*E24)^2))/(((1-(E24^2))^2)+((2*$A$4*E24)^2)))^(0.5)</f>
        <v>0.33812704255533371</v>
      </c>
      <c r="G24" s="7">
        <f>DEGREES(ATAN((2*$A$4*(E24)^3)/(1+(E24^2)*(4*($A$5^2)-1))))+180</f>
        <v>116.21963996140165</v>
      </c>
      <c r="I24" s="10">
        <f>((1+((2*$A$3*E24)^2))/(((1-(E24^2))^2)+((2*$A$3*E24)^2)))^(0.5)</f>
        <v>0.28266089798455973</v>
      </c>
      <c r="J24" s="11">
        <f>DEGREES(ATAN((2*$A$3*(E24)^3)/(1+(E24^2)*(4*($A$3^2)-1))))+180</f>
        <v>149.71387185833618</v>
      </c>
      <c r="L24" s="4">
        <f>((1+((2*$A$5*E24)^2))/(((1-(E24^2))^2)+((2*$A$5*E24)^2)))^(0.5)</f>
        <v>0.40783210481235038</v>
      </c>
      <c r="M24" s="7">
        <f>DEGREES(ATAN((2*$A$5*(E24)^3)/(1+(E24^2)*(4*($A$5^2)-1))))+180</f>
        <v>108.17627888953524</v>
      </c>
      <c r="O24" s="4">
        <f>((1+((2*$A$6*E24)^2))/(((1-(E24^2))^2)+((2*$A$6*E24)^2)))^(0.5)</f>
        <v>0.54605700564196502</v>
      </c>
      <c r="P24" s="7">
        <f>DEGREES(ATAN((2*$A$6*(E24)^3)/(1+(E24^2)*(4*($A$6^2)-1))))+180</f>
        <v>264.63484057370999</v>
      </c>
      <c r="R24" s="4">
        <f>((1+((2*$A$7*E24)^2))/(((1-(E24^2))^2)+((2*$A$7*E24)^2)))^(0.5)</f>
        <v>0.65783742865201134</v>
      </c>
      <c r="S24" s="7">
        <f>DEGREES(ATAN((2*$A$7*(E24)^3)/(1+(E24^2)*(4*($A$7^2)-1))))</f>
        <v>69.254816056910755</v>
      </c>
    </row>
    <row r="25" spans="1:19" x14ac:dyDescent="0.3">
      <c r="B25" s="2">
        <v>2.2999999999999998</v>
      </c>
      <c r="C25" s="6">
        <f t="shared" si="0"/>
        <v>0.2340308257694422</v>
      </c>
      <c r="D25" s="7">
        <f t="shared" si="1"/>
        <v>-6.4849473110734968</v>
      </c>
      <c r="E25" s="2">
        <v>2.2999999999999998</v>
      </c>
      <c r="F25" s="6">
        <f>((1+((2*$A$4*E25)^2))/(((1-(E25^2))^2)+((2*$A$4*E25)^2)))^(0.5)</f>
        <v>0.30970048730019523</v>
      </c>
      <c r="G25" s="7">
        <f>DEGREES(ATAN((2*$A$4*(E25)^3)/(1+(E25^2)*(4*($A$5^2)-1))))+180</f>
        <v>116.11309371182269</v>
      </c>
      <c r="I25" s="10">
        <f>((1+((2*$A$3*E25)^2))/(((1-(E25^2))^2)+((2*$A$3*E25)^2)))^(0.5)</f>
        <v>0.25511732151316341</v>
      </c>
      <c r="J25" s="11">
        <f>DEGREES(ATAN((2*$A$3*(E25)^3)/(1+(E25^2)*(4*($A$3^2)-1))))+180</f>
        <v>149.1773505039364</v>
      </c>
      <c r="L25" s="4">
        <f>((1+((2*$A$5*E25)^2))/(((1-(E25^2))^2)+((2*$A$5*E25)^2)))^(0.5)</f>
        <v>0.37817193036041735</v>
      </c>
      <c r="M25" s="7">
        <f>DEGREES(ATAN((2*$A$5*(E25)^3)/(1+(E25^2)*(4*($A$5^2)-1))))+180</f>
        <v>108.09664479428135</v>
      </c>
      <c r="O25" s="4">
        <f>((1+((2*$A$6*E25)^2))/(((1-(E25^2))^2)+((2*$A$6*E25)^2)))^(0.5)</f>
        <v>0.51523483052497077</v>
      </c>
      <c r="P25" s="7">
        <f>DEGREES(ATAN((2*$A$6*(E25)^3)/(1+(E25^2)*(4*($A$6^2)-1))))+180</f>
        <v>265.30144763379917</v>
      </c>
      <c r="R25" s="4">
        <f>((1+((2*$A$7*E25)^2))/(((1-(E25^2))^2)+((2*$A$7*E25)^2)))^(0.5)</f>
        <v>0.62858045588551692</v>
      </c>
      <c r="S25" s="7">
        <f>DEGREES(ATAN((2*$A$7*(E25)^3)/(1+(E25^2)*(4*($A$7^2)-1))))</f>
        <v>70.361391442357558</v>
      </c>
    </row>
    <row r="26" spans="1:19" x14ac:dyDescent="0.3">
      <c r="B26" s="2">
        <v>2.41</v>
      </c>
      <c r="C26" s="6">
        <f t="shared" si="0"/>
        <v>0.20890453045363555</v>
      </c>
      <c r="D26" s="7">
        <f t="shared" si="1"/>
        <v>-6.6548964358060374</v>
      </c>
      <c r="E26" s="2">
        <v>2.41</v>
      </c>
      <c r="F26" s="6">
        <f>((1+((2*$A$4*E26)^2))/(((1-(E26^2))^2)+((2*$A$4*E26)^2)))^(0.5)</f>
        <v>0.28324867182525676</v>
      </c>
      <c r="G26" s="7">
        <f>DEGREES(ATAN((2*$A$4*(E26)^3)/(1+(E26^2)*(4*($A$5^2)-1))))+180</f>
        <v>115.88717666786198</v>
      </c>
      <c r="I26" s="10">
        <f>((1+((2*$A$3*E26)^2))/(((1-(E26^2))^2)+((2*$A$3*E26)^2)))^(0.5)</f>
        <v>0.22972995078385769</v>
      </c>
      <c r="J26" s="11">
        <f>DEGREES(ATAN((2*$A$3*(E26)^3)/(1+(E26^2)*(4*($A$3^2)-1))))+180</f>
        <v>148.54130024555172</v>
      </c>
      <c r="L26" s="4">
        <f>((1+((2*$A$5*E26)^2))/(((1-(E26^2))^2)+((2*$A$5*E26)^2)))^(0.5)</f>
        <v>0.35016119678895863</v>
      </c>
      <c r="M26" s="7">
        <f>DEGREES(ATAN((2*$A$5*(E26)^3)/(1+(E26^2)*(4*($A$5^2)-1))))+180</f>
        <v>107.92803190564096</v>
      </c>
      <c r="O26" s="4">
        <f>((1+((2*$A$6*E26)^2))/(((1-(E26^2))^2)+((2*$A$6*E26)^2)))^(0.5)</f>
        <v>0.48514250979617296</v>
      </c>
      <c r="P26" s="7">
        <f>DEGREES(ATAN((2*$A$6*(E26)^3)/(1+(E26^2)*(4*($A$6^2)-1))))+180</f>
        <v>265.91366209685401</v>
      </c>
      <c r="R26" s="4">
        <f>((1+((2*$A$7*E26)^2))/(((1-(E26^2))^2)+((2*$A$7*E26)^2)))^(0.5)</f>
        <v>0.59911202969286448</v>
      </c>
      <c r="S26" s="7">
        <f>DEGREES(ATAN((2*$A$7*(E26)^3)/(1+(E26^2)*(4*($A$7^2)-1))))</f>
        <v>71.450400278466631</v>
      </c>
    </row>
    <row r="27" spans="1:19" ht="15" thickBot="1" x14ac:dyDescent="0.35">
      <c r="B27" s="3">
        <v>2.5</v>
      </c>
      <c r="C27" s="6">
        <f t="shared" si="0"/>
        <v>0.19139148591172883</v>
      </c>
      <c r="D27" s="7">
        <f t="shared" si="1"/>
        <v>-6.8018093627622411</v>
      </c>
      <c r="E27" s="3">
        <v>2.5</v>
      </c>
      <c r="F27" s="8">
        <f>((1+((2*$A$4*E27)^2))/(((1-(E27^2))^2)+((2*$A$4*E27)^2)))^(0.5)</f>
        <v>0.26461648066224902</v>
      </c>
      <c r="G27" s="9">
        <f>DEGREES(ATAN((2*$A$4*(E27)^3)/(1+(E27^2)*(4*($A$5^2)-1))))+180</f>
        <v>115.64100582430527</v>
      </c>
      <c r="I27" s="12">
        <f>((1+((2*$A$3*E27)^2))/(((1-(E27^2))^2)+((2*$A$3*E27)^2)))^(0.5)</f>
        <v>0.21199957600127201</v>
      </c>
      <c r="J27" s="13">
        <f>DEGREES(ATAN((2*$A$3*(E27)^3)/(1+(E27^2)*(4*($A$3^2)-1))))+180</f>
        <v>147.99461679191651</v>
      </c>
      <c r="L27" s="5">
        <f>((1+((2*$A$5*E27)^2))/(((1-(E27^2))^2)+((2*$A$5*E27)^2)))^(0.5)</f>
        <v>0.33017370436243237</v>
      </c>
      <c r="M27" s="9">
        <f>DEGREES(ATAN((2*$A$5*(E27)^3)/(1+(E27^2)*(4*($A$5^2)-1))))+180</f>
        <v>107.74467162505694</v>
      </c>
      <c r="O27" s="5">
        <f>((1+((2*$A$6*E27)^2))/(((1-(E27^2))^2)+((2*$A$6*E27)^2)))^(0.5)</f>
        <v>0.46305263730684082</v>
      </c>
      <c r="P27" s="9">
        <f>DEGREES(ATAN((2*$A$6*(E27)^3)/(1+(E27^2)*(4*($A$6^2)-1))))+180</f>
        <v>266.33806442448019</v>
      </c>
      <c r="R27" s="5">
        <f>((1+((2*$A$7*E27)^2))/(((1-(E27^2))^2)+((2*$A$7*E27)^2)))^(0.5)</f>
        <v>0.57689691201787641</v>
      </c>
      <c r="S27" s="9">
        <f>DEGREES(ATAN((2*$A$7*(E27)^3)/(1+(E27^2)*(4*($A$7^2)-1))))</f>
        <v>72.255328374943076</v>
      </c>
    </row>
    <row r="28" spans="1:19" ht="15" thickBot="1" x14ac:dyDescent="0.35"/>
    <row r="29" spans="1:19" ht="18.600000000000001" thickBot="1" x14ac:dyDescent="0.4">
      <c r="A29" s="24" t="s">
        <v>2</v>
      </c>
      <c r="B29" s="19"/>
      <c r="C29" s="22">
        <v>0.2</v>
      </c>
      <c r="D29" s="19"/>
      <c r="E29" s="19"/>
      <c r="F29" s="22">
        <v>0.2</v>
      </c>
      <c r="G29" s="19"/>
      <c r="H29" s="19"/>
      <c r="I29" s="22">
        <v>0.1</v>
      </c>
      <c r="J29" s="19"/>
      <c r="K29" s="19"/>
      <c r="L29" s="22">
        <v>0.3</v>
      </c>
      <c r="M29" s="20"/>
      <c r="N29" s="19"/>
      <c r="O29" s="22">
        <v>0.5</v>
      </c>
      <c r="P29" s="20"/>
      <c r="Q29" s="19"/>
      <c r="R29" s="22">
        <v>0.7</v>
      </c>
      <c r="S29" s="21"/>
    </row>
    <row r="42" spans="44:44" x14ac:dyDescent="0.3">
      <c r="AR42" t="s">
        <v>6</v>
      </c>
    </row>
  </sheetData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Kaio</dc:creator>
  <cp:lastModifiedBy>rafae</cp:lastModifiedBy>
  <cp:lastPrinted>2020-10-26T20:16:03Z</cp:lastPrinted>
  <dcterms:created xsi:type="dcterms:W3CDTF">2020-10-26T18:50:24Z</dcterms:created>
  <dcterms:modified xsi:type="dcterms:W3CDTF">2021-12-16T01:10:29Z</dcterms:modified>
</cp:coreProperties>
</file>