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419DAE5D-17A3-4832-A422-F133334ECE08}" xr6:coauthVersionLast="47" xr6:coauthVersionMax="47" xr10:uidLastSave="{00000000-0000-0000-0000-000000000000}"/>
  <bookViews>
    <workbookView xWindow="-108" yWindow="-108" windowWidth="20376" windowHeight="12216" activeTab="1" xr2:uid="{35D421C7-A4BF-4C36-A746-B2A2EFCFCEB5}"/>
  </bookViews>
  <sheets>
    <sheet name="IGPTO" sheetId="1" r:id="rId1"/>
    <sheet name="PPG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4" i="2"/>
  <c r="C10" i="2"/>
  <c r="C11" i="2" s="1"/>
  <c r="C8" i="2"/>
  <c r="H59" i="1"/>
  <c r="G59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4" i="1"/>
  <c r="C11" i="1"/>
  <c r="C10" i="1"/>
  <c r="C8" i="1"/>
</calcChain>
</file>

<file path=xl/sharedStrings.xml><?xml version="1.0" encoding="utf-8"?>
<sst xmlns="http://schemas.openxmlformats.org/spreadsheetml/2006/main" count="38" uniqueCount="20">
  <si>
    <t>Financeira XPTO</t>
  </si>
  <si>
    <t>Valor Principal</t>
  </si>
  <si>
    <t>Percentual Mensal de Juros</t>
  </si>
  <si>
    <t>Número de Parcelas</t>
  </si>
  <si>
    <t>Pagamento Mensal</t>
  </si>
  <si>
    <t>Juros Acumulados</t>
  </si>
  <si>
    <t>Total Pago</t>
  </si>
  <si>
    <t>Descrição</t>
  </si>
  <si>
    <t>Tipo: O número 0 (zero) ou 1 e indica o vencimento dos pagamentos.</t>
  </si>
  <si>
    <t>SIMULAÇÃO DE FINANCIAMENTOS</t>
  </si>
  <si>
    <t>Parcela</t>
  </si>
  <si>
    <t>Juros</t>
  </si>
  <si>
    <t>Financiamento</t>
  </si>
  <si>
    <t>Taxa: A taxa de juros por período.</t>
  </si>
  <si>
    <t xml:space="preserve">Período: O período cujos juros se deseja saber </t>
  </si>
  <si>
    <t>Nper: O número total de pagamentos.</t>
  </si>
  <si>
    <t>Vp: O valor presente ou atual</t>
  </si>
  <si>
    <t xml:space="preserve">Vf: O valor futuro, ou o saldo, que você deseja obter depois do último pagamento. </t>
  </si>
  <si>
    <t>IPGTO
Retorna o pagamento de juros para um determinado período de investimento de acordo com pagamentos periódicos e constantes e com uma taxa de juros constante.</t>
  </si>
  <si>
    <t>PPGTO
Retorna o pagamento de capital para determinado período de investimento de acordo com pagamentos constantes e periódicos e uma taxa de juros constante.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</si>
</sst>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#,##0.00;[Red]\-&quot;R$&quot;#,##0.00"/>
    <numFmt numFmtId="165" formatCode="&quot;R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2" applyNumberFormat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0" xfId="3" applyAlignment="1">
      <alignment vertic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2" borderId="0" xfId="3" applyFont="1" applyAlignment="1">
      <alignment vertical="center"/>
    </xf>
    <xf numFmtId="0" fontId="6" fillId="7" borderId="3" xfId="0" applyFont="1" applyFill="1" applyBorder="1" applyAlignment="1">
      <alignment horizontal="center" vertical="center"/>
    </xf>
    <xf numFmtId="0" fontId="4" fillId="3" borderId="4" xfId="4" applyBorder="1" applyAlignment="1">
      <alignment horizontal="center" vertical="center" wrapText="1"/>
    </xf>
    <xf numFmtId="0" fontId="4" fillId="3" borderId="5" xfId="4" applyBorder="1" applyAlignment="1">
      <alignment horizontal="center" vertical="center" wrapText="1"/>
    </xf>
    <xf numFmtId="0" fontId="4" fillId="3" borderId="6" xfId="4" applyBorder="1" applyAlignment="1">
      <alignment horizontal="center" vertical="center" wrapText="1"/>
    </xf>
    <xf numFmtId="0" fontId="4" fillId="3" borderId="7" xfId="4" applyBorder="1" applyAlignment="1">
      <alignment horizontal="center" vertical="center" wrapText="1"/>
    </xf>
    <xf numFmtId="0" fontId="4" fillId="3" borderId="0" xfId="4" applyBorder="1" applyAlignment="1">
      <alignment horizontal="center" vertical="center" wrapText="1"/>
    </xf>
    <xf numFmtId="0" fontId="4" fillId="3" borderId="8" xfId="4" applyBorder="1" applyAlignment="1">
      <alignment horizontal="center" vertical="center" wrapText="1"/>
    </xf>
    <xf numFmtId="0" fontId="4" fillId="3" borderId="9" xfId="4" applyBorder="1" applyAlignment="1">
      <alignment horizontal="center" vertical="center" wrapText="1"/>
    </xf>
    <xf numFmtId="0" fontId="4" fillId="3" borderId="10" xfId="4" applyBorder="1" applyAlignment="1">
      <alignment horizontal="center" vertical="center" wrapText="1"/>
    </xf>
    <xf numFmtId="0" fontId="4" fillId="3" borderId="11" xfId="4" applyBorder="1" applyAlignment="1">
      <alignment horizontal="center" vertical="center" wrapText="1"/>
    </xf>
    <xf numFmtId="0" fontId="3" fillId="2" borderId="0" xfId="3" applyAlignment="1">
      <alignment horizontal="left" vertical="center"/>
    </xf>
    <xf numFmtId="0" fontId="2" fillId="0" borderId="1" xfId="2" applyAlignment="1">
      <alignment horizontal="center" vertical="center"/>
    </xf>
    <xf numFmtId="0" fontId="3" fillId="2" borderId="0" xfId="3" applyAlignment="1">
      <alignment horizontal="left" vertical="center" wrapText="1"/>
    </xf>
  </cellXfs>
  <cellStyles count="5">
    <cellStyle name="Entrada" xfId="4" builtinId="20"/>
    <cellStyle name="Neutro" xfId="3" builtinId="28"/>
    <cellStyle name="Normal" xfId="0" builtinId="0"/>
    <cellStyle name="Porcentagem" xfId="1" builtinId="5"/>
    <cellStyle name="Título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407A-905B-436E-A0EB-1CBAA127B357}">
  <dimension ref="B2:H59"/>
  <sheetViews>
    <sheetView showGridLines="0" topLeftCell="A3" zoomScale="145" zoomScaleNormal="145" workbookViewId="0">
      <selection activeCell="H4" sqref="H4"/>
    </sheetView>
  </sheetViews>
  <sheetFormatPr defaultRowHeight="14.4" x14ac:dyDescent="0.3"/>
  <cols>
    <col min="1" max="1" width="8.88671875" style="1"/>
    <col min="2" max="2" width="28.44140625" style="1" customWidth="1"/>
    <col min="3" max="3" width="23.5546875" style="1" customWidth="1"/>
    <col min="4" max="5" width="8.88671875" style="12" customWidth="1"/>
    <col min="6" max="6" width="8.88671875" style="1"/>
    <col min="7" max="7" width="12.5546875" style="1" customWidth="1"/>
    <col min="8" max="8" width="13.5546875" style="1" bestFit="1" customWidth="1"/>
    <col min="9" max="16384" width="8.88671875" style="1"/>
  </cols>
  <sheetData>
    <row r="2" spans="2:8" ht="20.399999999999999" thickBot="1" x14ac:dyDescent="0.35">
      <c r="B2" s="25" t="s">
        <v>9</v>
      </c>
      <c r="C2" s="25"/>
    </row>
    <row r="3" spans="2:8" ht="15" thickTop="1" x14ac:dyDescent="0.3">
      <c r="F3" s="14" t="s">
        <v>10</v>
      </c>
      <c r="G3" s="14" t="s">
        <v>11</v>
      </c>
      <c r="H3" s="14" t="s">
        <v>12</v>
      </c>
    </row>
    <row r="4" spans="2:8" x14ac:dyDescent="0.3">
      <c r="B4" s="7" t="s">
        <v>7</v>
      </c>
      <c r="C4" s="7" t="s">
        <v>0</v>
      </c>
      <c r="F4" s="2">
        <v>1</v>
      </c>
      <c r="G4" s="5">
        <f>IPMT($C$6,F4,$C$7,$C$5)</f>
        <v>-1110</v>
      </c>
      <c r="H4" s="5">
        <f>$C$8-G4</f>
        <v>-1329.0722728301766</v>
      </c>
    </row>
    <row r="5" spans="2:8" x14ac:dyDescent="0.3">
      <c r="B5" s="8" t="s">
        <v>1</v>
      </c>
      <c r="C5" s="3">
        <v>100000</v>
      </c>
      <c r="F5" s="2">
        <v>2</v>
      </c>
      <c r="G5" s="5">
        <f t="shared" ref="G5:G58" si="0">IPMT($C$6,F5,$C$7,$C$5)</f>
        <v>-1095.247297771585</v>
      </c>
      <c r="H5" s="5">
        <f t="shared" ref="H5:H58" si="1">$C$8-G5</f>
        <v>-1343.8249750585917</v>
      </c>
    </row>
    <row r="6" spans="2:8" x14ac:dyDescent="0.3">
      <c r="B6" s="8" t="s">
        <v>2</v>
      </c>
      <c r="C6" s="4">
        <v>1.11E-2</v>
      </c>
      <c r="F6" s="2">
        <v>3</v>
      </c>
      <c r="G6" s="5">
        <f t="shared" si="0"/>
        <v>-1080.3308405484347</v>
      </c>
      <c r="H6" s="5">
        <f t="shared" si="1"/>
        <v>-1358.7414322817419</v>
      </c>
    </row>
    <row r="7" spans="2:8" x14ac:dyDescent="0.3">
      <c r="B7" s="8" t="s">
        <v>3</v>
      </c>
      <c r="C7" s="2">
        <v>55</v>
      </c>
      <c r="F7" s="2">
        <v>4</v>
      </c>
      <c r="G7" s="5">
        <f t="shared" si="0"/>
        <v>-1065.2488106501073</v>
      </c>
      <c r="H7" s="5">
        <f t="shared" si="1"/>
        <v>-1373.8234621800693</v>
      </c>
    </row>
    <row r="8" spans="2:8" x14ac:dyDescent="0.3">
      <c r="B8" s="8" t="s">
        <v>4</v>
      </c>
      <c r="C8" s="5">
        <f>PMT(C6,C7,C5)</f>
        <v>-2439.0722728301766</v>
      </c>
      <c r="F8" s="2">
        <v>5</v>
      </c>
      <c r="G8" s="5">
        <f t="shared" si="0"/>
        <v>-1049.9993702199085</v>
      </c>
      <c r="H8" s="5">
        <f t="shared" si="1"/>
        <v>-1389.0729026102681</v>
      </c>
    </row>
    <row r="9" spans="2:8" x14ac:dyDescent="0.3">
      <c r="F9" s="2">
        <v>6</v>
      </c>
      <c r="G9" s="5">
        <f t="shared" si="0"/>
        <v>-1034.5806610009347</v>
      </c>
      <c r="H9" s="5">
        <f t="shared" si="1"/>
        <v>-1404.4916118292419</v>
      </c>
    </row>
    <row r="10" spans="2:8" x14ac:dyDescent="0.3">
      <c r="B10" s="9" t="s">
        <v>6</v>
      </c>
      <c r="C10" s="5">
        <f>C8*C7</f>
        <v>-134148.97500565971</v>
      </c>
      <c r="F10" s="2">
        <v>7</v>
      </c>
      <c r="G10" s="5">
        <f t="shared" si="0"/>
        <v>-1018.9908041096299</v>
      </c>
      <c r="H10" s="5">
        <f t="shared" si="1"/>
        <v>-1420.0814687205466</v>
      </c>
    </row>
    <row r="11" spans="2:8" x14ac:dyDescent="0.3">
      <c r="B11" s="9" t="s">
        <v>5</v>
      </c>
      <c r="C11" s="5">
        <f>C10+C5</f>
        <v>-34148.975005659711</v>
      </c>
      <c r="F11" s="2">
        <v>8</v>
      </c>
      <c r="G11" s="5">
        <f t="shared" si="0"/>
        <v>-1003.2278998068319</v>
      </c>
      <c r="H11" s="5">
        <f t="shared" si="1"/>
        <v>-1435.8443730233448</v>
      </c>
    </row>
    <row r="12" spans="2:8" x14ac:dyDescent="0.3">
      <c r="C12" s="6"/>
      <c r="F12" s="2">
        <v>9</v>
      </c>
      <c r="G12" s="5">
        <f t="shared" si="0"/>
        <v>-987.290027266273</v>
      </c>
      <c r="H12" s="5">
        <f t="shared" si="1"/>
        <v>-1451.7822455639036</v>
      </c>
    </row>
    <row r="13" spans="2:8" x14ac:dyDescent="0.3">
      <c r="B13" s="15" t="s">
        <v>18</v>
      </c>
      <c r="C13" s="16"/>
      <c r="D13" s="17"/>
      <c r="F13" s="2">
        <v>10</v>
      </c>
      <c r="G13" s="5">
        <f t="shared" si="0"/>
        <v>-971.17524434051347</v>
      </c>
      <c r="H13" s="5">
        <f t="shared" si="1"/>
        <v>-1467.8970284896632</v>
      </c>
    </row>
    <row r="14" spans="2:8" x14ac:dyDescent="0.3">
      <c r="B14" s="18"/>
      <c r="C14" s="19"/>
      <c r="D14" s="20"/>
      <c r="F14" s="2">
        <v>11</v>
      </c>
      <c r="G14" s="5">
        <f t="shared" si="0"/>
        <v>-954.88158732427814</v>
      </c>
      <c r="H14" s="5">
        <f t="shared" si="1"/>
        <v>-1484.1906855058985</v>
      </c>
    </row>
    <row r="15" spans="2:8" x14ac:dyDescent="0.3">
      <c r="B15" s="18"/>
      <c r="C15" s="19"/>
      <c r="D15" s="20"/>
      <c r="F15" s="2">
        <v>12</v>
      </c>
      <c r="G15" s="5">
        <f t="shared" si="0"/>
        <v>-938.40707071516272</v>
      </c>
      <c r="H15" s="5">
        <f t="shared" si="1"/>
        <v>-1500.6652021150139</v>
      </c>
    </row>
    <row r="16" spans="2:8" x14ac:dyDescent="0.3">
      <c r="B16" s="21"/>
      <c r="C16" s="22"/>
      <c r="D16" s="23"/>
      <c r="F16" s="2">
        <v>13</v>
      </c>
      <c r="G16" s="5">
        <f t="shared" si="0"/>
        <v>-921.74968697168606</v>
      </c>
      <c r="H16" s="5">
        <f t="shared" si="1"/>
        <v>-1517.3225858584906</v>
      </c>
    </row>
    <row r="17" spans="2:8" x14ac:dyDescent="0.3">
      <c r="F17" s="2">
        <v>14</v>
      </c>
      <c r="G17" s="5">
        <f t="shared" si="0"/>
        <v>-904.90740626865681</v>
      </c>
      <c r="H17" s="5">
        <f t="shared" si="1"/>
        <v>-1534.1648665615198</v>
      </c>
    </row>
    <row r="18" spans="2:8" x14ac:dyDescent="0.3">
      <c r="B18" s="10" t="s">
        <v>13</v>
      </c>
      <c r="C18" s="10"/>
      <c r="D18" s="13"/>
      <c r="F18" s="2">
        <v>15</v>
      </c>
      <c r="G18" s="5">
        <f t="shared" si="0"/>
        <v>-887.87817624982404</v>
      </c>
      <c r="H18" s="5">
        <f t="shared" si="1"/>
        <v>-1551.1940965803526</v>
      </c>
    </row>
    <row r="19" spans="2:8" s="11" customFormat="1" x14ac:dyDescent="0.3">
      <c r="B19" s="10" t="s">
        <v>14</v>
      </c>
      <c r="C19" s="10"/>
      <c r="D19" s="13"/>
      <c r="E19" s="12"/>
      <c r="F19" s="2">
        <v>16</v>
      </c>
      <c r="G19" s="5">
        <f t="shared" si="0"/>
        <v>-870.65992177778196</v>
      </c>
      <c r="H19" s="5">
        <f t="shared" si="1"/>
        <v>-1568.4123510523946</v>
      </c>
    </row>
    <row r="20" spans="2:8" x14ac:dyDescent="0.3">
      <c r="B20" s="24" t="s">
        <v>15</v>
      </c>
      <c r="C20" s="24"/>
      <c r="D20" s="24"/>
      <c r="F20" s="2">
        <v>17</v>
      </c>
      <c r="G20" s="5">
        <f t="shared" si="0"/>
        <v>-853.25054468110056</v>
      </c>
      <c r="H20" s="5">
        <f t="shared" si="1"/>
        <v>-1585.8217281490761</v>
      </c>
    </row>
    <row r="21" spans="2:8" x14ac:dyDescent="0.3">
      <c r="B21" s="24" t="s">
        <v>16</v>
      </c>
      <c r="C21" s="24"/>
      <c r="D21" s="24"/>
      <c r="F21" s="2">
        <v>18</v>
      </c>
      <c r="G21" s="5">
        <f t="shared" si="0"/>
        <v>-835.64792349864581</v>
      </c>
      <c r="H21" s="5">
        <f t="shared" si="1"/>
        <v>-1603.4243493315307</v>
      </c>
    </row>
    <row r="22" spans="2:8" x14ac:dyDescent="0.3">
      <c r="B22" s="26" t="s">
        <v>17</v>
      </c>
      <c r="C22" s="26"/>
      <c r="D22" s="26"/>
      <c r="F22" s="2">
        <v>19</v>
      </c>
      <c r="G22" s="5">
        <f t="shared" si="0"/>
        <v>-817.84991322106578</v>
      </c>
      <c r="H22" s="5">
        <f t="shared" si="1"/>
        <v>-1621.2223596091108</v>
      </c>
    </row>
    <row r="23" spans="2:8" x14ac:dyDescent="0.3">
      <c r="B23" s="24" t="s">
        <v>8</v>
      </c>
      <c r="C23" s="24"/>
      <c r="D23" s="24"/>
      <c r="F23" s="2">
        <v>20</v>
      </c>
      <c r="G23" s="5">
        <f t="shared" si="0"/>
        <v>-799.85434502940461</v>
      </c>
      <c r="H23" s="5">
        <f t="shared" si="1"/>
        <v>-1639.217927800772</v>
      </c>
    </row>
    <row r="24" spans="2:8" x14ac:dyDescent="0.3">
      <c r="F24" s="2">
        <v>21</v>
      </c>
      <c r="G24" s="5">
        <f t="shared" si="0"/>
        <v>-781.65902603081599</v>
      </c>
      <c r="H24" s="5">
        <f t="shared" si="1"/>
        <v>-1657.4132467993606</v>
      </c>
    </row>
    <row r="25" spans="2:8" x14ac:dyDescent="0.3">
      <c r="F25" s="2">
        <v>22</v>
      </c>
      <c r="G25" s="5">
        <f t="shared" si="0"/>
        <v>-763.26173899134312</v>
      </c>
      <c r="H25" s="5">
        <f t="shared" si="1"/>
        <v>-1675.8105338388336</v>
      </c>
    </row>
    <row r="26" spans="2:8" x14ac:dyDescent="0.3">
      <c r="F26" s="2">
        <v>23</v>
      </c>
      <c r="G26" s="5">
        <f t="shared" si="0"/>
        <v>-744.66024206573218</v>
      </c>
      <c r="H26" s="5">
        <f t="shared" si="1"/>
        <v>-1694.4120307644444</v>
      </c>
    </row>
    <row r="27" spans="2:8" x14ac:dyDescent="0.3">
      <c r="F27" s="2">
        <v>24</v>
      </c>
      <c r="G27" s="5">
        <f t="shared" si="0"/>
        <v>-725.85226852424682</v>
      </c>
      <c r="H27" s="5">
        <f t="shared" si="1"/>
        <v>-1713.2200043059297</v>
      </c>
    </row>
    <row r="28" spans="2:8" x14ac:dyDescent="0.3">
      <c r="F28" s="2">
        <v>25</v>
      </c>
      <c r="G28" s="5">
        <f t="shared" si="0"/>
        <v>-706.83552647645081</v>
      </c>
      <c r="H28" s="5">
        <f t="shared" si="1"/>
        <v>-1732.2367463537257</v>
      </c>
    </row>
    <row r="29" spans="2:8" x14ac:dyDescent="0.3">
      <c r="F29" s="2">
        <v>26</v>
      </c>
      <c r="G29" s="5">
        <f t="shared" si="0"/>
        <v>-687.60769859192453</v>
      </c>
      <c r="H29" s="5">
        <f t="shared" si="1"/>
        <v>-1751.4645742382522</v>
      </c>
    </row>
    <row r="30" spans="2:8" x14ac:dyDescent="0.3">
      <c r="F30" s="2">
        <v>27</v>
      </c>
      <c r="G30" s="5">
        <f t="shared" si="0"/>
        <v>-668.16644181788001</v>
      </c>
      <c r="H30" s="5">
        <f t="shared" si="1"/>
        <v>-1770.9058310122966</v>
      </c>
    </row>
    <row r="31" spans="2:8" x14ac:dyDescent="0.3">
      <c r="F31" s="2">
        <v>28</v>
      </c>
      <c r="G31" s="5">
        <f t="shared" si="0"/>
        <v>-648.50938709364334</v>
      </c>
      <c r="H31" s="5">
        <f t="shared" si="1"/>
        <v>-1790.5628857365332</v>
      </c>
    </row>
    <row r="32" spans="2:8" x14ac:dyDescent="0.3">
      <c r="F32" s="2">
        <v>29</v>
      </c>
      <c r="G32" s="5">
        <f t="shared" si="0"/>
        <v>-628.63413906196786</v>
      </c>
      <c r="H32" s="5">
        <f t="shared" si="1"/>
        <v>-1810.4381337682089</v>
      </c>
    </row>
    <row r="33" spans="6:8" x14ac:dyDescent="0.3">
      <c r="F33" s="2">
        <v>30</v>
      </c>
      <c r="G33" s="5">
        <f t="shared" si="0"/>
        <v>-608.53827577714083</v>
      </c>
      <c r="H33" s="5">
        <f t="shared" si="1"/>
        <v>-1830.5339970530358</v>
      </c>
    </row>
    <row r="34" spans="6:8" x14ac:dyDescent="0.3">
      <c r="F34" s="2">
        <v>31</v>
      </c>
      <c r="G34" s="5">
        <f t="shared" si="0"/>
        <v>-588.21934840985216</v>
      </c>
      <c r="H34" s="5">
        <f t="shared" si="1"/>
        <v>-1850.8529244203246</v>
      </c>
    </row>
    <row r="35" spans="6:8" x14ac:dyDescent="0.3">
      <c r="F35" s="2">
        <v>32</v>
      </c>
      <c r="G35" s="5">
        <f t="shared" si="0"/>
        <v>-567.67488094878661</v>
      </c>
      <c r="H35" s="5">
        <f t="shared" si="1"/>
        <v>-1871.3973918813899</v>
      </c>
    </row>
    <row r="36" spans="6:8" x14ac:dyDescent="0.3">
      <c r="F36" s="2">
        <v>33</v>
      </c>
      <c r="G36" s="5">
        <f t="shared" si="0"/>
        <v>-546.90236989890298</v>
      </c>
      <c r="H36" s="5">
        <f t="shared" si="1"/>
        <v>-1892.1699029312736</v>
      </c>
    </row>
    <row r="37" spans="6:8" x14ac:dyDescent="0.3">
      <c r="F37" s="2">
        <v>34</v>
      </c>
      <c r="G37" s="5">
        <f t="shared" si="0"/>
        <v>-525.89928397636595</v>
      </c>
      <c r="H37" s="5">
        <f t="shared" si="1"/>
        <v>-1913.1729888538107</v>
      </c>
    </row>
    <row r="38" spans="6:8" x14ac:dyDescent="0.3">
      <c r="F38" s="2">
        <v>35</v>
      </c>
      <c r="G38" s="5">
        <f t="shared" si="0"/>
        <v>-504.66306380008865</v>
      </c>
      <c r="H38" s="5">
        <f t="shared" si="1"/>
        <v>-1934.409209030088</v>
      </c>
    </row>
    <row r="39" spans="6:8" x14ac:dyDescent="0.3">
      <c r="F39" s="2">
        <v>36</v>
      </c>
      <c r="G39" s="5">
        <f t="shared" si="0"/>
        <v>-483.19112157985467</v>
      </c>
      <c r="H39" s="5">
        <f t="shared" si="1"/>
        <v>-1955.8811512503221</v>
      </c>
    </row>
    <row r="40" spans="6:8" x14ac:dyDescent="0.3">
      <c r="F40" s="2">
        <v>37</v>
      </c>
      <c r="G40" s="5">
        <f t="shared" si="0"/>
        <v>-461.48084080097595</v>
      </c>
      <c r="H40" s="5">
        <f t="shared" si="1"/>
        <v>-1977.5914320292006</v>
      </c>
    </row>
    <row r="41" spans="6:8" x14ac:dyDescent="0.3">
      <c r="F41" s="2">
        <v>38</v>
      </c>
      <c r="G41" s="5">
        <f t="shared" si="0"/>
        <v>-439.52957590545196</v>
      </c>
      <c r="H41" s="5">
        <f t="shared" si="1"/>
        <v>-1999.5426969247246</v>
      </c>
    </row>
    <row r="42" spans="6:8" x14ac:dyDescent="0.3">
      <c r="F42" s="2">
        <v>39</v>
      </c>
      <c r="G42" s="5">
        <f t="shared" si="0"/>
        <v>-417.33465196958753</v>
      </c>
      <c r="H42" s="5">
        <f t="shared" si="1"/>
        <v>-2021.7376208605892</v>
      </c>
    </row>
    <row r="43" spans="6:8" x14ac:dyDescent="0.3">
      <c r="F43" s="2">
        <v>40</v>
      </c>
      <c r="G43" s="5">
        <f t="shared" si="0"/>
        <v>-394.89336437803496</v>
      </c>
      <c r="H43" s="5">
        <f t="shared" si="1"/>
        <v>-2044.1789084521417</v>
      </c>
    </row>
    <row r="44" spans="6:8" x14ac:dyDescent="0.3">
      <c r="F44" s="2">
        <v>41</v>
      </c>
      <c r="G44" s="5">
        <f t="shared" si="0"/>
        <v>-372.20297849421615</v>
      </c>
      <c r="H44" s="5">
        <f t="shared" si="1"/>
        <v>-2066.8692943359606</v>
      </c>
    </row>
    <row r="45" spans="6:8" x14ac:dyDescent="0.3">
      <c r="F45" s="2">
        <v>42</v>
      </c>
      <c r="G45" s="5">
        <f t="shared" si="0"/>
        <v>-349.26072932708701</v>
      </c>
      <c r="H45" s="5">
        <f t="shared" si="1"/>
        <v>-2089.8115435030895</v>
      </c>
    </row>
    <row r="46" spans="6:8" x14ac:dyDescent="0.3">
      <c r="F46" s="2">
        <v>43</v>
      </c>
      <c r="G46" s="5">
        <f t="shared" si="0"/>
        <v>-326.06382119420272</v>
      </c>
      <c r="H46" s="5">
        <f t="shared" si="1"/>
        <v>-2113.0084516359739</v>
      </c>
    </row>
    <row r="47" spans="6:8" x14ac:dyDescent="0.3">
      <c r="F47" s="2">
        <v>44</v>
      </c>
      <c r="G47" s="5">
        <f t="shared" si="0"/>
        <v>-302.60942738104336</v>
      </c>
      <c r="H47" s="5">
        <f t="shared" si="1"/>
        <v>-2136.4628454491331</v>
      </c>
    </row>
    <row r="48" spans="6:8" x14ac:dyDescent="0.3">
      <c r="F48" s="2">
        <v>45</v>
      </c>
      <c r="G48" s="5">
        <f t="shared" si="0"/>
        <v>-278.894689796558</v>
      </c>
      <c r="H48" s="5">
        <f t="shared" si="1"/>
        <v>-2160.1775830336187</v>
      </c>
    </row>
    <row r="49" spans="6:8" x14ac:dyDescent="0.3">
      <c r="F49" s="2">
        <v>46</v>
      </c>
      <c r="G49" s="5">
        <f t="shared" si="0"/>
        <v>-254.91671862488482</v>
      </c>
      <c r="H49" s="5">
        <f t="shared" si="1"/>
        <v>-2184.155554205292</v>
      </c>
    </row>
    <row r="50" spans="6:8" x14ac:dyDescent="0.3">
      <c r="F50" s="2">
        <v>47</v>
      </c>
      <c r="G50" s="5">
        <f t="shared" si="0"/>
        <v>-230.67259197320612</v>
      </c>
      <c r="H50" s="5">
        <f t="shared" si="1"/>
        <v>-2208.3996808569705</v>
      </c>
    </row>
    <row r="51" spans="6:8" x14ac:dyDescent="0.3">
      <c r="F51" s="2">
        <v>48</v>
      </c>
      <c r="G51" s="5">
        <f t="shared" si="0"/>
        <v>-206.15935551569373</v>
      </c>
      <c r="H51" s="5">
        <f t="shared" si="1"/>
        <v>-2232.9129173144829</v>
      </c>
    </row>
    <row r="52" spans="6:8" x14ac:dyDescent="0.3">
      <c r="F52" s="2">
        <v>49</v>
      </c>
      <c r="G52" s="5">
        <f t="shared" si="0"/>
        <v>-181.37402213350296</v>
      </c>
      <c r="H52" s="5">
        <f t="shared" si="1"/>
        <v>-2257.6982506966738</v>
      </c>
    </row>
    <row r="53" spans="6:8" x14ac:dyDescent="0.3">
      <c r="F53" s="2">
        <v>50</v>
      </c>
      <c r="G53" s="5">
        <f t="shared" si="0"/>
        <v>-156.31357155076986</v>
      </c>
      <c r="H53" s="5">
        <f t="shared" si="1"/>
        <v>-2282.758701279407</v>
      </c>
    </row>
    <row r="54" spans="6:8" x14ac:dyDescent="0.3">
      <c r="F54" s="2">
        <v>51</v>
      </c>
      <c r="G54" s="5">
        <f t="shared" si="0"/>
        <v>-130.97494996656846</v>
      </c>
      <c r="H54" s="5">
        <f t="shared" si="1"/>
        <v>-2308.097322863608</v>
      </c>
    </row>
    <row r="55" spans="6:8" x14ac:dyDescent="0.3">
      <c r="F55" s="2">
        <v>52</v>
      </c>
      <c r="G55" s="5">
        <f t="shared" si="0"/>
        <v>-105.35506968278241</v>
      </c>
      <c r="H55" s="5">
        <f t="shared" si="1"/>
        <v>-2333.7172031473942</v>
      </c>
    </row>
    <row r="56" spans="6:8" x14ac:dyDescent="0.3">
      <c r="F56" s="2">
        <v>53</v>
      </c>
      <c r="G56" s="5">
        <f t="shared" si="0"/>
        <v>-79.450808727846322</v>
      </c>
      <c r="H56" s="5">
        <f t="shared" si="1"/>
        <v>-2359.6214641023303</v>
      </c>
    </row>
    <row r="57" spans="6:8" x14ac:dyDescent="0.3">
      <c r="F57" s="2">
        <v>54</v>
      </c>
      <c r="G57" s="5">
        <f t="shared" si="0"/>
        <v>-53.259010476310458</v>
      </c>
      <c r="H57" s="5">
        <f t="shared" si="1"/>
        <v>-2385.8132623538663</v>
      </c>
    </row>
    <row r="58" spans="6:8" x14ac:dyDescent="0.3">
      <c r="F58" s="2">
        <v>55</v>
      </c>
      <c r="G58" s="5">
        <f t="shared" si="0"/>
        <v>-26.776483264182538</v>
      </c>
      <c r="H58" s="5">
        <f t="shared" si="1"/>
        <v>-2412.2957895659943</v>
      </c>
    </row>
    <row r="59" spans="6:8" x14ac:dyDescent="0.3">
      <c r="G59" s="6">
        <f>SUM(G4:G58)</f>
        <v>-34148.975005659733</v>
      </c>
      <c r="H59" s="6">
        <f>SUM(H4:H58)</f>
        <v>-99999.999999999971</v>
      </c>
    </row>
  </sheetData>
  <mergeCells count="6">
    <mergeCell ref="B13:D16"/>
    <mergeCell ref="B23:D23"/>
    <mergeCell ref="B2:C2"/>
    <mergeCell ref="B20:D20"/>
    <mergeCell ref="B21:D21"/>
    <mergeCell ref="B22:D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F4714-994A-458C-8C42-66CFE763114E}">
  <dimension ref="B2:H59"/>
  <sheetViews>
    <sheetView showGridLines="0" tabSelected="1" zoomScale="145" zoomScaleNormal="145" workbookViewId="0">
      <selection activeCell="I2" sqref="I2"/>
    </sheetView>
  </sheetViews>
  <sheetFormatPr defaultRowHeight="14.4" x14ac:dyDescent="0.3"/>
  <cols>
    <col min="1" max="1" width="8.88671875" style="1"/>
    <col min="2" max="2" width="28.44140625" style="1" customWidth="1"/>
    <col min="3" max="3" width="23.5546875" style="1" customWidth="1"/>
    <col min="4" max="5" width="8.88671875" style="12" customWidth="1"/>
    <col min="6" max="6" width="8.88671875" style="1"/>
    <col min="7" max="7" width="12.5546875" style="1" customWidth="1"/>
    <col min="8" max="8" width="13.5546875" style="1" bestFit="1" customWidth="1"/>
    <col min="9" max="16384" width="8.88671875" style="1"/>
  </cols>
  <sheetData>
    <row r="2" spans="2:8" ht="20.399999999999999" thickBot="1" x14ac:dyDescent="0.35">
      <c r="B2" s="25" t="s">
        <v>9</v>
      </c>
      <c r="C2" s="25"/>
    </row>
    <row r="3" spans="2:8" ht="15" thickTop="1" x14ac:dyDescent="0.3">
      <c r="F3" s="14" t="s">
        <v>10</v>
      </c>
      <c r="G3" s="14" t="s">
        <v>11</v>
      </c>
      <c r="H3" s="14" t="s">
        <v>12</v>
      </c>
    </row>
    <row r="4" spans="2:8" x14ac:dyDescent="0.3">
      <c r="B4" s="7" t="s">
        <v>7</v>
      </c>
      <c r="C4" s="7" t="s">
        <v>0</v>
      </c>
      <c r="F4" s="2">
        <v>1</v>
      </c>
      <c r="G4" s="5">
        <f>IPMT($C$6,F4,$C$7,$C$5)</f>
        <v>-1110</v>
      </c>
      <c r="H4" s="5">
        <f>PPMT($C$6,F4,$C$7,$C$5)</f>
        <v>-1329.0722728301764</v>
      </c>
    </row>
    <row r="5" spans="2:8" x14ac:dyDescent="0.3">
      <c r="B5" s="8" t="s">
        <v>1</v>
      </c>
      <c r="C5" s="3">
        <v>100000</v>
      </c>
      <c r="F5" s="2">
        <v>2</v>
      </c>
      <c r="G5" s="5">
        <f t="shared" ref="G5:G58" si="0">IPMT($C$6,F5,$C$7,$C$5)</f>
        <v>-1095.247297771585</v>
      </c>
      <c r="H5" s="5">
        <f t="shared" ref="H5:H58" si="1">PPMT($C$6,F5,$C$7,$C$5)</f>
        <v>-1343.8249750585917</v>
      </c>
    </row>
    <row r="6" spans="2:8" x14ac:dyDescent="0.3">
      <c r="B6" s="8" t="s">
        <v>2</v>
      </c>
      <c r="C6" s="4">
        <v>1.11E-2</v>
      </c>
      <c r="F6" s="2">
        <v>3</v>
      </c>
      <c r="G6" s="5">
        <f t="shared" si="0"/>
        <v>-1080.3308405484347</v>
      </c>
      <c r="H6" s="5">
        <f t="shared" si="1"/>
        <v>-1358.7414322817419</v>
      </c>
    </row>
    <row r="7" spans="2:8" x14ac:dyDescent="0.3">
      <c r="B7" s="8" t="s">
        <v>3</v>
      </c>
      <c r="C7" s="2">
        <v>55</v>
      </c>
      <c r="F7" s="2">
        <v>4</v>
      </c>
      <c r="G7" s="5">
        <f t="shared" si="0"/>
        <v>-1065.2488106501073</v>
      </c>
      <c r="H7" s="5">
        <f t="shared" si="1"/>
        <v>-1373.8234621800693</v>
      </c>
    </row>
    <row r="8" spans="2:8" x14ac:dyDescent="0.3">
      <c r="B8" s="8" t="s">
        <v>4</v>
      </c>
      <c r="C8" s="5">
        <f>PMT(C6,C7,C5)</f>
        <v>-2439.0722728301766</v>
      </c>
      <c r="F8" s="2">
        <v>5</v>
      </c>
      <c r="G8" s="5">
        <f t="shared" si="0"/>
        <v>-1049.9993702199085</v>
      </c>
      <c r="H8" s="5">
        <f t="shared" si="1"/>
        <v>-1389.0729026102681</v>
      </c>
    </row>
    <row r="9" spans="2:8" x14ac:dyDescent="0.3">
      <c r="F9" s="2">
        <v>6</v>
      </c>
      <c r="G9" s="5">
        <f t="shared" si="0"/>
        <v>-1034.5806610009347</v>
      </c>
      <c r="H9" s="5">
        <f t="shared" si="1"/>
        <v>-1404.4916118292419</v>
      </c>
    </row>
    <row r="10" spans="2:8" x14ac:dyDescent="0.3">
      <c r="B10" s="9" t="s">
        <v>6</v>
      </c>
      <c r="C10" s="5">
        <f>C8*C7</f>
        <v>-134148.97500565971</v>
      </c>
      <c r="F10" s="2">
        <v>7</v>
      </c>
      <c r="G10" s="5">
        <f t="shared" si="0"/>
        <v>-1018.9908041096299</v>
      </c>
      <c r="H10" s="5">
        <f t="shared" si="1"/>
        <v>-1420.0814687205468</v>
      </c>
    </row>
    <row r="11" spans="2:8" x14ac:dyDescent="0.3">
      <c r="B11" s="9" t="s">
        <v>5</v>
      </c>
      <c r="C11" s="5">
        <f>C10+C5</f>
        <v>-34148.975005659711</v>
      </c>
      <c r="F11" s="2">
        <v>8</v>
      </c>
      <c r="G11" s="5">
        <f t="shared" si="0"/>
        <v>-1003.2278998068319</v>
      </c>
      <c r="H11" s="5">
        <f t="shared" si="1"/>
        <v>-1435.8443730233448</v>
      </c>
    </row>
    <row r="12" spans="2:8" x14ac:dyDescent="0.3">
      <c r="C12" s="6"/>
      <c r="F12" s="2">
        <v>9</v>
      </c>
      <c r="G12" s="5">
        <f t="shared" si="0"/>
        <v>-987.290027266273</v>
      </c>
      <c r="H12" s="5">
        <f t="shared" si="1"/>
        <v>-1451.7822455639036</v>
      </c>
    </row>
    <row r="13" spans="2:8" x14ac:dyDescent="0.3">
      <c r="B13" s="15" t="s">
        <v>19</v>
      </c>
      <c r="C13" s="16"/>
      <c r="D13" s="17"/>
      <c r="F13" s="2">
        <v>10</v>
      </c>
      <c r="G13" s="5">
        <f t="shared" si="0"/>
        <v>-971.17524434051347</v>
      </c>
      <c r="H13" s="5">
        <f t="shared" si="1"/>
        <v>-1467.8970284896632</v>
      </c>
    </row>
    <row r="14" spans="2:8" x14ac:dyDescent="0.3">
      <c r="B14" s="18"/>
      <c r="C14" s="19"/>
      <c r="D14" s="20"/>
      <c r="F14" s="2">
        <v>11</v>
      </c>
      <c r="G14" s="5">
        <f t="shared" si="0"/>
        <v>-954.88158732427814</v>
      </c>
      <c r="H14" s="5">
        <f t="shared" si="1"/>
        <v>-1484.1906855058983</v>
      </c>
    </row>
    <row r="15" spans="2:8" x14ac:dyDescent="0.3">
      <c r="B15" s="18"/>
      <c r="C15" s="19"/>
      <c r="D15" s="20"/>
      <c r="F15" s="2">
        <v>12</v>
      </c>
      <c r="G15" s="5">
        <f t="shared" si="0"/>
        <v>-938.40707071516272</v>
      </c>
      <c r="H15" s="5">
        <f t="shared" si="1"/>
        <v>-1500.6652021150142</v>
      </c>
    </row>
    <row r="16" spans="2:8" x14ac:dyDescent="0.3">
      <c r="B16" s="21"/>
      <c r="C16" s="22"/>
      <c r="D16" s="23"/>
      <c r="F16" s="2">
        <v>13</v>
      </c>
      <c r="G16" s="5">
        <f t="shared" si="0"/>
        <v>-921.74968697168606</v>
      </c>
      <c r="H16" s="5">
        <f t="shared" si="1"/>
        <v>-1517.3225858584908</v>
      </c>
    </row>
    <row r="17" spans="2:8" x14ac:dyDescent="0.3">
      <c r="F17" s="2">
        <v>14</v>
      </c>
      <c r="G17" s="5">
        <f t="shared" si="0"/>
        <v>-904.90740626865681</v>
      </c>
      <c r="H17" s="5">
        <f t="shared" si="1"/>
        <v>-1534.1648665615198</v>
      </c>
    </row>
    <row r="18" spans="2:8" x14ac:dyDescent="0.3">
      <c r="B18" s="10" t="s">
        <v>13</v>
      </c>
      <c r="C18" s="10"/>
      <c r="D18" s="13"/>
      <c r="F18" s="2">
        <v>15</v>
      </c>
      <c r="G18" s="5">
        <f t="shared" si="0"/>
        <v>-887.87817624982404</v>
      </c>
      <c r="H18" s="5">
        <f t="shared" si="1"/>
        <v>-1551.1940965803528</v>
      </c>
    </row>
    <row r="19" spans="2:8" s="11" customFormat="1" x14ac:dyDescent="0.3">
      <c r="B19" s="10" t="s">
        <v>14</v>
      </c>
      <c r="C19" s="10"/>
      <c r="D19" s="13"/>
      <c r="E19" s="12"/>
      <c r="F19" s="2">
        <v>16</v>
      </c>
      <c r="G19" s="5">
        <f t="shared" si="0"/>
        <v>-870.65992177778196</v>
      </c>
      <c r="H19" s="5">
        <f t="shared" si="1"/>
        <v>-1568.4123510523948</v>
      </c>
    </row>
    <row r="20" spans="2:8" x14ac:dyDescent="0.3">
      <c r="B20" s="24" t="s">
        <v>15</v>
      </c>
      <c r="C20" s="24"/>
      <c r="D20" s="24"/>
      <c r="F20" s="2">
        <v>17</v>
      </c>
      <c r="G20" s="5">
        <f t="shared" si="0"/>
        <v>-853.25054468110056</v>
      </c>
      <c r="H20" s="5">
        <f t="shared" si="1"/>
        <v>-1585.8217281490763</v>
      </c>
    </row>
    <row r="21" spans="2:8" x14ac:dyDescent="0.3">
      <c r="B21" s="24" t="s">
        <v>16</v>
      </c>
      <c r="C21" s="24"/>
      <c r="D21" s="24"/>
      <c r="F21" s="2">
        <v>18</v>
      </c>
      <c r="G21" s="5">
        <f t="shared" si="0"/>
        <v>-835.64792349864581</v>
      </c>
      <c r="H21" s="5">
        <f t="shared" si="1"/>
        <v>-1603.4243493315309</v>
      </c>
    </row>
    <row r="22" spans="2:8" x14ac:dyDescent="0.3">
      <c r="B22" s="26" t="s">
        <v>17</v>
      </c>
      <c r="C22" s="26"/>
      <c r="D22" s="26"/>
      <c r="F22" s="2">
        <v>19</v>
      </c>
      <c r="G22" s="5">
        <f t="shared" si="0"/>
        <v>-817.84991322106578</v>
      </c>
      <c r="H22" s="5">
        <f t="shared" si="1"/>
        <v>-1621.222359609111</v>
      </c>
    </row>
    <row r="23" spans="2:8" x14ac:dyDescent="0.3">
      <c r="B23" s="24" t="s">
        <v>8</v>
      </c>
      <c r="C23" s="24"/>
      <c r="D23" s="24"/>
      <c r="F23" s="2">
        <v>20</v>
      </c>
      <c r="G23" s="5">
        <f t="shared" si="0"/>
        <v>-799.85434502940461</v>
      </c>
      <c r="H23" s="5">
        <f t="shared" si="1"/>
        <v>-1639.217927800772</v>
      </c>
    </row>
    <row r="24" spans="2:8" x14ac:dyDescent="0.3">
      <c r="F24" s="2">
        <v>21</v>
      </c>
      <c r="G24" s="5">
        <f t="shared" si="0"/>
        <v>-781.65902603081599</v>
      </c>
      <c r="H24" s="5">
        <f t="shared" si="1"/>
        <v>-1657.4132467993606</v>
      </c>
    </row>
    <row r="25" spans="2:8" x14ac:dyDescent="0.3">
      <c r="F25" s="2">
        <v>22</v>
      </c>
      <c r="G25" s="5">
        <f t="shared" si="0"/>
        <v>-763.26173899134312</v>
      </c>
      <c r="H25" s="5">
        <f t="shared" si="1"/>
        <v>-1675.8105338388336</v>
      </c>
    </row>
    <row r="26" spans="2:8" x14ac:dyDescent="0.3">
      <c r="F26" s="2">
        <v>23</v>
      </c>
      <c r="G26" s="5">
        <f t="shared" si="0"/>
        <v>-744.66024206573218</v>
      </c>
      <c r="H26" s="5">
        <f t="shared" si="1"/>
        <v>-1694.4120307644446</v>
      </c>
    </row>
    <row r="27" spans="2:8" x14ac:dyDescent="0.3">
      <c r="F27" s="2">
        <v>24</v>
      </c>
      <c r="G27" s="5">
        <f t="shared" si="0"/>
        <v>-725.85226852424682</v>
      </c>
      <c r="H27" s="5">
        <f t="shared" si="1"/>
        <v>-1713.2200043059299</v>
      </c>
    </row>
    <row r="28" spans="2:8" x14ac:dyDescent="0.3">
      <c r="F28" s="2">
        <v>25</v>
      </c>
      <c r="G28" s="5">
        <f t="shared" si="0"/>
        <v>-706.83552647645081</v>
      </c>
      <c r="H28" s="5">
        <f t="shared" si="1"/>
        <v>-1732.2367463537259</v>
      </c>
    </row>
    <row r="29" spans="2:8" x14ac:dyDescent="0.3">
      <c r="F29" s="2">
        <v>26</v>
      </c>
      <c r="G29" s="5">
        <f t="shared" si="0"/>
        <v>-687.60769859192453</v>
      </c>
      <c r="H29" s="5">
        <f t="shared" si="1"/>
        <v>-1751.464574238252</v>
      </c>
    </row>
    <row r="30" spans="2:8" x14ac:dyDescent="0.3">
      <c r="F30" s="2">
        <v>27</v>
      </c>
      <c r="G30" s="5">
        <f t="shared" si="0"/>
        <v>-668.16644181788001</v>
      </c>
      <c r="H30" s="5">
        <f t="shared" si="1"/>
        <v>-1770.9058310122966</v>
      </c>
    </row>
    <row r="31" spans="2:8" x14ac:dyDescent="0.3">
      <c r="F31" s="2">
        <v>28</v>
      </c>
      <c r="G31" s="5">
        <f t="shared" si="0"/>
        <v>-648.50938709364334</v>
      </c>
      <c r="H31" s="5">
        <f t="shared" si="1"/>
        <v>-1790.5628857365332</v>
      </c>
    </row>
    <row r="32" spans="2:8" x14ac:dyDescent="0.3">
      <c r="F32" s="2">
        <v>29</v>
      </c>
      <c r="G32" s="5">
        <f t="shared" si="0"/>
        <v>-628.63413906196786</v>
      </c>
      <c r="H32" s="5">
        <f t="shared" si="1"/>
        <v>-1810.4381337682089</v>
      </c>
    </row>
    <row r="33" spans="6:8" x14ac:dyDescent="0.3">
      <c r="F33" s="2">
        <v>30</v>
      </c>
      <c r="G33" s="5">
        <f t="shared" si="0"/>
        <v>-608.53827577714083</v>
      </c>
      <c r="H33" s="5">
        <f t="shared" si="1"/>
        <v>-1830.5339970530358</v>
      </c>
    </row>
    <row r="34" spans="6:8" x14ac:dyDescent="0.3">
      <c r="F34" s="2">
        <v>31</v>
      </c>
      <c r="G34" s="5">
        <f t="shared" si="0"/>
        <v>-588.21934840985216</v>
      </c>
      <c r="H34" s="5">
        <f t="shared" si="1"/>
        <v>-1850.8529244203246</v>
      </c>
    </row>
    <row r="35" spans="6:8" x14ac:dyDescent="0.3">
      <c r="F35" s="2">
        <v>32</v>
      </c>
      <c r="G35" s="5">
        <f t="shared" si="0"/>
        <v>-567.67488094878661</v>
      </c>
      <c r="H35" s="5">
        <f t="shared" si="1"/>
        <v>-1871.3973918813901</v>
      </c>
    </row>
    <row r="36" spans="6:8" x14ac:dyDescent="0.3">
      <c r="F36" s="2">
        <v>33</v>
      </c>
      <c r="G36" s="5">
        <f t="shared" si="0"/>
        <v>-546.90236989890298</v>
      </c>
      <c r="H36" s="5">
        <f t="shared" si="1"/>
        <v>-1892.1699029312738</v>
      </c>
    </row>
    <row r="37" spans="6:8" x14ac:dyDescent="0.3">
      <c r="F37" s="2">
        <v>34</v>
      </c>
      <c r="G37" s="5">
        <f t="shared" si="0"/>
        <v>-525.89928397636595</v>
      </c>
      <c r="H37" s="5">
        <f t="shared" si="1"/>
        <v>-1913.1729888538109</v>
      </c>
    </row>
    <row r="38" spans="6:8" x14ac:dyDescent="0.3">
      <c r="F38" s="2">
        <v>35</v>
      </c>
      <c r="G38" s="5">
        <f t="shared" si="0"/>
        <v>-504.66306380008865</v>
      </c>
      <c r="H38" s="5">
        <f t="shared" si="1"/>
        <v>-1934.4092090300883</v>
      </c>
    </row>
    <row r="39" spans="6:8" x14ac:dyDescent="0.3">
      <c r="F39" s="2">
        <v>36</v>
      </c>
      <c r="G39" s="5">
        <f t="shared" si="0"/>
        <v>-483.19112157985467</v>
      </c>
      <c r="H39" s="5">
        <f t="shared" si="1"/>
        <v>-1955.8811512503221</v>
      </c>
    </row>
    <row r="40" spans="6:8" x14ac:dyDescent="0.3">
      <c r="F40" s="2">
        <v>37</v>
      </c>
      <c r="G40" s="5">
        <f t="shared" si="0"/>
        <v>-461.48084080097595</v>
      </c>
      <c r="H40" s="5">
        <f t="shared" si="1"/>
        <v>-1977.5914320292006</v>
      </c>
    </row>
    <row r="41" spans="6:8" x14ac:dyDescent="0.3">
      <c r="F41" s="2">
        <v>38</v>
      </c>
      <c r="G41" s="5">
        <f t="shared" si="0"/>
        <v>-439.52957590545196</v>
      </c>
      <c r="H41" s="5">
        <f t="shared" si="1"/>
        <v>-1999.5426969247249</v>
      </c>
    </row>
    <row r="42" spans="6:8" x14ac:dyDescent="0.3">
      <c r="F42" s="2">
        <v>39</v>
      </c>
      <c r="G42" s="5">
        <f t="shared" si="0"/>
        <v>-417.33465196958753</v>
      </c>
      <c r="H42" s="5">
        <f t="shared" si="1"/>
        <v>-2021.7376208605895</v>
      </c>
    </row>
    <row r="43" spans="6:8" x14ac:dyDescent="0.3">
      <c r="F43" s="2">
        <v>40</v>
      </c>
      <c r="G43" s="5">
        <f t="shared" si="0"/>
        <v>-394.89336437803496</v>
      </c>
      <c r="H43" s="5">
        <f t="shared" si="1"/>
        <v>-2044.1789084521417</v>
      </c>
    </row>
    <row r="44" spans="6:8" x14ac:dyDescent="0.3">
      <c r="F44" s="2">
        <v>41</v>
      </c>
      <c r="G44" s="5">
        <f t="shared" si="0"/>
        <v>-372.20297849421615</v>
      </c>
      <c r="H44" s="5">
        <f t="shared" si="1"/>
        <v>-2066.8692943359606</v>
      </c>
    </row>
    <row r="45" spans="6:8" x14ac:dyDescent="0.3">
      <c r="F45" s="2">
        <v>42</v>
      </c>
      <c r="G45" s="5">
        <f t="shared" si="0"/>
        <v>-349.26072932708701</v>
      </c>
      <c r="H45" s="5">
        <f t="shared" si="1"/>
        <v>-2089.81154350309</v>
      </c>
    </row>
    <row r="46" spans="6:8" x14ac:dyDescent="0.3">
      <c r="F46" s="2">
        <v>43</v>
      </c>
      <c r="G46" s="5">
        <f t="shared" si="0"/>
        <v>-326.06382119420272</v>
      </c>
      <c r="H46" s="5">
        <f t="shared" si="1"/>
        <v>-2113.0084516359739</v>
      </c>
    </row>
    <row r="47" spans="6:8" x14ac:dyDescent="0.3">
      <c r="F47" s="2">
        <v>44</v>
      </c>
      <c r="G47" s="5">
        <f t="shared" si="0"/>
        <v>-302.60942738104336</v>
      </c>
      <c r="H47" s="5">
        <f t="shared" si="1"/>
        <v>-2136.4628454491335</v>
      </c>
    </row>
    <row r="48" spans="6:8" x14ac:dyDescent="0.3">
      <c r="F48" s="2">
        <v>45</v>
      </c>
      <c r="G48" s="5">
        <f t="shared" si="0"/>
        <v>-278.894689796558</v>
      </c>
      <c r="H48" s="5">
        <f t="shared" si="1"/>
        <v>-2160.1775830336187</v>
      </c>
    </row>
    <row r="49" spans="6:8" x14ac:dyDescent="0.3">
      <c r="F49" s="2">
        <v>46</v>
      </c>
      <c r="G49" s="5">
        <f t="shared" si="0"/>
        <v>-254.91671862488482</v>
      </c>
      <c r="H49" s="5">
        <f t="shared" si="1"/>
        <v>-2184.1555542052915</v>
      </c>
    </row>
    <row r="50" spans="6:8" x14ac:dyDescent="0.3">
      <c r="F50" s="2">
        <v>47</v>
      </c>
      <c r="G50" s="5">
        <f t="shared" si="0"/>
        <v>-230.67259197320612</v>
      </c>
      <c r="H50" s="5">
        <f t="shared" si="1"/>
        <v>-2208.3996808569709</v>
      </c>
    </row>
    <row r="51" spans="6:8" x14ac:dyDescent="0.3">
      <c r="F51" s="2">
        <v>48</v>
      </c>
      <c r="G51" s="5">
        <f t="shared" si="0"/>
        <v>-206.15935551569373</v>
      </c>
      <c r="H51" s="5">
        <f t="shared" si="1"/>
        <v>-2232.9129173144829</v>
      </c>
    </row>
    <row r="52" spans="6:8" x14ac:dyDescent="0.3">
      <c r="F52" s="2">
        <v>49</v>
      </c>
      <c r="G52" s="5">
        <f t="shared" si="0"/>
        <v>-181.37402213350296</v>
      </c>
      <c r="H52" s="5">
        <f t="shared" si="1"/>
        <v>-2257.6982506966738</v>
      </c>
    </row>
    <row r="53" spans="6:8" x14ac:dyDescent="0.3">
      <c r="F53" s="2">
        <v>50</v>
      </c>
      <c r="G53" s="5">
        <f t="shared" si="0"/>
        <v>-156.31357155076986</v>
      </c>
      <c r="H53" s="5">
        <f t="shared" si="1"/>
        <v>-2282.758701279407</v>
      </c>
    </row>
    <row r="54" spans="6:8" x14ac:dyDescent="0.3">
      <c r="F54" s="2">
        <v>51</v>
      </c>
      <c r="G54" s="5">
        <f t="shared" si="0"/>
        <v>-130.97494996656846</v>
      </c>
      <c r="H54" s="5">
        <f t="shared" si="1"/>
        <v>-2308.097322863608</v>
      </c>
    </row>
    <row r="55" spans="6:8" x14ac:dyDescent="0.3">
      <c r="F55" s="2">
        <v>52</v>
      </c>
      <c r="G55" s="5">
        <f t="shared" si="0"/>
        <v>-105.35506968278241</v>
      </c>
      <c r="H55" s="5">
        <f t="shared" si="1"/>
        <v>-2333.7172031473942</v>
      </c>
    </row>
    <row r="56" spans="6:8" x14ac:dyDescent="0.3">
      <c r="F56" s="2">
        <v>53</v>
      </c>
      <c r="G56" s="5">
        <f t="shared" si="0"/>
        <v>-79.450808727846322</v>
      </c>
      <c r="H56" s="5">
        <f t="shared" si="1"/>
        <v>-2359.6214641023303</v>
      </c>
    </row>
    <row r="57" spans="6:8" x14ac:dyDescent="0.3">
      <c r="F57" s="2">
        <v>54</v>
      </c>
      <c r="G57" s="5">
        <f t="shared" si="0"/>
        <v>-53.259010476310458</v>
      </c>
      <c r="H57" s="5">
        <f t="shared" si="1"/>
        <v>-2385.8132623538663</v>
      </c>
    </row>
    <row r="58" spans="6:8" x14ac:dyDescent="0.3">
      <c r="F58" s="2">
        <v>55</v>
      </c>
      <c r="G58" s="5">
        <f t="shared" si="0"/>
        <v>-26.776483264182538</v>
      </c>
      <c r="H58" s="5">
        <f t="shared" si="1"/>
        <v>-2412.2957895659938</v>
      </c>
    </row>
    <row r="59" spans="6:8" x14ac:dyDescent="0.3">
      <c r="G59" s="6"/>
      <c r="H59" s="6"/>
    </row>
  </sheetData>
  <mergeCells count="6">
    <mergeCell ref="B23:D23"/>
    <mergeCell ref="B2:C2"/>
    <mergeCell ref="B13:D16"/>
    <mergeCell ref="B20:D20"/>
    <mergeCell ref="B21:D21"/>
    <mergeCell ref="B22:D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IGPTO</vt:lpstr>
      <vt:lpstr>PPGTO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2020-12-23T11:25:28Z</dcterms:created>
  <dcterms:modified xsi:type="dcterms:W3CDTF">2022-06-05T21:03:23Z</dcterms:modified>
</cp:coreProperties>
</file>