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2E82A1EC-9784-4825-993A-35482A2B5385}" xr6:coauthVersionLast="47" xr6:coauthVersionMax="47" xr10:uidLastSave="{00000000-0000-0000-0000-000000000000}"/>
  <bookViews>
    <workbookView xWindow="-120" yWindow="-120" windowWidth="20640" windowHeight="11160" xr2:uid="{601D4429-A121-46FF-B8C2-A1962EBF2F94}"/>
  </bookViews>
  <sheets>
    <sheet name="Exercício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G11" i="1" s="1"/>
  <c r="H10" i="1"/>
  <c r="I10" i="1"/>
  <c r="J10" i="1"/>
  <c r="K10" i="1"/>
  <c r="K11" i="1" s="1"/>
  <c r="L10" i="1"/>
  <c r="M10" i="1"/>
  <c r="N10" i="1"/>
  <c r="C10" i="1"/>
  <c r="D11" i="1"/>
  <c r="C13" i="1"/>
  <c r="E11" i="1"/>
  <c r="F11" i="1"/>
  <c r="H11" i="1"/>
  <c r="I11" i="1"/>
  <c r="J11" i="1"/>
  <c r="L11" i="1"/>
  <c r="M11" i="1"/>
  <c r="N11" i="1"/>
  <c r="C11" i="1"/>
  <c r="D9" i="1"/>
  <c r="E9" i="1"/>
  <c r="F9" i="1"/>
  <c r="G9" i="1"/>
  <c r="H9" i="1"/>
  <c r="I9" i="1"/>
  <c r="J9" i="1"/>
  <c r="K9" i="1"/>
  <c r="L9" i="1"/>
  <c r="M9" i="1"/>
  <c r="N9" i="1"/>
  <c r="C9" i="1"/>
  <c r="G8" i="1"/>
  <c r="D8" i="1"/>
  <c r="E8" i="1"/>
  <c r="F8" i="1"/>
  <c r="H8" i="1"/>
  <c r="I8" i="1"/>
  <c r="J8" i="1"/>
  <c r="K8" i="1"/>
  <c r="L8" i="1"/>
  <c r="M8" i="1"/>
  <c r="N8" i="1"/>
  <c r="C8" i="1"/>
  <c r="C15" i="1" l="1"/>
  <c r="C16" i="1" s="1"/>
  <c r="C14" i="1"/>
</calcChain>
</file>

<file path=xl/sharedStrings.xml><?xml version="1.0" encoding="utf-8"?>
<sst xmlns="http://schemas.openxmlformats.org/spreadsheetml/2006/main" count="26" uniqueCount="25">
  <si>
    <t>Quantidade</t>
  </si>
  <si>
    <t>Meses</t>
  </si>
  <si>
    <t>Receita Bruta</t>
  </si>
  <si>
    <t>Custo</t>
  </si>
  <si>
    <t>Impostos</t>
  </si>
  <si>
    <t>Lucro</t>
  </si>
  <si>
    <t>Receita Total</t>
  </si>
  <si>
    <t>Lucro Total</t>
  </si>
  <si>
    <t>Percentual Lucro</t>
  </si>
  <si>
    <t>Custo de Produção (Unidade)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</si>
  <si>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</si>
  <si>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</si>
  <si>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</si>
  <si>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</si>
  <si>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</si>
  <si>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</si>
  <si>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</si>
  <si>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</si>
  <si>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</si>
  <si>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</si>
  <si>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</si>
  <si>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</si>
  <si>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PREVISÕES - 2020</t>
  </si>
  <si>
    <t>Preço de Venda (Unidade)</t>
  </si>
  <si>
    <t>Média de Lucro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</si>
</sst>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R$&quot;* #,##0.00_-;\-&quot;R$&quot;* #,##0.00_-;_-&quot;R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F0000"/>
      <name val="Segoe UI"/>
      <family val="2"/>
    </font>
    <font>
      <b/>
      <sz val="11"/>
      <color rgb="FF0070C0"/>
      <name val="Segoe UI"/>
      <family val="2"/>
    </font>
    <font>
      <b/>
      <sz val="22"/>
      <color rgb="FF0070C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164" fontId="7" fillId="2" borderId="1" xfId="2" applyFont="1" applyFill="1" applyBorder="1" applyAlignment="1">
      <alignment horizontal="center" vertical="center"/>
    </xf>
    <xf numFmtId="164" fontId="4" fillId="2" borderId="2" xfId="2" applyFont="1" applyFill="1" applyBorder="1" applyAlignment="1">
      <alignment horizontal="center" vertical="center"/>
    </xf>
    <xf numFmtId="9" fontId="4" fillId="2" borderId="2" xfId="3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80683</xdr:colOff>
      <xdr:row>17</xdr:row>
      <xdr:rowOff>125506</xdr:rowOff>
    </xdr:from>
    <xdr:to>
      <xdr:col>5</xdr:col>
      <xdr:colOff>788894</xdr:colOff>
      <xdr:row>21</xdr:row>
      <xdr:rowOff>17929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D186D09-3FBE-46C7-B348-19201406FA00}"/>
            </a:ext>
          </a:extLst>
        </xdr:cNvPr>
        <xdr:cNvSpPr/>
      </xdr:nvSpPr>
      <xdr:spPr>
        <a:xfrm>
          <a:off x="690283" y="3711388"/>
          <a:ext cx="6230470" cy="6096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Realize os cálculos necessários para descobrir</a:t>
          </a:r>
          <a:r>
            <a:rPr lang="pt-BR" sz="1100" baseline="0"/>
            <a:t> a Receita Bruta e o Custo, com base no preço de Venda e Custo de Produção</a:t>
          </a:r>
          <a:endParaRPr lang="pt-BR" sz="1100"/>
        </a:p>
      </xdr:txBody>
    </xdr:sp>
    <xdr:clientData/>
  </xdr:twoCellAnchor>
  <xdr:twoCellAnchor>
    <xdr:from>
      <xdr:col>1</xdr:col>
      <xdr:colOff>71718</xdr:colOff>
      <xdr:row>21</xdr:row>
      <xdr:rowOff>143435</xdr:rowOff>
    </xdr:from>
    <xdr:to>
      <xdr:col>5</xdr:col>
      <xdr:colOff>779929</xdr:colOff>
      <xdr:row>25</xdr:row>
      <xdr:rowOff>35859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013D8F5-ABA2-4822-BF81-D1E08CA93596}"/>
            </a:ext>
          </a:extLst>
        </xdr:cNvPr>
        <xdr:cNvSpPr/>
      </xdr:nvSpPr>
      <xdr:spPr>
        <a:xfrm>
          <a:off x="681318" y="4446494"/>
          <a:ext cx="6230470" cy="6096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Realize os cálculos necessários para descobrir o valor dos impostos, com base na</a:t>
          </a:r>
          <a:r>
            <a:rPr lang="pt-BR" sz="1100" baseline="0"/>
            <a:t> Receita Bruta.</a:t>
          </a:r>
          <a:endParaRPr lang="pt-BR" sz="1100"/>
        </a:p>
      </xdr:txBody>
    </xdr:sp>
    <xdr:clientData/>
  </xdr:twoCellAnchor>
  <xdr:twoCellAnchor>
    <xdr:from>
      <xdr:col>5</xdr:col>
      <xdr:colOff>1013012</xdr:colOff>
      <xdr:row>17</xdr:row>
      <xdr:rowOff>134471</xdr:rowOff>
    </xdr:from>
    <xdr:to>
      <xdr:col>11</xdr:col>
      <xdr:colOff>510988</xdr:colOff>
      <xdr:row>21</xdr:row>
      <xdr:rowOff>26894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11F3478-9302-4345-AB0F-36EF9F2DD486}"/>
            </a:ext>
          </a:extLst>
        </xdr:cNvPr>
        <xdr:cNvSpPr/>
      </xdr:nvSpPr>
      <xdr:spPr>
        <a:xfrm>
          <a:off x="7144871" y="3720353"/>
          <a:ext cx="6230470" cy="6096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Utilize</a:t>
          </a:r>
          <a:r>
            <a:rPr lang="pt-BR" sz="1100" baseline="0"/>
            <a:t> as fórmulas adequadas para informar a Receita Total, Lucro Total e Média de Lucro Mensal.</a:t>
          </a:r>
          <a:endParaRPr lang="pt-BR" sz="1100"/>
        </a:p>
      </xdr:txBody>
    </xdr:sp>
    <xdr:clientData/>
  </xdr:twoCellAnchor>
  <xdr:twoCellAnchor>
    <xdr:from>
      <xdr:col>5</xdr:col>
      <xdr:colOff>1013012</xdr:colOff>
      <xdr:row>21</xdr:row>
      <xdr:rowOff>170329</xdr:rowOff>
    </xdr:from>
    <xdr:to>
      <xdr:col>11</xdr:col>
      <xdr:colOff>510988</xdr:colOff>
      <xdr:row>25</xdr:row>
      <xdr:rowOff>62753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7F8F987-0D13-4DA2-82FA-E55408C83D86}"/>
            </a:ext>
          </a:extLst>
        </xdr:cNvPr>
        <xdr:cNvSpPr/>
      </xdr:nvSpPr>
      <xdr:spPr>
        <a:xfrm>
          <a:off x="7144871" y="4473388"/>
          <a:ext cx="6230470" cy="6096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Realize o cálculo necessário para descobrir o percentual de lucro, de acordo</a:t>
          </a:r>
          <a:r>
            <a:rPr lang="pt-BR" sz="1100" baseline="0"/>
            <a:t> com a Receita Total.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F8AD-5516-4528-8CC9-7D1C8C47F4EC}">
  <dimension ref="B2:N17"/>
  <sheetViews>
    <sheetView tabSelected="1" zoomScale="85" zoomScaleNormal="85" workbookViewId="0">
      <selection activeCell="E15" sqref="E15"/>
    </sheetView>
  </sheetViews>
  <sheetFormatPr defaultColWidth="8.85546875" defaultRowHeight="15" x14ac:dyDescent="0.25"/>
  <cols>
    <col min="1" max="1" width="8.85546875" style="2"/>
    <col min="2" max="2" width="31.140625" style="2" bestFit="1" customWidth="1"/>
    <col min="3" max="9" width="16.42578125" style="2" bestFit="1" customWidth="1"/>
    <col min="10" max="10" width="15.7109375" style="2" bestFit="1" customWidth="1"/>
    <col min="11" max="11" width="16.42578125" style="2" bestFit="1" customWidth="1"/>
    <col min="12" max="12" width="15.7109375" style="2" bestFit="1" customWidth="1"/>
    <col min="13" max="14" width="16.42578125" style="2" bestFit="1" customWidth="1"/>
    <col min="15" max="16384" width="8.85546875" style="2"/>
  </cols>
  <sheetData>
    <row r="2" spans="2:14" ht="16.5" x14ac:dyDescent="0.25">
      <c r="B2" s="8" t="s">
        <v>23</v>
      </c>
      <c r="C2" s="12">
        <v>18.899999999999999</v>
      </c>
      <c r="D2" s="1"/>
      <c r="E2" s="14" t="s">
        <v>22</v>
      </c>
      <c r="F2" s="14"/>
      <c r="G2" s="14"/>
      <c r="H2" s="14"/>
      <c r="I2" s="14"/>
      <c r="J2" s="14"/>
      <c r="K2" s="14"/>
      <c r="L2" s="14"/>
      <c r="M2" s="14"/>
      <c r="N2" s="14"/>
    </row>
    <row r="3" spans="2:14" ht="16.5" x14ac:dyDescent="0.25">
      <c r="B3" s="8" t="s">
        <v>9</v>
      </c>
      <c r="C3" s="12">
        <v>11.2</v>
      </c>
      <c r="D3" s="1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2:14" ht="16.5" x14ac:dyDescent="0.25">
      <c r="B4" s="8" t="s">
        <v>4</v>
      </c>
      <c r="C4" s="13">
        <v>0.15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25">
      <c r="B5" s="3"/>
      <c r="C5" s="3"/>
    </row>
    <row r="6" spans="2:14" ht="16.5" x14ac:dyDescent="0.25">
      <c r="B6" s="7" t="s">
        <v>1</v>
      </c>
      <c r="C6" s="7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7" t="s">
        <v>19</v>
      </c>
      <c r="M6" s="7" t="s">
        <v>20</v>
      </c>
      <c r="N6" s="7" t="s">
        <v>21</v>
      </c>
    </row>
    <row r="7" spans="2:14" ht="16.5" x14ac:dyDescent="0.25">
      <c r="B7" s="7" t="s">
        <v>0</v>
      </c>
      <c r="C7" s="9">
        <v>150</v>
      </c>
      <c r="D7" s="9">
        <v>100</v>
      </c>
      <c r="E7" s="9">
        <v>100</v>
      </c>
      <c r="F7" s="9">
        <v>100</v>
      </c>
      <c r="G7" s="9">
        <v>120</v>
      </c>
      <c r="H7" s="9">
        <v>100</v>
      </c>
      <c r="I7" s="9">
        <v>100</v>
      </c>
      <c r="J7" s="9">
        <v>100</v>
      </c>
      <c r="K7" s="9">
        <v>100</v>
      </c>
      <c r="L7" s="9">
        <v>120</v>
      </c>
      <c r="M7" s="9">
        <v>150</v>
      </c>
      <c r="N7" s="9">
        <v>200</v>
      </c>
    </row>
    <row r="8" spans="2:14" ht="16.5" x14ac:dyDescent="0.25">
      <c r="B8" s="7" t="s">
        <v>2</v>
      </c>
      <c r="C8" s="5">
        <f>$C$2*C7</f>
        <v>2835</v>
      </c>
      <c r="D8" s="5">
        <f t="shared" ref="D8:N8" si="0">$C$2*D7</f>
        <v>1889.9999999999998</v>
      </c>
      <c r="E8" s="5">
        <f t="shared" si="0"/>
        <v>1889.9999999999998</v>
      </c>
      <c r="F8" s="5">
        <f t="shared" si="0"/>
        <v>1889.9999999999998</v>
      </c>
      <c r="G8" s="5">
        <f>$C$2*G7</f>
        <v>2268</v>
      </c>
      <c r="H8" s="5">
        <f t="shared" si="0"/>
        <v>1889.9999999999998</v>
      </c>
      <c r="I8" s="5">
        <f t="shared" si="0"/>
        <v>1889.9999999999998</v>
      </c>
      <c r="J8" s="5">
        <f t="shared" si="0"/>
        <v>1889.9999999999998</v>
      </c>
      <c r="K8" s="5">
        <f t="shared" si="0"/>
        <v>1889.9999999999998</v>
      </c>
      <c r="L8" s="5">
        <f t="shared" si="0"/>
        <v>2268</v>
      </c>
      <c r="M8" s="5">
        <f t="shared" si="0"/>
        <v>2835</v>
      </c>
      <c r="N8" s="5">
        <f t="shared" si="0"/>
        <v>3779.9999999999995</v>
      </c>
    </row>
    <row r="9" spans="2:14" ht="16.5" x14ac:dyDescent="0.25">
      <c r="B9" s="7" t="s">
        <v>3</v>
      </c>
      <c r="C9" s="5">
        <f>$C$3*C7</f>
        <v>1680</v>
      </c>
      <c r="D9" s="5">
        <f t="shared" ref="D9:N9" si="1">$C$3*D7</f>
        <v>1120</v>
      </c>
      <c r="E9" s="5">
        <f t="shared" si="1"/>
        <v>1120</v>
      </c>
      <c r="F9" s="5">
        <f t="shared" si="1"/>
        <v>1120</v>
      </c>
      <c r="G9" s="5">
        <f t="shared" si="1"/>
        <v>1344</v>
      </c>
      <c r="H9" s="5">
        <f t="shared" si="1"/>
        <v>1120</v>
      </c>
      <c r="I9" s="5">
        <f t="shared" si="1"/>
        <v>1120</v>
      </c>
      <c r="J9" s="5">
        <f t="shared" si="1"/>
        <v>1120</v>
      </c>
      <c r="K9" s="5">
        <f t="shared" si="1"/>
        <v>1120</v>
      </c>
      <c r="L9" s="5">
        <f t="shared" si="1"/>
        <v>1344</v>
      </c>
      <c r="M9" s="5">
        <f t="shared" si="1"/>
        <v>1680</v>
      </c>
      <c r="N9" s="5">
        <f t="shared" si="1"/>
        <v>2240</v>
      </c>
    </row>
    <row r="10" spans="2:14" ht="16.5" x14ac:dyDescent="0.25">
      <c r="B10" s="7" t="s">
        <v>4</v>
      </c>
      <c r="C10" s="6">
        <f>$C$4*C8</f>
        <v>425.25</v>
      </c>
      <c r="D10" s="6">
        <f t="shared" ref="D10:N10" si="2">$C$4*D8</f>
        <v>283.49999999999994</v>
      </c>
      <c r="E10" s="6">
        <f t="shared" si="2"/>
        <v>283.49999999999994</v>
      </c>
      <c r="F10" s="6">
        <f t="shared" si="2"/>
        <v>283.49999999999994</v>
      </c>
      <c r="G10" s="6">
        <f t="shared" si="2"/>
        <v>340.2</v>
      </c>
      <c r="H10" s="6">
        <f t="shared" si="2"/>
        <v>283.49999999999994</v>
      </c>
      <c r="I10" s="6">
        <f t="shared" si="2"/>
        <v>283.49999999999994</v>
      </c>
      <c r="J10" s="6">
        <f t="shared" si="2"/>
        <v>283.49999999999994</v>
      </c>
      <c r="K10" s="6">
        <f t="shared" si="2"/>
        <v>283.49999999999994</v>
      </c>
      <c r="L10" s="6">
        <f t="shared" si="2"/>
        <v>340.2</v>
      </c>
      <c r="M10" s="6">
        <f t="shared" si="2"/>
        <v>425.25</v>
      </c>
      <c r="N10" s="6">
        <f t="shared" si="2"/>
        <v>566.99999999999989</v>
      </c>
    </row>
    <row r="11" spans="2:14" ht="16.5" x14ac:dyDescent="0.25">
      <c r="B11" s="7" t="s">
        <v>5</v>
      </c>
      <c r="C11" s="6">
        <f>C8-(C9+C10)</f>
        <v>729.75</v>
      </c>
      <c r="D11" s="6">
        <f t="shared" ref="D11:N11" si="3">D8-(D9+D10)</f>
        <v>486.49999999999977</v>
      </c>
      <c r="E11" s="6">
        <f t="shared" si="3"/>
        <v>486.49999999999977</v>
      </c>
      <c r="F11" s="6">
        <f t="shared" si="3"/>
        <v>486.49999999999977</v>
      </c>
      <c r="G11" s="6">
        <f t="shared" si="3"/>
        <v>583.79999999999995</v>
      </c>
      <c r="H11" s="6">
        <f t="shared" si="3"/>
        <v>486.49999999999977</v>
      </c>
      <c r="I11" s="6">
        <f t="shared" si="3"/>
        <v>486.49999999999977</v>
      </c>
      <c r="J11" s="6">
        <f t="shared" si="3"/>
        <v>486.49999999999977</v>
      </c>
      <c r="K11" s="6">
        <f t="shared" si="3"/>
        <v>486.49999999999977</v>
      </c>
      <c r="L11" s="6">
        <f t="shared" si="3"/>
        <v>583.79999999999995</v>
      </c>
      <c r="M11" s="6">
        <f t="shared" si="3"/>
        <v>729.75</v>
      </c>
      <c r="N11" s="6">
        <f t="shared" si="3"/>
        <v>972.99999999999955</v>
      </c>
    </row>
    <row r="12" spans="2:14" ht="16.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6.5" x14ac:dyDescent="0.25">
      <c r="B13" s="7" t="s">
        <v>6</v>
      </c>
      <c r="C13" s="11">
        <f>SUM(C8:N8)</f>
        <v>27216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6.5" x14ac:dyDescent="0.25">
      <c r="B14" s="7" t="s">
        <v>24</v>
      </c>
      <c r="C14" s="11">
        <f>AVERAGE(C11:N11)</f>
        <v>583.79999999999984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ht="16.5" x14ac:dyDescent="0.25">
      <c r="B15" s="7" t="s">
        <v>7</v>
      </c>
      <c r="C15" s="11">
        <f>SUM(C11:N11)</f>
        <v>7005.5999999999985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 ht="16.5" x14ac:dyDescent="0.25">
      <c r="B16" s="7" t="s">
        <v>8</v>
      </c>
      <c r="C16" s="10">
        <f>C15/C13</f>
        <v>0.25740740740740736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ht="16.5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scenarios current="2" show="0" sqref="C14">
    <scenario name="Sem Crescimento" locked="1" count="12" user="Italo" comment="Criado por Italo em 20/06/2020">
      <inputCells r="C7" val="150"/>
      <inputCells r="D7" val="100"/>
      <inputCells r="E7" val="100"/>
      <inputCells r="F7" val="100"/>
      <inputCells r="G7" val="120"/>
      <inputCells r="H7" val="100"/>
      <inputCells r="I7" val="100"/>
      <inputCells r="J7" val="100"/>
      <inputCells r="K7" val="100"/>
      <inputCells r="L7" val="120"/>
      <inputCells r="M7" val="150"/>
      <inputCells r="N7" val="200"/>
    </scenario>
    <scenario name="Otimista" locked="1" count="12" user="Italo" comment="Criado por Italo em 20/06/2020_x000a_Alterado por Italo em 20/06/2020">
      <inputCells r="C7" val="180"/>
      <inputCells r="D7" val="120"/>
      <inputCells r="E7" val="120"/>
      <inputCells r="F7" val="120"/>
      <inputCells r="G7" val="144"/>
      <inputCells r="H7" val="120"/>
      <inputCells r="I7" val="120"/>
      <inputCells r="J7" val="120"/>
      <inputCells r="K7" val="120"/>
      <inputCells r="L7" val="144"/>
      <inputCells r="M7" val="180"/>
      <inputCells r="N7" val="240"/>
    </scenario>
    <scenario name="Pessimista" locked="1" count="12" user="Italo" comment="Criado por Italo em 20/06/2020">
      <inputCells r="C7" val="135"/>
      <inputCells r="D7" val="90"/>
      <inputCells r="E7" val="90"/>
      <inputCells r="F7" val="90"/>
      <inputCells r="G7" val="108"/>
      <inputCells r="H7" val="90"/>
      <inputCells r="I7" val="90"/>
      <inputCells r="J7" val="90"/>
      <inputCells r="K7" val="90"/>
      <inputCells r="L7" val="108"/>
      <inputCells r="M7" val="135"/>
      <inputCells r="N7" val="180"/>
    </scenario>
  </scenarios>
  <mergeCells count="1">
    <mergeCell ref="E2:N3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2020-06-20T13:15:25Z</dcterms:created>
  <dcterms:modified xsi:type="dcterms:W3CDTF">2021-08-28T21:58:23Z</dcterms:modified>
</cp:coreProperties>
</file>