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NHEERL_Gordon\CALORIC RESTRICTION\Science Hub\"/>
    </mc:Choice>
  </mc:AlternateContent>
  <bookViews>
    <workbookView xWindow="0" yWindow="120" windowWidth="15300" windowHeight="8730" firstSheet="6" activeTab="9"/>
  </bookViews>
  <sheets>
    <sheet name="PND 89" sheetId="1" r:id="rId1"/>
    <sheet name="PND 117" sheetId="2" r:id="rId2"/>
    <sheet name="PND 152" sheetId="3" r:id="rId3"/>
    <sheet name="PND 180" sheetId="4" r:id="rId4"/>
    <sheet name="PND 209" sheetId="5" r:id="rId5"/>
    <sheet name="PND 244" sheetId="6" r:id="rId6"/>
    <sheet name="PND 272" sheetId="7" r:id="rId7"/>
    <sheet name="PND 300" sheetId="8" r:id="rId8"/>
    <sheet name="PND 335" sheetId="9" r:id="rId9"/>
    <sheet name="PND 363" sheetId="10" r:id="rId10"/>
    <sheet name="PND 384" sheetId="11" r:id="rId11"/>
    <sheet name="PND 421" sheetId="13" r:id="rId12"/>
    <sheet name="PND 447" sheetId="12" r:id="rId13"/>
  </sheets>
  <calcPr calcId="152511"/>
</workbook>
</file>

<file path=xl/calcChain.xml><?xml version="1.0" encoding="utf-8"?>
<calcChain xmlns="http://schemas.openxmlformats.org/spreadsheetml/2006/main">
  <c r="M61" i="13" l="1"/>
  <c r="L61" i="13"/>
  <c r="K61" i="13"/>
  <c r="J61" i="13"/>
  <c r="I61" i="13"/>
  <c r="H61" i="13"/>
  <c r="G61" i="13"/>
  <c r="M60" i="13"/>
  <c r="L60" i="13"/>
  <c r="K60" i="13"/>
  <c r="J60" i="13"/>
  <c r="I60" i="13"/>
  <c r="H60" i="13"/>
  <c r="G60" i="13"/>
  <c r="D60" i="13"/>
  <c r="N59" i="13"/>
  <c r="N58" i="13"/>
  <c r="N57" i="13"/>
  <c r="N56" i="13"/>
  <c r="N55" i="13"/>
  <c r="N54" i="13"/>
  <c r="N53" i="13"/>
  <c r="N52" i="13"/>
  <c r="N61" i="13" s="1"/>
  <c r="M51" i="13"/>
  <c r="L51" i="13"/>
  <c r="K51" i="13"/>
  <c r="J51" i="13"/>
  <c r="I51" i="13"/>
  <c r="H51" i="13"/>
  <c r="G51" i="13"/>
  <c r="M50" i="13"/>
  <c r="L50" i="13"/>
  <c r="K50" i="13"/>
  <c r="J50" i="13"/>
  <c r="I50" i="13"/>
  <c r="H50" i="13"/>
  <c r="G50" i="13"/>
  <c r="D50" i="13"/>
  <c r="N49" i="13"/>
  <c r="N48" i="13"/>
  <c r="N47" i="13"/>
  <c r="N45" i="13"/>
  <c r="N44" i="13"/>
  <c r="N43" i="13"/>
  <c r="N42" i="13"/>
  <c r="M41" i="13"/>
  <c r="L41" i="13"/>
  <c r="K41" i="13"/>
  <c r="J41" i="13"/>
  <c r="I41" i="13"/>
  <c r="H41" i="13"/>
  <c r="G41" i="13"/>
  <c r="M40" i="13"/>
  <c r="L40" i="13"/>
  <c r="K40" i="13"/>
  <c r="J40" i="13"/>
  <c r="I40" i="13"/>
  <c r="H40" i="13"/>
  <c r="G40" i="13"/>
  <c r="D40" i="13"/>
  <c r="N39" i="13"/>
  <c r="N38" i="13"/>
  <c r="N36" i="13"/>
  <c r="N34" i="13"/>
  <c r="N32" i="13"/>
  <c r="M31" i="13"/>
  <c r="L31" i="13"/>
  <c r="K31" i="13"/>
  <c r="J31" i="13"/>
  <c r="I31" i="13"/>
  <c r="H31" i="13"/>
  <c r="G31" i="13"/>
  <c r="M30" i="13"/>
  <c r="L30" i="13"/>
  <c r="K30" i="13"/>
  <c r="J30" i="13"/>
  <c r="I30" i="13"/>
  <c r="H30" i="13"/>
  <c r="G30" i="13"/>
  <c r="D30" i="13"/>
  <c r="N29" i="13"/>
  <c r="N28" i="13"/>
  <c r="N27" i="13"/>
  <c r="N26" i="13"/>
  <c r="N25" i="13"/>
  <c r="N24" i="13"/>
  <c r="N23" i="13"/>
  <c r="N22" i="13"/>
  <c r="M21" i="13"/>
  <c r="L21" i="13"/>
  <c r="K21" i="13"/>
  <c r="J21" i="13"/>
  <c r="I21" i="13"/>
  <c r="H21" i="13"/>
  <c r="G21" i="13"/>
  <c r="M20" i="13"/>
  <c r="L20" i="13"/>
  <c r="K20" i="13"/>
  <c r="J20" i="13"/>
  <c r="I20" i="13"/>
  <c r="H20" i="13"/>
  <c r="G20" i="13"/>
  <c r="D20" i="13"/>
  <c r="N19" i="13"/>
  <c r="N17" i="13"/>
  <c r="N16" i="13"/>
  <c r="N15" i="13"/>
  <c r="N14" i="13"/>
  <c r="N13" i="13"/>
  <c r="N12" i="13"/>
  <c r="M11" i="13"/>
  <c r="L11" i="13"/>
  <c r="K11" i="13"/>
  <c r="J11" i="13"/>
  <c r="I11" i="13"/>
  <c r="H11" i="13"/>
  <c r="G11" i="13"/>
  <c r="M10" i="13"/>
  <c r="L10" i="13"/>
  <c r="K10" i="13"/>
  <c r="J10" i="13"/>
  <c r="I10" i="13"/>
  <c r="H10" i="13"/>
  <c r="G10" i="13"/>
  <c r="D10" i="13"/>
  <c r="N9" i="13"/>
  <c r="N8" i="13"/>
  <c r="N7" i="13"/>
  <c r="N6" i="13"/>
  <c r="N5" i="13"/>
  <c r="N4" i="13"/>
  <c r="N3" i="13"/>
  <c r="N2" i="13"/>
  <c r="M61" i="12"/>
  <c r="L61" i="12"/>
  <c r="K61" i="12"/>
  <c r="J61" i="12"/>
  <c r="I61" i="12"/>
  <c r="H61" i="12"/>
  <c r="G61" i="12"/>
  <c r="M60" i="12"/>
  <c r="L60" i="12"/>
  <c r="K60" i="12"/>
  <c r="J60" i="12"/>
  <c r="I60" i="12"/>
  <c r="H60" i="12"/>
  <c r="G60" i="12"/>
  <c r="D60" i="12"/>
  <c r="N59" i="12"/>
  <c r="N58" i="12"/>
  <c r="N57" i="12"/>
  <c r="N56" i="12"/>
  <c r="N55" i="12"/>
  <c r="N54" i="12"/>
  <c r="N53" i="12"/>
  <c r="N52" i="12"/>
  <c r="M51" i="12"/>
  <c r="L51" i="12"/>
  <c r="K51" i="12"/>
  <c r="J51" i="12"/>
  <c r="I51" i="12"/>
  <c r="H51" i="12"/>
  <c r="G51" i="12"/>
  <c r="M50" i="12"/>
  <c r="L50" i="12"/>
  <c r="K50" i="12"/>
  <c r="J50" i="12"/>
  <c r="I50" i="12"/>
  <c r="H50" i="12"/>
  <c r="G50" i="12"/>
  <c r="D50" i="12"/>
  <c r="N49" i="12"/>
  <c r="N48" i="12"/>
  <c r="N47" i="12"/>
  <c r="N45" i="12"/>
  <c r="N44" i="12"/>
  <c r="N43" i="12"/>
  <c r="N42" i="12"/>
  <c r="M41" i="12"/>
  <c r="L41" i="12"/>
  <c r="K41" i="12"/>
  <c r="J41" i="12"/>
  <c r="I41" i="12"/>
  <c r="H41" i="12"/>
  <c r="G41" i="12"/>
  <c r="M40" i="12"/>
  <c r="L40" i="12"/>
  <c r="K40" i="12"/>
  <c r="J40" i="12"/>
  <c r="I40" i="12"/>
  <c r="H40" i="12"/>
  <c r="G40" i="12"/>
  <c r="D40" i="12"/>
  <c r="N39" i="12"/>
  <c r="N38" i="12"/>
  <c r="N36" i="12"/>
  <c r="N32" i="12"/>
  <c r="M31" i="12"/>
  <c r="L31" i="12"/>
  <c r="K31" i="12"/>
  <c r="J31" i="12"/>
  <c r="I31" i="12"/>
  <c r="H31" i="12"/>
  <c r="G31" i="12"/>
  <c r="M30" i="12"/>
  <c r="L30" i="12"/>
  <c r="K30" i="12"/>
  <c r="J30" i="12"/>
  <c r="I30" i="12"/>
  <c r="H30" i="12"/>
  <c r="G30" i="12"/>
  <c r="D30" i="12"/>
  <c r="N29" i="12"/>
  <c r="N28" i="12"/>
  <c r="N27" i="12"/>
  <c r="N26" i="12"/>
  <c r="N25" i="12"/>
  <c r="N24" i="12"/>
  <c r="N23" i="12"/>
  <c r="N22" i="12"/>
  <c r="M21" i="12"/>
  <c r="L21" i="12"/>
  <c r="K21" i="12"/>
  <c r="J21" i="12"/>
  <c r="I21" i="12"/>
  <c r="H21" i="12"/>
  <c r="G21" i="12"/>
  <c r="M20" i="12"/>
  <c r="L20" i="12"/>
  <c r="K20" i="12"/>
  <c r="J20" i="12"/>
  <c r="I20" i="12"/>
  <c r="H20" i="12"/>
  <c r="G20" i="12"/>
  <c r="D20" i="12"/>
  <c r="N19" i="12"/>
  <c r="N17" i="12"/>
  <c r="N16" i="12"/>
  <c r="N15" i="12"/>
  <c r="N14" i="12"/>
  <c r="N13" i="12"/>
  <c r="N12" i="12"/>
  <c r="M11" i="12"/>
  <c r="L11" i="12"/>
  <c r="K11" i="12"/>
  <c r="J11" i="12"/>
  <c r="I11" i="12"/>
  <c r="H11" i="12"/>
  <c r="G11" i="12"/>
  <c r="M10" i="12"/>
  <c r="L10" i="12"/>
  <c r="K10" i="12"/>
  <c r="J10" i="12"/>
  <c r="I10" i="12"/>
  <c r="H10" i="12"/>
  <c r="G10" i="12"/>
  <c r="D10" i="12"/>
  <c r="N9" i="12"/>
  <c r="N8" i="12"/>
  <c r="N7" i="12"/>
  <c r="N6" i="12"/>
  <c r="N5" i="12"/>
  <c r="N4" i="12"/>
  <c r="N3" i="12"/>
  <c r="N2" i="12"/>
  <c r="M61" i="11"/>
  <c r="L61" i="11"/>
  <c r="K61" i="11"/>
  <c r="J61" i="11"/>
  <c r="I61" i="11"/>
  <c r="H61" i="11"/>
  <c r="G61" i="11"/>
  <c r="M60" i="11"/>
  <c r="L60" i="11"/>
  <c r="K60" i="11"/>
  <c r="J60" i="11"/>
  <c r="I60" i="11"/>
  <c r="H60" i="11"/>
  <c r="G60" i="11"/>
  <c r="D60" i="11"/>
  <c r="N59" i="11"/>
  <c r="N58" i="11"/>
  <c r="N57" i="11"/>
  <c r="N56" i="11"/>
  <c r="N55" i="11"/>
  <c r="N54" i="11"/>
  <c r="N53" i="11"/>
  <c r="N52" i="11"/>
  <c r="M51" i="11"/>
  <c r="L51" i="11"/>
  <c r="K51" i="11"/>
  <c r="J51" i="11"/>
  <c r="I51" i="11"/>
  <c r="H51" i="11"/>
  <c r="G51" i="11"/>
  <c r="M50" i="11"/>
  <c r="L50" i="11"/>
  <c r="K50" i="11"/>
  <c r="J50" i="11"/>
  <c r="I50" i="11"/>
  <c r="H50" i="11"/>
  <c r="G50" i="11"/>
  <c r="D50" i="11"/>
  <c r="N49" i="11"/>
  <c r="N48" i="11"/>
  <c r="N47" i="11"/>
  <c r="N45" i="11"/>
  <c r="N44" i="11"/>
  <c r="N43" i="11"/>
  <c r="N42" i="11"/>
  <c r="M41" i="11"/>
  <c r="L41" i="11"/>
  <c r="K41" i="11"/>
  <c r="J41" i="11"/>
  <c r="I41" i="11"/>
  <c r="H41" i="11"/>
  <c r="G41" i="11"/>
  <c r="M40" i="11"/>
  <c r="L40" i="11"/>
  <c r="K40" i="11"/>
  <c r="J40" i="11"/>
  <c r="I40" i="11"/>
  <c r="H40" i="11"/>
  <c r="G40" i="11"/>
  <c r="D40" i="11"/>
  <c r="N39" i="11"/>
  <c r="N38" i="11"/>
  <c r="N34" i="11"/>
  <c r="N32" i="11"/>
  <c r="M31" i="11"/>
  <c r="L31" i="11"/>
  <c r="K31" i="11"/>
  <c r="J31" i="11"/>
  <c r="I31" i="11"/>
  <c r="H31" i="11"/>
  <c r="G31" i="11"/>
  <c r="M30" i="11"/>
  <c r="L30" i="11"/>
  <c r="K30" i="11"/>
  <c r="J30" i="11"/>
  <c r="I30" i="11"/>
  <c r="H30" i="11"/>
  <c r="G30" i="11"/>
  <c r="D30" i="11"/>
  <c r="N29" i="11"/>
  <c r="N28" i="11"/>
  <c r="N27" i="11"/>
  <c r="N26" i="11"/>
  <c r="N25" i="11"/>
  <c r="N24" i="11"/>
  <c r="N23" i="11"/>
  <c r="N22" i="11"/>
  <c r="M21" i="11"/>
  <c r="L21" i="11"/>
  <c r="K21" i="11"/>
  <c r="J21" i="11"/>
  <c r="I21" i="11"/>
  <c r="H21" i="11"/>
  <c r="G21" i="11"/>
  <c r="M20" i="11"/>
  <c r="L20" i="11"/>
  <c r="K20" i="11"/>
  <c r="J20" i="11"/>
  <c r="I20" i="11"/>
  <c r="H20" i="11"/>
  <c r="G20" i="11"/>
  <c r="D20" i="11"/>
  <c r="N19" i="11"/>
  <c r="N17" i="11"/>
  <c r="N16" i="11"/>
  <c r="N15" i="11"/>
  <c r="N14" i="11"/>
  <c r="N13" i="11"/>
  <c r="N12" i="11"/>
  <c r="M11" i="11"/>
  <c r="L11" i="11"/>
  <c r="K11" i="11"/>
  <c r="J11" i="11"/>
  <c r="I11" i="11"/>
  <c r="H11" i="11"/>
  <c r="G11" i="11"/>
  <c r="M10" i="11"/>
  <c r="L10" i="11"/>
  <c r="K10" i="11"/>
  <c r="J10" i="11"/>
  <c r="I10" i="11"/>
  <c r="H10" i="11"/>
  <c r="G10" i="11"/>
  <c r="D10" i="11"/>
  <c r="N9" i="11"/>
  <c r="N8" i="11"/>
  <c r="N7" i="11"/>
  <c r="N6" i="11"/>
  <c r="N5" i="11"/>
  <c r="N4" i="11"/>
  <c r="N3" i="11"/>
  <c r="N2" i="11"/>
  <c r="M61" i="10"/>
  <c r="L61" i="10"/>
  <c r="K61" i="10"/>
  <c r="J61" i="10"/>
  <c r="I61" i="10"/>
  <c r="H61" i="10"/>
  <c r="G61" i="10"/>
  <c r="M60" i="10"/>
  <c r="L60" i="10"/>
  <c r="K60" i="10"/>
  <c r="J60" i="10"/>
  <c r="I60" i="10"/>
  <c r="H60" i="10"/>
  <c r="G60" i="10"/>
  <c r="D60" i="10"/>
  <c r="N59" i="10"/>
  <c r="N58" i="10"/>
  <c r="N57" i="10"/>
  <c r="N56" i="10"/>
  <c r="N55" i="10"/>
  <c r="N54" i="10"/>
  <c r="N53" i="10"/>
  <c r="N52" i="10"/>
  <c r="M51" i="10"/>
  <c r="L51" i="10"/>
  <c r="K51" i="10"/>
  <c r="J51" i="10"/>
  <c r="I51" i="10"/>
  <c r="H51" i="10"/>
  <c r="G51" i="10"/>
  <c r="M50" i="10"/>
  <c r="L50" i="10"/>
  <c r="K50" i="10"/>
  <c r="J50" i="10"/>
  <c r="I50" i="10"/>
  <c r="H50" i="10"/>
  <c r="G50" i="10"/>
  <c r="D50" i="10"/>
  <c r="N49" i="10"/>
  <c r="N48" i="10"/>
  <c r="N47" i="10"/>
  <c r="N45" i="10"/>
  <c r="N44" i="10"/>
  <c r="N43" i="10"/>
  <c r="N42" i="10"/>
  <c r="M41" i="10"/>
  <c r="L41" i="10"/>
  <c r="K41" i="10"/>
  <c r="J41" i="10"/>
  <c r="I41" i="10"/>
  <c r="H41" i="10"/>
  <c r="G41" i="10"/>
  <c r="M40" i="10"/>
  <c r="L40" i="10"/>
  <c r="K40" i="10"/>
  <c r="J40" i="10"/>
  <c r="I40" i="10"/>
  <c r="H40" i="10"/>
  <c r="G40" i="10"/>
  <c r="D40" i="10"/>
  <c r="N39" i="10"/>
  <c r="N38" i="10"/>
  <c r="N34" i="10"/>
  <c r="N32" i="10"/>
  <c r="M31" i="10"/>
  <c r="L31" i="10"/>
  <c r="K31" i="10"/>
  <c r="J31" i="10"/>
  <c r="I31" i="10"/>
  <c r="H31" i="10"/>
  <c r="G31" i="10"/>
  <c r="M30" i="10"/>
  <c r="L30" i="10"/>
  <c r="K30" i="10"/>
  <c r="J30" i="10"/>
  <c r="I30" i="10"/>
  <c r="H30" i="10"/>
  <c r="G30" i="10"/>
  <c r="D30" i="10"/>
  <c r="N29" i="10"/>
  <c r="N28" i="10"/>
  <c r="N27" i="10"/>
  <c r="N26" i="10"/>
  <c r="N25" i="10"/>
  <c r="N24" i="10"/>
  <c r="N23" i="10"/>
  <c r="N22" i="10"/>
  <c r="M21" i="10"/>
  <c r="L21" i="10"/>
  <c r="K21" i="10"/>
  <c r="J21" i="10"/>
  <c r="I21" i="10"/>
  <c r="H21" i="10"/>
  <c r="G21" i="10"/>
  <c r="M20" i="10"/>
  <c r="L20" i="10"/>
  <c r="K20" i="10"/>
  <c r="J20" i="10"/>
  <c r="I20" i="10"/>
  <c r="H20" i="10"/>
  <c r="G20" i="10"/>
  <c r="D20" i="10"/>
  <c r="N19" i="10"/>
  <c r="N17" i="10"/>
  <c r="N16" i="10"/>
  <c r="N15" i="10"/>
  <c r="N14" i="10"/>
  <c r="N13" i="10"/>
  <c r="N12" i="10"/>
  <c r="M11" i="10"/>
  <c r="L11" i="10"/>
  <c r="K11" i="10"/>
  <c r="J11" i="10"/>
  <c r="I11" i="10"/>
  <c r="H11" i="10"/>
  <c r="G11" i="10"/>
  <c r="M10" i="10"/>
  <c r="L10" i="10"/>
  <c r="K10" i="10"/>
  <c r="J10" i="10"/>
  <c r="I10" i="10"/>
  <c r="H10" i="10"/>
  <c r="G10" i="10"/>
  <c r="D10" i="10"/>
  <c r="N9" i="10"/>
  <c r="N8" i="10"/>
  <c r="N7" i="10"/>
  <c r="N6" i="10"/>
  <c r="N5" i="10"/>
  <c r="N4" i="10"/>
  <c r="N3" i="10"/>
  <c r="N2" i="10"/>
  <c r="M61" i="9"/>
  <c r="L61" i="9"/>
  <c r="K61" i="9"/>
  <c r="J61" i="9"/>
  <c r="I61" i="9"/>
  <c r="H61" i="9"/>
  <c r="G61" i="9"/>
  <c r="M60" i="9"/>
  <c r="L60" i="9"/>
  <c r="K60" i="9"/>
  <c r="J60" i="9"/>
  <c r="I60" i="9"/>
  <c r="H60" i="9"/>
  <c r="G60" i="9"/>
  <c r="D60" i="9"/>
  <c r="N59" i="9"/>
  <c r="N58" i="9"/>
  <c r="N57" i="9"/>
  <c r="N56" i="9"/>
  <c r="N55" i="9"/>
  <c r="N54" i="9"/>
  <c r="N53" i="9"/>
  <c r="N52" i="9"/>
  <c r="M51" i="9"/>
  <c r="L51" i="9"/>
  <c r="K51" i="9"/>
  <c r="J51" i="9"/>
  <c r="I51" i="9"/>
  <c r="H51" i="9"/>
  <c r="G51" i="9"/>
  <c r="M50" i="9"/>
  <c r="L50" i="9"/>
  <c r="K50" i="9"/>
  <c r="J50" i="9"/>
  <c r="I50" i="9"/>
  <c r="H50" i="9"/>
  <c r="G50" i="9"/>
  <c r="D50" i="9"/>
  <c r="N49" i="9"/>
  <c r="N48" i="9"/>
  <c r="N47" i="9"/>
  <c r="N45" i="9"/>
  <c r="N44" i="9"/>
  <c r="N43" i="9"/>
  <c r="N42" i="9"/>
  <c r="M41" i="9"/>
  <c r="L41" i="9"/>
  <c r="K41" i="9"/>
  <c r="J41" i="9"/>
  <c r="I41" i="9"/>
  <c r="H41" i="9"/>
  <c r="G41" i="9"/>
  <c r="M40" i="9"/>
  <c r="L40" i="9"/>
  <c r="K40" i="9"/>
  <c r="J40" i="9"/>
  <c r="I40" i="9"/>
  <c r="H40" i="9"/>
  <c r="G40" i="9"/>
  <c r="D40" i="9"/>
  <c r="N39" i="9"/>
  <c r="N38" i="9"/>
  <c r="N34" i="9"/>
  <c r="N32" i="9"/>
  <c r="M31" i="9"/>
  <c r="L31" i="9"/>
  <c r="K31" i="9"/>
  <c r="J31" i="9"/>
  <c r="I31" i="9"/>
  <c r="H31" i="9"/>
  <c r="G31" i="9"/>
  <c r="M30" i="9"/>
  <c r="L30" i="9"/>
  <c r="K30" i="9"/>
  <c r="J30" i="9"/>
  <c r="I30" i="9"/>
  <c r="H30" i="9"/>
  <c r="G30" i="9"/>
  <c r="D30" i="9"/>
  <c r="N29" i="9"/>
  <c r="N28" i="9"/>
  <c r="N27" i="9"/>
  <c r="N26" i="9"/>
  <c r="N25" i="9"/>
  <c r="N24" i="9"/>
  <c r="N23" i="9"/>
  <c r="N22" i="9"/>
  <c r="M21" i="9"/>
  <c r="L21" i="9"/>
  <c r="K21" i="9"/>
  <c r="J21" i="9"/>
  <c r="I21" i="9"/>
  <c r="H21" i="9"/>
  <c r="G21" i="9"/>
  <c r="M20" i="9"/>
  <c r="L20" i="9"/>
  <c r="K20" i="9"/>
  <c r="J20" i="9"/>
  <c r="I20" i="9"/>
  <c r="H20" i="9"/>
  <c r="G20" i="9"/>
  <c r="D20" i="9"/>
  <c r="N19" i="9"/>
  <c r="N18" i="9"/>
  <c r="N17" i="9"/>
  <c r="N16" i="9"/>
  <c r="N15" i="9"/>
  <c r="N14" i="9"/>
  <c r="N13" i="9"/>
  <c r="N12" i="9"/>
  <c r="N21" i="9" s="1"/>
  <c r="M11" i="9"/>
  <c r="L11" i="9"/>
  <c r="K11" i="9"/>
  <c r="J11" i="9"/>
  <c r="I11" i="9"/>
  <c r="H11" i="9"/>
  <c r="G11" i="9"/>
  <c r="M10" i="9"/>
  <c r="L10" i="9"/>
  <c r="K10" i="9"/>
  <c r="J10" i="9"/>
  <c r="I10" i="9"/>
  <c r="H10" i="9"/>
  <c r="G10" i="9"/>
  <c r="D10" i="9"/>
  <c r="N9" i="9"/>
  <c r="N8" i="9"/>
  <c r="N7" i="9"/>
  <c r="N6" i="9"/>
  <c r="N5" i="9"/>
  <c r="N4" i="9"/>
  <c r="N3" i="9"/>
  <c r="N2" i="9"/>
  <c r="M61" i="8"/>
  <c r="L61" i="8"/>
  <c r="K61" i="8"/>
  <c r="J61" i="8"/>
  <c r="I61" i="8"/>
  <c r="H61" i="8"/>
  <c r="G61" i="8"/>
  <c r="M60" i="8"/>
  <c r="L60" i="8"/>
  <c r="K60" i="8"/>
  <c r="J60" i="8"/>
  <c r="I60" i="8"/>
  <c r="H60" i="8"/>
  <c r="G60" i="8"/>
  <c r="D60" i="8"/>
  <c r="N59" i="8"/>
  <c r="N58" i="8"/>
  <c r="N57" i="8"/>
  <c r="N56" i="8"/>
  <c r="N55" i="8"/>
  <c r="N54" i="8"/>
  <c r="N53" i="8"/>
  <c r="N52" i="8"/>
  <c r="M51" i="8"/>
  <c r="L51" i="8"/>
  <c r="K51" i="8"/>
  <c r="J51" i="8"/>
  <c r="I51" i="8"/>
  <c r="H51" i="8"/>
  <c r="G51" i="8"/>
  <c r="M50" i="8"/>
  <c r="L50" i="8"/>
  <c r="K50" i="8"/>
  <c r="J50" i="8"/>
  <c r="I50" i="8"/>
  <c r="H50" i="8"/>
  <c r="G50" i="8"/>
  <c r="D50" i="8"/>
  <c r="N49" i="8"/>
  <c r="N48" i="8"/>
  <c r="N47" i="8"/>
  <c r="N45" i="8"/>
  <c r="N44" i="8"/>
  <c r="N43" i="8"/>
  <c r="N42" i="8"/>
  <c r="N51" i="8" s="1"/>
  <c r="M41" i="8"/>
  <c r="L41" i="8"/>
  <c r="K41" i="8"/>
  <c r="J41" i="8"/>
  <c r="I41" i="8"/>
  <c r="H41" i="8"/>
  <c r="G41" i="8"/>
  <c r="M40" i="8"/>
  <c r="L40" i="8"/>
  <c r="K40" i="8"/>
  <c r="J40" i="8"/>
  <c r="I40" i="8"/>
  <c r="H40" i="8"/>
  <c r="G40" i="8"/>
  <c r="D40" i="8"/>
  <c r="N38" i="8"/>
  <c r="N34" i="8"/>
  <c r="N33" i="8"/>
  <c r="N32" i="8"/>
  <c r="M31" i="8"/>
  <c r="L31" i="8"/>
  <c r="K31" i="8"/>
  <c r="J31" i="8"/>
  <c r="I31" i="8"/>
  <c r="H31" i="8"/>
  <c r="G31" i="8"/>
  <c r="M30" i="8"/>
  <c r="L30" i="8"/>
  <c r="K30" i="8"/>
  <c r="J30" i="8"/>
  <c r="I30" i="8"/>
  <c r="H30" i="8"/>
  <c r="G30" i="8"/>
  <c r="D30" i="8"/>
  <c r="N29" i="8"/>
  <c r="N28" i="8"/>
  <c r="N27" i="8"/>
  <c r="N26" i="8"/>
  <c r="N25" i="8"/>
  <c r="N24" i="8"/>
  <c r="N23" i="8"/>
  <c r="N22" i="8"/>
  <c r="M21" i="8"/>
  <c r="L21" i="8"/>
  <c r="K21" i="8"/>
  <c r="J21" i="8"/>
  <c r="I21" i="8"/>
  <c r="H21" i="8"/>
  <c r="G21" i="8"/>
  <c r="M20" i="8"/>
  <c r="L20" i="8"/>
  <c r="K20" i="8"/>
  <c r="J20" i="8"/>
  <c r="I20" i="8"/>
  <c r="H20" i="8"/>
  <c r="G20" i="8"/>
  <c r="D20" i="8"/>
  <c r="N19" i="8"/>
  <c r="N18" i="8"/>
  <c r="N17" i="8"/>
  <c r="N16" i="8"/>
  <c r="N15" i="8"/>
  <c r="N14" i="8"/>
  <c r="N13" i="8"/>
  <c r="N12" i="8"/>
  <c r="M11" i="8"/>
  <c r="L11" i="8"/>
  <c r="K11" i="8"/>
  <c r="J11" i="8"/>
  <c r="I11" i="8"/>
  <c r="H11" i="8"/>
  <c r="G11" i="8"/>
  <c r="M10" i="8"/>
  <c r="L10" i="8"/>
  <c r="K10" i="8"/>
  <c r="J10" i="8"/>
  <c r="I10" i="8"/>
  <c r="H10" i="8"/>
  <c r="G10" i="8"/>
  <c r="D10" i="8"/>
  <c r="N9" i="8"/>
  <c r="N8" i="8"/>
  <c r="N7" i="8"/>
  <c r="N6" i="8"/>
  <c r="N5" i="8"/>
  <c r="N4" i="8"/>
  <c r="N3" i="8"/>
  <c r="N2" i="8"/>
  <c r="N11" i="8" s="1"/>
  <c r="M61" i="7"/>
  <c r="L61" i="7"/>
  <c r="K61" i="7"/>
  <c r="J61" i="7"/>
  <c r="I61" i="7"/>
  <c r="H61" i="7"/>
  <c r="G61" i="7"/>
  <c r="M60" i="7"/>
  <c r="L60" i="7"/>
  <c r="K60" i="7"/>
  <c r="J60" i="7"/>
  <c r="I60" i="7"/>
  <c r="H60" i="7"/>
  <c r="G60" i="7"/>
  <c r="D60" i="7"/>
  <c r="N59" i="7"/>
  <c r="N58" i="7"/>
  <c r="N57" i="7"/>
  <c r="N56" i="7"/>
  <c r="N55" i="7"/>
  <c r="N54" i="7"/>
  <c r="N53" i="7"/>
  <c r="N52" i="7"/>
  <c r="M51" i="7"/>
  <c r="L51" i="7"/>
  <c r="K51" i="7"/>
  <c r="J51" i="7"/>
  <c r="I51" i="7"/>
  <c r="H51" i="7"/>
  <c r="G51" i="7"/>
  <c r="M50" i="7"/>
  <c r="L50" i="7"/>
  <c r="K50" i="7"/>
  <c r="J50" i="7"/>
  <c r="I50" i="7"/>
  <c r="H50" i="7"/>
  <c r="G50" i="7"/>
  <c r="D50" i="7"/>
  <c r="N49" i="7"/>
  <c r="N48" i="7"/>
  <c r="N47" i="7"/>
  <c r="N45" i="7"/>
  <c r="N44" i="7"/>
  <c r="N43" i="7"/>
  <c r="N42" i="7"/>
  <c r="M41" i="7"/>
  <c r="L41" i="7"/>
  <c r="K41" i="7"/>
  <c r="J41" i="7"/>
  <c r="I41" i="7"/>
  <c r="H41" i="7"/>
  <c r="G41" i="7"/>
  <c r="M40" i="7"/>
  <c r="L40" i="7"/>
  <c r="K40" i="7"/>
  <c r="J40" i="7"/>
  <c r="I40" i="7"/>
  <c r="H40" i="7"/>
  <c r="G40" i="7"/>
  <c r="D40" i="7"/>
  <c r="N38" i="7"/>
  <c r="N35" i="7"/>
  <c r="N34" i="7"/>
  <c r="N33" i="7"/>
  <c r="N32" i="7"/>
  <c r="M31" i="7"/>
  <c r="L31" i="7"/>
  <c r="K31" i="7"/>
  <c r="J31" i="7"/>
  <c r="I31" i="7"/>
  <c r="H31" i="7"/>
  <c r="G31" i="7"/>
  <c r="M30" i="7"/>
  <c r="L30" i="7"/>
  <c r="K30" i="7"/>
  <c r="J30" i="7"/>
  <c r="I30" i="7"/>
  <c r="H30" i="7"/>
  <c r="G30" i="7"/>
  <c r="D30" i="7"/>
  <c r="N29" i="7"/>
  <c r="N28" i="7"/>
  <c r="N27" i="7"/>
  <c r="N26" i="7"/>
  <c r="N25" i="7"/>
  <c r="N24" i="7"/>
  <c r="N23" i="7"/>
  <c r="N22" i="7"/>
  <c r="N31" i="7" s="1"/>
  <c r="M21" i="7"/>
  <c r="L21" i="7"/>
  <c r="K21" i="7"/>
  <c r="J21" i="7"/>
  <c r="I21" i="7"/>
  <c r="H21" i="7"/>
  <c r="G21" i="7"/>
  <c r="M20" i="7"/>
  <c r="L20" i="7"/>
  <c r="K20" i="7"/>
  <c r="J20" i="7"/>
  <c r="I20" i="7"/>
  <c r="H20" i="7"/>
  <c r="G20" i="7"/>
  <c r="D20" i="7"/>
  <c r="N19" i="7"/>
  <c r="N18" i="7"/>
  <c r="N17" i="7"/>
  <c r="N16" i="7"/>
  <c r="N15" i="7"/>
  <c r="N14" i="7"/>
  <c r="N13" i="7"/>
  <c r="N12" i="7"/>
  <c r="M11" i="7"/>
  <c r="L11" i="7"/>
  <c r="K11" i="7"/>
  <c r="J11" i="7"/>
  <c r="I11" i="7"/>
  <c r="H11" i="7"/>
  <c r="G11" i="7"/>
  <c r="M10" i="7"/>
  <c r="L10" i="7"/>
  <c r="K10" i="7"/>
  <c r="J10" i="7"/>
  <c r="I10" i="7"/>
  <c r="H10" i="7"/>
  <c r="G10" i="7"/>
  <c r="D10" i="7"/>
  <c r="N9" i="7"/>
  <c r="N8" i="7"/>
  <c r="N7" i="7"/>
  <c r="N6" i="7"/>
  <c r="N5" i="7"/>
  <c r="N4" i="7"/>
  <c r="N3" i="7"/>
  <c r="N2" i="7"/>
  <c r="M61" i="6"/>
  <c r="L61" i="6"/>
  <c r="K61" i="6"/>
  <c r="J61" i="6"/>
  <c r="I61" i="6"/>
  <c r="H61" i="6"/>
  <c r="G61" i="6"/>
  <c r="M60" i="6"/>
  <c r="L60" i="6"/>
  <c r="K60" i="6"/>
  <c r="J60" i="6"/>
  <c r="I60" i="6"/>
  <c r="H60" i="6"/>
  <c r="G60" i="6"/>
  <c r="D60" i="6"/>
  <c r="N59" i="6"/>
  <c r="N58" i="6"/>
  <c r="N57" i="6"/>
  <c r="N56" i="6"/>
  <c r="N55" i="6"/>
  <c r="N54" i="6"/>
  <c r="N53" i="6"/>
  <c r="N52" i="6"/>
  <c r="M51" i="6"/>
  <c r="L51" i="6"/>
  <c r="K51" i="6"/>
  <c r="J51" i="6"/>
  <c r="I51" i="6"/>
  <c r="H51" i="6"/>
  <c r="G51" i="6"/>
  <c r="M50" i="6"/>
  <c r="L50" i="6"/>
  <c r="K50" i="6"/>
  <c r="J50" i="6"/>
  <c r="I50" i="6"/>
  <c r="H50" i="6"/>
  <c r="G50" i="6"/>
  <c r="D50" i="6"/>
  <c r="N49" i="6"/>
  <c r="N48" i="6"/>
  <c r="N47" i="6"/>
  <c r="N46" i="6"/>
  <c r="N45" i="6"/>
  <c r="N44" i="6"/>
  <c r="N43" i="6"/>
  <c r="N42" i="6"/>
  <c r="N51" i="6" s="1"/>
  <c r="M41" i="6"/>
  <c r="L41" i="6"/>
  <c r="K41" i="6"/>
  <c r="J41" i="6"/>
  <c r="I41" i="6"/>
  <c r="H41" i="6"/>
  <c r="G41" i="6"/>
  <c r="M40" i="6"/>
  <c r="L40" i="6"/>
  <c r="K40" i="6"/>
  <c r="J40" i="6"/>
  <c r="I40" i="6"/>
  <c r="H40" i="6"/>
  <c r="G40" i="6"/>
  <c r="D40" i="6"/>
  <c r="N39" i="6"/>
  <c r="N38" i="6"/>
  <c r="N36" i="6"/>
  <c r="N35" i="6"/>
  <c r="N34" i="6"/>
  <c r="N33" i="6"/>
  <c r="N32" i="6"/>
  <c r="M31" i="6"/>
  <c r="L31" i="6"/>
  <c r="K31" i="6"/>
  <c r="J31" i="6"/>
  <c r="I31" i="6"/>
  <c r="H31" i="6"/>
  <c r="G31" i="6"/>
  <c r="M30" i="6"/>
  <c r="L30" i="6"/>
  <c r="K30" i="6"/>
  <c r="J30" i="6"/>
  <c r="I30" i="6"/>
  <c r="H30" i="6"/>
  <c r="G30" i="6"/>
  <c r="D30" i="6"/>
  <c r="N29" i="6"/>
  <c r="N28" i="6"/>
  <c r="N27" i="6"/>
  <c r="N26" i="6"/>
  <c r="N25" i="6"/>
  <c r="N24" i="6"/>
  <c r="N23" i="6"/>
  <c r="N22" i="6"/>
  <c r="M21" i="6"/>
  <c r="L21" i="6"/>
  <c r="K21" i="6"/>
  <c r="J21" i="6"/>
  <c r="I21" i="6"/>
  <c r="H21" i="6"/>
  <c r="G21" i="6"/>
  <c r="M20" i="6"/>
  <c r="L20" i="6"/>
  <c r="K20" i="6"/>
  <c r="J20" i="6"/>
  <c r="I20" i="6"/>
  <c r="H20" i="6"/>
  <c r="G20" i="6"/>
  <c r="D20" i="6"/>
  <c r="N19" i="6"/>
  <c r="N18" i="6"/>
  <c r="N17" i="6"/>
  <c r="N16" i="6"/>
  <c r="N15" i="6"/>
  <c r="N14" i="6"/>
  <c r="N13" i="6"/>
  <c r="N12" i="6"/>
  <c r="N21" i="6" s="1"/>
  <c r="M11" i="6"/>
  <c r="L11" i="6"/>
  <c r="K11" i="6"/>
  <c r="J11" i="6"/>
  <c r="I11" i="6"/>
  <c r="H11" i="6"/>
  <c r="G11" i="6"/>
  <c r="M10" i="6"/>
  <c r="L10" i="6"/>
  <c r="K10" i="6"/>
  <c r="J10" i="6"/>
  <c r="I10" i="6"/>
  <c r="H10" i="6"/>
  <c r="G10" i="6"/>
  <c r="D10" i="6"/>
  <c r="N9" i="6"/>
  <c r="N8" i="6"/>
  <c r="N7" i="6"/>
  <c r="N6" i="6"/>
  <c r="N5" i="6"/>
  <c r="N4" i="6"/>
  <c r="N3" i="6"/>
  <c r="N2" i="6"/>
  <c r="M61" i="5"/>
  <c r="L61" i="5"/>
  <c r="K61" i="5"/>
  <c r="J61" i="5"/>
  <c r="I61" i="5"/>
  <c r="H61" i="5"/>
  <c r="G61" i="5"/>
  <c r="M60" i="5"/>
  <c r="L60" i="5"/>
  <c r="K60" i="5"/>
  <c r="J60" i="5"/>
  <c r="I60" i="5"/>
  <c r="H60" i="5"/>
  <c r="G60" i="5"/>
  <c r="D60" i="5"/>
  <c r="N59" i="5"/>
  <c r="N58" i="5"/>
  <c r="N57" i="5"/>
  <c r="N56" i="5"/>
  <c r="N55" i="5"/>
  <c r="N54" i="5"/>
  <c r="N53" i="5"/>
  <c r="N52" i="5"/>
  <c r="M51" i="5"/>
  <c r="L51" i="5"/>
  <c r="K51" i="5"/>
  <c r="J51" i="5"/>
  <c r="I51" i="5"/>
  <c r="H51" i="5"/>
  <c r="G51" i="5"/>
  <c r="M50" i="5"/>
  <c r="L50" i="5"/>
  <c r="K50" i="5"/>
  <c r="J50" i="5"/>
  <c r="I50" i="5"/>
  <c r="H50" i="5"/>
  <c r="G50" i="5"/>
  <c r="D50" i="5"/>
  <c r="N49" i="5"/>
  <c r="N48" i="5"/>
  <c r="N47" i="5"/>
  <c r="N46" i="5"/>
  <c r="N45" i="5"/>
  <c r="N44" i="5"/>
  <c r="N43" i="5"/>
  <c r="N42" i="5"/>
  <c r="M41" i="5"/>
  <c r="L41" i="5"/>
  <c r="K41" i="5"/>
  <c r="J41" i="5"/>
  <c r="I41" i="5"/>
  <c r="H41" i="5"/>
  <c r="G41" i="5"/>
  <c r="M40" i="5"/>
  <c r="L40" i="5"/>
  <c r="K40" i="5"/>
  <c r="J40" i="5"/>
  <c r="I40" i="5"/>
  <c r="H40" i="5"/>
  <c r="G40" i="5"/>
  <c r="D40" i="5"/>
  <c r="N39" i="5"/>
  <c r="N38" i="5"/>
  <c r="N37" i="5"/>
  <c r="N36" i="5"/>
  <c r="N35" i="5"/>
  <c r="N34" i="5"/>
  <c r="N33" i="5"/>
  <c r="N32" i="5"/>
  <c r="N41" i="5" s="1"/>
  <c r="M31" i="5"/>
  <c r="L31" i="5"/>
  <c r="K31" i="5"/>
  <c r="J31" i="5"/>
  <c r="I31" i="5"/>
  <c r="H31" i="5"/>
  <c r="G31" i="5"/>
  <c r="M30" i="5"/>
  <c r="L30" i="5"/>
  <c r="K30" i="5"/>
  <c r="J30" i="5"/>
  <c r="I30" i="5"/>
  <c r="H30" i="5"/>
  <c r="G30" i="5"/>
  <c r="D30" i="5"/>
  <c r="N29" i="5"/>
  <c r="N28" i="5"/>
  <c r="N27" i="5"/>
  <c r="N26" i="5"/>
  <c r="N25" i="5"/>
  <c r="N24" i="5"/>
  <c r="N23" i="5"/>
  <c r="N22" i="5"/>
  <c r="M21" i="5"/>
  <c r="L21" i="5"/>
  <c r="K21" i="5"/>
  <c r="J21" i="5"/>
  <c r="I21" i="5"/>
  <c r="H21" i="5"/>
  <c r="G21" i="5"/>
  <c r="M20" i="5"/>
  <c r="L20" i="5"/>
  <c r="K20" i="5"/>
  <c r="J20" i="5"/>
  <c r="I20" i="5"/>
  <c r="H20" i="5"/>
  <c r="G20" i="5"/>
  <c r="D20" i="5"/>
  <c r="N19" i="5"/>
  <c r="N18" i="5"/>
  <c r="N17" i="5"/>
  <c r="N16" i="5"/>
  <c r="N15" i="5"/>
  <c r="N14" i="5"/>
  <c r="N13" i="5"/>
  <c r="N12" i="5"/>
  <c r="M11" i="5"/>
  <c r="L11" i="5"/>
  <c r="K11" i="5"/>
  <c r="J11" i="5"/>
  <c r="I11" i="5"/>
  <c r="H11" i="5"/>
  <c r="G11" i="5"/>
  <c r="M10" i="5"/>
  <c r="L10" i="5"/>
  <c r="K10" i="5"/>
  <c r="J10" i="5"/>
  <c r="I10" i="5"/>
  <c r="H10" i="5"/>
  <c r="G10" i="5"/>
  <c r="D10" i="5"/>
  <c r="N9" i="5"/>
  <c r="N8" i="5"/>
  <c r="N7" i="5"/>
  <c r="N6" i="5"/>
  <c r="N5" i="5"/>
  <c r="N4" i="5"/>
  <c r="N3" i="5"/>
  <c r="N2" i="5"/>
  <c r="M61" i="4"/>
  <c r="L61" i="4"/>
  <c r="K61" i="4"/>
  <c r="J61" i="4"/>
  <c r="I61" i="4"/>
  <c r="H61" i="4"/>
  <c r="G61" i="4"/>
  <c r="M60" i="4"/>
  <c r="L60" i="4"/>
  <c r="K60" i="4"/>
  <c r="J60" i="4"/>
  <c r="I60" i="4"/>
  <c r="H60" i="4"/>
  <c r="G60" i="4"/>
  <c r="D60" i="4"/>
  <c r="N59" i="4"/>
  <c r="N58" i="4"/>
  <c r="N57" i="4"/>
  <c r="N56" i="4"/>
  <c r="N55" i="4"/>
  <c r="N54" i="4"/>
  <c r="N53" i="4"/>
  <c r="N52" i="4"/>
  <c r="N61" i="4" s="1"/>
  <c r="M51" i="4"/>
  <c r="L51" i="4"/>
  <c r="K51" i="4"/>
  <c r="J51" i="4"/>
  <c r="I51" i="4"/>
  <c r="H51" i="4"/>
  <c r="G51" i="4"/>
  <c r="M50" i="4"/>
  <c r="L50" i="4"/>
  <c r="K50" i="4"/>
  <c r="J50" i="4"/>
  <c r="I50" i="4"/>
  <c r="H50" i="4"/>
  <c r="G50" i="4"/>
  <c r="D50" i="4"/>
  <c r="N49" i="4"/>
  <c r="N48" i="4"/>
  <c r="N47" i="4"/>
  <c r="N46" i="4"/>
  <c r="N45" i="4"/>
  <c r="N44" i="4"/>
  <c r="N43" i="4"/>
  <c r="N42" i="4"/>
  <c r="M41" i="4"/>
  <c r="L41" i="4"/>
  <c r="K41" i="4"/>
  <c r="J41" i="4"/>
  <c r="I41" i="4"/>
  <c r="H41" i="4"/>
  <c r="G41" i="4"/>
  <c r="M40" i="4"/>
  <c r="L40" i="4"/>
  <c r="K40" i="4"/>
  <c r="J40" i="4"/>
  <c r="I40" i="4"/>
  <c r="H40" i="4"/>
  <c r="G40" i="4"/>
  <c r="D40" i="4"/>
  <c r="N39" i="4"/>
  <c r="N38" i="4"/>
  <c r="N37" i="4"/>
  <c r="N36" i="4"/>
  <c r="N35" i="4"/>
  <c r="N34" i="4"/>
  <c r="N33" i="4"/>
  <c r="N32" i="4"/>
  <c r="M31" i="4"/>
  <c r="L31" i="4"/>
  <c r="K31" i="4"/>
  <c r="J31" i="4"/>
  <c r="I31" i="4"/>
  <c r="H31" i="4"/>
  <c r="G31" i="4"/>
  <c r="M30" i="4"/>
  <c r="L30" i="4"/>
  <c r="K30" i="4"/>
  <c r="J30" i="4"/>
  <c r="I30" i="4"/>
  <c r="H30" i="4"/>
  <c r="G30" i="4"/>
  <c r="D30" i="4"/>
  <c r="N29" i="4"/>
  <c r="N28" i="4"/>
  <c r="N27" i="4"/>
  <c r="N26" i="4"/>
  <c r="N25" i="4"/>
  <c r="N24" i="4"/>
  <c r="N23" i="4"/>
  <c r="N22" i="4"/>
  <c r="M21" i="4"/>
  <c r="L21" i="4"/>
  <c r="K21" i="4"/>
  <c r="J21" i="4"/>
  <c r="I21" i="4"/>
  <c r="H21" i="4"/>
  <c r="G21" i="4"/>
  <c r="M20" i="4"/>
  <c r="L20" i="4"/>
  <c r="K20" i="4"/>
  <c r="J20" i="4"/>
  <c r="I20" i="4"/>
  <c r="H20" i="4"/>
  <c r="G20" i="4"/>
  <c r="D20" i="4"/>
  <c r="N19" i="4"/>
  <c r="N18" i="4"/>
  <c r="N17" i="4"/>
  <c r="N16" i="4"/>
  <c r="N15" i="4"/>
  <c r="N14" i="4"/>
  <c r="N13" i="4"/>
  <c r="N12" i="4"/>
  <c r="N21" i="4" s="1"/>
  <c r="M11" i="4"/>
  <c r="L11" i="4"/>
  <c r="K11" i="4"/>
  <c r="J11" i="4"/>
  <c r="I11" i="4"/>
  <c r="H11" i="4"/>
  <c r="G11" i="4"/>
  <c r="M10" i="4"/>
  <c r="L10" i="4"/>
  <c r="K10" i="4"/>
  <c r="J10" i="4"/>
  <c r="I10" i="4"/>
  <c r="H10" i="4"/>
  <c r="G10" i="4"/>
  <c r="D10" i="4"/>
  <c r="N9" i="4"/>
  <c r="N8" i="4"/>
  <c r="N7" i="4"/>
  <c r="N6" i="4"/>
  <c r="N5" i="4"/>
  <c r="N4" i="4"/>
  <c r="N3" i="4"/>
  <c r="N2" i="4"/>
  <c r="M61" i="3"/>
  <c r="L61" i="3"/>
  <c r="K61" i="3"/>
  <c r="J61" i="3"/>
  <c r="I61" i="3"/>
  <c r="H61" i="3"/>
  <c r="G61" i="3"/>
  <c r="M60" i="3"/>
  <c r="L60" i="3"/>
  <c r="K60" i="3"/>
  <c r="J60" i="3"/>
  <c r="I60" i="3"/>
  <c r="H60" i="3"/>
  <c r="G60" i="3"/>
  <c r="D60" i="3"/>
  <c r="N59" i="3"/>
  <c r="N58" i="3"/>
  <c r="N57" i="3"/>
  <c r="N56" i="3"/>
  <c r="N55" i="3"/>
  <c r="N54" i="3"/>
  <c r="N53" i="3"/>
  <c r="N52" i="3"/>
  <c r="M51" i="3"/>
  <c r="L51" i="3"/>
  <c r="K51" i="3"/>
  <c r="J51" i="3"/>
  <c r="I51" i="3"/>
  <c r="H51" i="3"/>
  <c r="G51" i="3"/>
  <c r="M50" i="3"/>
  <c r="L50" i="3"/>
  <c r="K50" i="3"/>
  <c r="J50" i="3"/>
  <c r="I50" i="3"/>
  <c r="H50" i="3"/>
  <c r="G50" i="3"/>
  <c r="D50" i="3"/>
  <c r="N49" i="3"/>
  <c r="N48" i="3"/>
  <c r="N47" i="3"/>
  <c r="N46" i="3"/>
  <c r="N45" i="3"/>
  <c r="N44" i="3"/>
  <c r="N43" i="3"/>
  <c r="N42" i="3"/>
  <c r="M41" i="3"/>
  <c r="L41" i="3"/>
  <c r="K41" i="3"/>
  <c r="J41" i="3"/>
  <c r="I41" i="3"/>
  <c r="H41" i="3"/>
  <c r="G41" i="3"/>
  <c r="M40" i="3"/>
  <c r="L40" i="3"/>
  <c r="K40" i="3"/>
  <c r="J40" i="3"/>
  <c r="I40" i="3"/>
  <c r="H40" i="3"/>
  <c r="G40" i="3"/>
  <c r="D40" i="3"/>
  <c r="N39" i="3"/>
  <c r="N38" i="3"/>
  <c r="N37" i="3"/>
  <c r="N36" i="3"/>
  <c r="N35" i="3"/>
  <c r="N34" i="3"/>
  <c r="N33" i="3"/>
  <c r="N32" i="3"/>
  <c r="N41" i="3" s="1"/>
  <c r="M31" i="3"/>
  <c r="L31" i="3"/>
  <c r="K31" i="3"/>
  <c r="J31" i="3"/>
  <c r="I31" i="3"/>
  <c r="H31" i="3"/>
  <c r="G31" i="3"/>
  <c r="M30" i="3"/>
  <c r="L30" i="3"/>
  <c r="K30" i="3"/>
  <c r="J30" i="3"/>
  <c r="I30" i="3"/>
  <c r="H30" i="3"/>
  <c r="G30" i="3"/>
  <c r="D30" i="3"/>
  <c r="N29" i="3"/>
  <c r="N28" i="3"/>
  <c r="N27" i="3"/>
  <c r="N26" i="3"/>
  <c r="N25" i="3"/>
  <c r="N24" i="3"/>
  <c r="N23" i="3"/>
  <c r="N22" i="3"/>
  <c r="M21" i="3"/>
  <c r="L21" i="3"/>
  <c r="K21" i="3"/>
  <c r="J21" i="3"/>
  <c r="I21" i="3"/>
  <c r="H21" i="3"/>
  <c r="G21" i="3"/>
  <c r="M20" i="3"/>
  <c r="L20" i="3"/>
  <c r="K20" i="3"/>
  <c r="J20" i="3"/>
  <c r="I20" i="3"/>
  <c r="H20" i="3"/>
  <c r="G20" i="3"/>
  <c r="D20" i="3"/>
  <c r="N19" i="3"/>
  <c r="N18" i="3"/>
  <c r="N17" i="3"/>
  <c r="N16" i="3"/>
  <c r="N15" i="3"/>
  <c r="N14" i="3"/>
  <c r="N13" i="3"/>
  <c r="N12" i="3"/>
  <c r="M11" i="3"/>
  <c r="L11" i="3"/>
  <c r="K11" i="3"/>
  <c r="J11" i="3"/>
  <c r="I11" i="3"/>
  <c r="H11" i="3"/>
  <c r="G11" i="3"/>
  <c r="M10" i="3"/>
  <c r="L10" i="3"/>
  <c r="K10" i="3"/>
  <c r="J10" i="3"/>
  <c r="I10" i="3"/>
  <c r="H10" i="3"/>
  <c r="G10" i="3"/>
  <c r="D10" i="3"/>
  <c r="N9" i="3"/>
  <c r="N8" i="3"/>
  <c r="N7" i="3"/>
  <c r="N6" i="3"/>
  <c r="N5" i="3"/>
  <c r="N4" i="3"/>
  <c r="N3" i="3"/>
  <c r="N2" i="3"/>
  <c r="M61" i="2"/>
  <c r="L61" i="2"/>
  <c r="K61" i="2"/>
  <c r="J61" i="2"/>
  <c r="I61" i="2"/>
  <c r="H61" i="2"/>
  <c r="G61" i="2"/>
  <c r="M60" i="2"/>
  <c r="L60" i="2"/>
  <c r="K60" i="2"/>
  <c r="J60" i="2"/>
  <c r="I60" i="2"/>
  <c r="H60" i="2"/>
  <c r="G60" i="2"/>
  <c r="D60" i="2"/>
  <c r="N59" i="2"/>
  <c r="N58" i="2"/>
  <c r="N57" i="2"/>
  <c r="N56" i="2"/>
  <c r="N55" i="2"/>
  <c r="N54" i="2"/>
  <c r="N53" i="2"/>
  <c r="N52" i="2"/>
  <c r="N61" i="2" s="1"/>
  <c r="M51" i="2"/>
  <c r="L51" i="2"/>
  <c r="K51" i="2"/>
  <c r="J51" i="2"/>
  <c r="I51" i="2"/>
  <c r="H51" i="2"/>
  <c r="G51" i="2"/>
  <c r="M50" i="2"/>
  <c r="L50" i="2"/>
  <c r="K50" i="2"/>
  <c r="J50" i="2"/>
  <c r="I50" i="2"/>
  <c r="H50" i="2"/>
  <c r="G50" i="2"/>
  <c r="D50" i="2"/>
  <c r="N49" i="2"/>
  <c r="N48" i="2"/>
  <c r="N47" i="2"/>
  <c r="N46" i="2"/>
  <c r="N45" i="2"/>
  <c r="N44" i="2"/>
  <c r="N43" i="2"/>
  <c r="N42" i="2"/>
  <c r="M41" i="2"/>
  <c r="L41" i="2"/>
  <c r="K41" i="2"/>
  <c r="J41" i="2"/>
  <c r="I41" i="2"/>
  <c r="H41" i="2"/>
  <c r="G41" i="2"/>
  <c r="M40" i="2"/>
  <c r="L40" i="2"/>
  <c r="K40" i="2"/>
  <c r="J40" i="2"/>
  <c r="I40" i="2"/>
  <c r="H40" i="2"/>
  <c r="G40" i="2"/>
  <c r="D40" i="2"/>
  <c r="N39" i="2"/>
  <c r="N38" i="2"/>
  <c r="N37" i="2"/>
  <c r="N36" i="2"/>
  <c r="N35" i="2"/>
  <c r="N34" i="2"/>
  <c r="N33" i="2"/>
  <c r="N32" i="2"/>
  <c r="M31" i="2"/>
  <c r="L31" i="2"/>
  <c r="K31" i="2"/>
  <c r="J31" i="2"/>
  <c r="I31" i="2"/>
  <c r="H31" i="2"/>
  <c r="G31" i="2"/>
  <c r="M30" i="2"/>
  <c r="L30" i="2"/>
  <c r="K30" i="2"/>
  <c r="J30" i="2"/>
  <c r="I30" i="2"/>
  <c r="H30" i="2"/>
  <c r="G30" i="2"/>
  <c r="D30" i="2"/>
  <c r="N29" i="2"/>
  <c r="N28" i="2"/>
  <c r="N27" i="2"/>
  <c r="N26" i="2"/>
  <c r="N25" i="2"/>
  <c r="N24" i="2"/>
  <c r="N23" i="2"/>
  <c r="N22" i="2"/>
  <c r="M21" i="2"/>
  <c r="L21" i="2"/>
  <c r="K21" i="2"/>
  <c r="J21" i="2"/>
  <c r="I21" i="2"/>
  <c r="H21" i="2"/>
  <c r="G21" i="2"/>
  <c r="M20" i="2"/>
  <c r="L20" i="2"/>
  <c r="K20" i="2"/>
  <c r="J20" i="2"/>
  <c r="I20" i="2"/>
  <c r="H20" i="2"/>
  <c r="G20" i="2"/>
  <c r="D20" i="2"/>
  <c r="N19" i="2"/>
  <c r="N18" i="2"/>
  <c r="N17" i="2"/>
  <c r="N16" i="2"/>
  <c r="N15" i="2"/>
  <c r="N14" i="2"/>
  <c r="N13" i="2"/>
  <c r="N12" i="2"/>
  <c r="N21" i="2" s="1"/>
  <c r="M11" i="2"/>
  <c r="L11" i="2"/>
  <c r="K11" i="2"/>
  <c r="J11" i="2"/>
  <c r="I11" i="2"/>
  <c r="H11" i="2"/>
  <c r="G11" i="2"/>
  <c r="M10" i="2"/>
  <c r="L10" i="2"/>
  <c r="K10" i="2"/>
  <c r="J10" i="2"/>
  <c r="I10" i="2"/>
  <c r="H10" i="2"/>
  <c r="G10" i="2"/>
  <c r="D10" i="2"/>
  <c r="N9" i="2"/>
  <c r="N8" i="2"/>
  <c r="N7" i="2"/>
  <c r="N6" i="2"/>
  <c r="N5" i="2"/>
  <c r="N4" i="2"/>
  <c r="N3" i="2"/>
  <c r="N2" i="2"/>
  <c r="M62" i="1"/>
  <c r="L62" i="1"/>
  <c r="K62" i="1"/>
  <c r="J62" i="1"/>
  <c r="I62" i="1"/>
  <c r="H62" i="1"/>
  <c r="G62" i="1"/>
  <c r="M61" i="1"/>
  <c r="L61" i="1"/>
  <c r="K61" i="1"/>
  <c r="J61" i="1"/>
  <c r="I61" i="1"/>
  <c r="H61" i="1"/>
  <c r="G61" i="1"/>
  <c r="D61" i="1"/>
  <c r="N60" i="1"/>
  <c r="N59" i="1"/>
  <c r="N58" i="1"/>
  <c r="N57" i="1"/>
  <c r="N56" i="1"/>
  <c r="N55" i="1"/>
  <c r="N54" i="1"/>
  <c r="N53" i="1"/>
  <c r="M52" i="1"/>
  <c r="L52" i="1"/>
  <c r="K52" i="1"/>
  <c r="J52" i="1"/>
  <c r="I52" i="1"/>
  <c r="H52" i="1"/>
  <c r="G52" i="1"/>
  <c r="M51" i="1"/>
  <c r="L51" i="1"/>
  <c r="K51" i="1"/>
  <c r="J51" i="1"/>
  <c r="I51" i="1"/>
  <c r="H51" i="1"/>
  <c r="G51" i="1"/>
  <c r="D51" i="1"/>
  <c r="N50" i="1"/>
  <c r="N49" i="1"/>
  <c r="N48" i="1"/>
  <c r="N47" i="1"/>
  <c r="N46" i="1"/>
  <c r="N45" i="1"/>
  <c r="N44" i="1"/>
  <c r="N43" i="1"/>
  <c r="M42" i="1"/>
  <c r="L42" i="1"/>
  <c r="K42" i="1"/>
  <c r="J42" i="1"/>
  <c r="I42" i="1"/>
  <c r="H42" i="1"/>
  <c r="G42" i="1"/>
  <c r="M41" i="1"/>
  <c r="L41" i="1"/>
  <c r="K41" i="1"/>
  <c r="J41" i="1"/>
  <c r="I41" i="1"/>
  <c r="H41" i="1"/>
  <c r="G41" i="1"/>
  <c r="D41" i="1"/>
  <c r="N40" i="1"/>
  <c r="N39" i="1"/>
  <c r="N38" i="1"/>
  <c r="N37" i="1"/>
  <c r="N36" i="1"/>
  <c r="N35" i="1"/>
  <c r="N34" i="1"/>
  <c r="N33" i="1"/>
  <c r="N42" i="1" s="1"/>
  <c r="M32" i="1"/>
  <c r="L32" i="1"/>
  <c r="K32" i="1"/>
  <c r="J32" i="1"/>
  <c r="I32" i="1"/>
  <c r="H32" i="1"/>
  <c r="G32" i="1"/>
  <c r="M31" i="1"/>
  <c r="L31" i="1"/>
  <c r="K31" i="1"/>
  <c r="J31" i="1"/>
  <c r="I31" i="1"/>
  <c r="H31" i="1"/>
  <c r="G31" i="1"/>
  <c r="D31" i="1"/>
  <c r="N30" i="1"/>
  <c r="N29" i="1"/>
  <c r="N28" i="1"/>
  <c r="N27" i="1"/>
  <c r="N26" i="1"/>
  <c r="N25" i="1"/>
  <c r="N24" i="1"/>
  <c r="N23" i="1"/>
  <c r="M22" i="1"/>
  <c r="L22" i="1"/>
  <c r="K22" i="1"/>
  <c r="J22" i="1"/>
  <c r="I22" i="1"/>
  <c r="H22" i="1"/>
  <c r="G22" i="1"/>
  <c r="M21" i="1"/>
  <c r="L21" i="1"/>
  <c r="K21" i="1"/>
  <c r="J21" i="1"/>
  <c r="I21" i="1"/>
  <c r="H21" i="1"/>
  <c r="G21" i="1"/>
  <c r="D21" i="1"/>
  <c r="N20" i="1"/>
  <c r="N19" i="1"/>
  <c r="N18" i="1"/>
  <c r="N17" i="1"/>
  <c r="N16" i="1"/>
  <c r="N15" i="1"/>
  <c r="N14" i="1"/>
  <c r="N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D11" i="1"/>
  <c r="N10" i="1"/>
  <c r="N9" i="1"/>
  <c r="N8" i="1"/>
  <c r="N7" i="1"/>
  <c r="N6" i="1"/>
  <c r="N5" i="1"/>
  <c r="N4" i="1"/>
  <c r="N3" i="1"/>
  <c r="N11" i="2" l="1"/>
  <c r="N51" i="2"/>
  <c r="N31" i="3"/>
  <c r="N11" i="4"/>
  <c r="N51" i="4"/>
  <c r="N21" i="7"/>
  <c r="N61" i="7"/>
  <c r="N41" i="8"/>
  <c r="N51" i="10"/>
  <c r="N51" i="11"/>
  <c r="N21" i="12"/>
  <c r="N21" i="13"/>
  <c r="N12" i="1"/>
  <c r="N52" i="1"/>
  <c r="N31" i="2"/>
  <c r="N11" i="3"/>
  <c r="N51" i="3"/>
  <c r="N31" i="4"/>
  <c r="N11" i="5"/>
  <c r="N51" i="5"/>
  <c r="N31" i="6"/>
  <c r="N61" i="6"/>
  <c r="N41" i="7"/>
  <c r="N51" i="7"/>
  <c r="N21" i="8"/>
  <c r="N31" i="9"/>
  <c r="N61" i="9"/>
  <c r="N31" i="10"/>
  <c r="N61" i="10"/>
  <c r="N31" i="11"/>
  <c r="N61" i="11"/>
  <c r="N31" i="12"/>
  <c r="N61" i="12"/>
  <c r="N31" i="13"/>
  <c r="N32" i="1"/>
  <c r="N31" i="5"/>
  <c r="N11" i="6"/>
  <c r="N11" i="9"/>
  <c r="N51" i="9"/>
  <c r="N21" i="10"/>
  <c r="N21" i="11"/>
  <c r="N51" i="12"/>
  <c r="N22" i="1"/>
  <c r="N62" i="1"/>
  <c r="N41" i="2"/>
  <c r="N21" i="3"/>
  <c r="N61" i="3"/>
  <c r="N41" i="4"/>
  <c r="N21" i="5"/>
  <c r="N61" i="5"/>
  <c r="N41" i="6"/>
  <c r="N11" i="7"/>
  <c r="N31" i="8"/>
  <c r="N61" i="8"/>
  <c r="N41" i="9"/>
  <c r="N11" i="10"/>
  <c r="N41" i="10"/>
  <c r="N11" i="11"/>
  <c r="N41" i="11"/>
  <c r="N11" i="12"/>
  <c r="N41" i="12"/>
  <c r="N11" i="13"/>
  <c r="N41" i="13"/>
  <c r="N51" i="13"/>
  <c r="N10" i="13"/>
  <c r="N20" i="13"/>
  <c r="N60" i="13"/>
  <c r="N30" i="13"/>
  <c r="N40" i="13"/>
  <c r="N50" i="13"/>
  <c r="N30" i="12"/>
  <c r="N60" i="12"/>
  <c r="N10" i="12"/>
  <c r="N20" i="12"/>
  <c r="N40" i="12"/>
  <c r="N50" i="12"/>
  <c r="N30" i="11"/>
  <c r="N60" i="11"/>
  <c r="N10" i="11"/>
  <c r="N20" i="11"/>
  <c r="N40" i="11"/>
  <c r="N50" i="11"/>
  <c r="N30" i="10"/>
  <c r="N60" i="10"/>
  <c r="N10" i="10"/>
  <c r="N20" i="10"/>
  <c r="N40" i="10"/>
  <c r="N50" i="10"/>
  <c r="N10" i="9"/>
  <c r="N30" i="9"/>
  <c r="N60" i="9"/>
  <c r="N20" i="9"/>
  <c r="N40" i="9"/>
  <c r="N50" i="9"/>
  <c r="N10" i="8"/>
  <c r="N30" i="8"/>
  <c r="N60" i="8"/>
  <c r="N20" i="8"/>
  <c r="N40" i="8"/>
  <c r="N50" i="8"/>
  <c r="N20" i="7"/>
  <c r="N60" i="7"/>
  <c r="N10" i="7"/>
  <c r="N30" i="7"/>
  <c r="N40" i="7"/>
  <c r="N50" i="7"/>
  <c r="N10" i="6"/>
  <c r="N30" i="6"/>
  <c r="N40" i="6"/>
  <c r="N60" i="6"/>
  <c r="N20" i="6"/>
  <c r="N50" i="6"/>
  <c r="N20" i="5"/>
  <c r="N40" i="5"/>
  <c r="N60" i="5"/>
  <c r="N10" i="5"/>
  <c r="N30" i="5"/>
  <c r="N50" i="5"/>
  <c r="N20" i="4"/>
  <c r="N40" i="4"/>
  <c r="N60" i="4"/>
  <c r="N10" i="4"/>
  <c r="N30" i="4"/>
  <c r="N50" i="4"/>
  <c r="N10" i="3"/>
  <c r="N20" i="3"/>
  <c r="N40" i="3"/>
  <c r="N60" i="3"/>
  <c r="N30" i="3"/>
  <c r="N50" i="3"/>
  <c r="N20" i="2"/>
  <c r="N40" i="2"/>
  <c r="N60" i="2"/>
  <c r="N10" i="2"/>
  <c r="N30" i="2"/>
  <c r="N50" i="2"/>
  <c r="N21" i="1"/>
  <c r="N41" i="1"/>
  <c r="N61" i="1"/>
  <c r="N11" i="1"/>
  <c r="N31" i="1"/>
  <c r="N51" i="1"/>
</calcChain>
</file>

<file path=xl/sharedStrings.xml><?xml version="1.0" encoding="utf-8"?>
<sst xmlns="http://schemas.openxmlformats.org/spreadsheetml/2006/main" count="4161" uniqueCount="724">
  <si>
    <t>** last day for all on ad lib before group assignments and weight maintenance</t>
  </si>
  <si>
    <t>Program</t>
  </si>
  <si>
    <t>Strain</t>
  </si>
  <si>
    <t>Age</t>
  </si>
  <si>
    <t>Sample ID</t>
  </si>
  <si>
    <t>Date/Time</t>
  </si>
  <si>
    <t>Group</t>
  </si>
  <si>
    <t>Fat (g)</t>
  </si>
  <si>
    <t>Lean (g)</t>
  </si>
  <si>
    <t>Fluid (g)</t>
  </si>
  <si>
    <t>Sample Weight (g)</t>
  </si>
  <si>
    <t>% Fat</t>
  </si>
  <si>
    <t>% Lean</t>
  </si>
  <si>
    <t>% Fluid</t>
  </si>
  <si>
    <t>% Total</t>
  </si>
  <si>
    <t>ratV4</t>
  </si>
  <si>
    <t>BN</t>
  </si>
  <si>
    <t>89 day</t>
  </si>
  <si>
    <t>E317rv4-1</t>
  </si>
  <si>
    <t>MAR.19,2012 10:42</t>
  </si>
  <si>
    <t>BN ad lib</t>
  </si>
  <si>
    <t>E317rv4-2</t>
  </si>
  <si>
    <t>MAR.19,2012 10:43</t>
  </si>
  <si>
    <t>E317rv4-3</t>
  </si>
  <si>
    <t>MAR.19,2012 10:46</t>
  </si>
  <si>
    <t>E317rv4-4</t>
  </si>
  <si>
    <t>MAR.19,2012 10:47</t>
  </si>
  <si>
    <t>E317rv4-5</t>
  </si>
  <si>
    <t>MAR.19,2012 10:48</t>
  </si>
  <si>
    <t>E317rv4-6</t>
  </si>
  <si>
    <t>MAR.19,2012 10:50</t>
  </si>
  <si>
    <t>E317rv4-7</t>
  </si>
  <si>
    <t>MAR.19,2012 10:51</t>
  </si>
  <si>
    <t>E317rv4-8</t>
  </si>
  <si>
    <t>MAR.19,2012 10:53</t>
  </si>
  <si>
    <t>Count</t>
  </si>
  <si>
    <t>AVG</t>
  </si>
  <si>
    <t>SE</t>
  </si>
  <si>
    <t>E317rv4-9</t>
  </si>
  <si>
    <t>MAR.19,2012 10:54</t>
  </si>
  <si>
    <t>BN 10% restriction</t>
  </si>
  <si>
    <t>E317rv4-10</t>
  </si>
  <si>
    <t>MAR.19,2012 10:56</t>
  </si>
  <si>
    <t>E317rv4-11</t>
  </si>
  <si>
    <t>MAR.19,2012 10:57</t>
  </si>
  <si>
    <t>E317rv4-12</t>
  </si>
  <si>
    <t>MAR.19,2012 10:59</t>
  </si>
  <si>
    <t>E317rv4-13</t>
  </si>
  <si>
    <t>MAR.19,2012 11:00</t>
  </si>
  <si>
    <t>E317rv4-14</t>
  </si>
  <si>
    <t>MAR.19,2012 11:01</t>
  </si>
  <si>
    <t>E317rv4-15</t>
  </si>
  <si>
    <t>MAR.19,2012 11:03</t>
  </si>
  <si>
    <t>E317rv4-16</t>
  </si>
  <si>
    <t>MAR.19,2012 11:04</t>
  </si>
  <si>
    <t>E317rv4-17</t>
  </si>
  <si>
    <t>MAR.19,2012 11:06</t>
  </si>
  <si>
    <t>BN 20% restriction</t>
  </si>
  <si>
    <t>E317rv4-18</t>
  </si>
  <si>
    <t>MAR.19,2012 11:07</t>
  </si>
  <si>
    <t>E317rv4-19</t>
  </si>
  <si>
    <t>MAR.19,2012 11:09</t>
  </si>
  <si>
    <t>E317rv4-20</t>
  </si>
  <si>
    <t>MAR.19,2012 11:10</t>
  </si>
  <si>
    <t>E317rv4-21</t>
  </si>
  <si>
    <t>MAR.19,2012 11:11</t>
  </si>
  <si>
    <t>E317rv4-22</t>
  </si>
  <si>
    <t>MAR.19,2012 11:13</t>
  </si>
  <si>
    <t>E317rv4-23</t>
  </si>
  <si>
    <t>MAR.19,2012 11:14</t>
  </si>
  <si>
    <t>E317rv4-24</t>
  </si>
  <si>
    <t>MAR.19,2012 11:15</t>
  </si>
  <si>
    <t>LE</t>
  </si>
  <si>
    <t>E317rv4-25</t>
  </si>
  <si>
    <t>MAR.19,2012 11:17</t>
  </si>
  <si>
    <t>LE ad lib</t>
  </si>
  <si>
    <t>E317rv4-26</t>
  </si>
  <si>
    <t>MAR.19,2012 11:19</t>
  </si>
  <si>
    <t>E317rv4-27</t>
  </si>
  <si>
    <t>MAR.19,2012 11:20</t>
  </si>
  <si>
    <t>E317rv4-28</t>
  </si>
  <si>
    <t>MAR.19,2012 11:22</t>
  </si>
  <si>
    <t>E317rv4-29</t>
  </si>
  <si>
    <t>MAR.19,2012 11:24</t>
  </si>
  <si>
    <t>E317rv4-30</t>
  </si>
  <si>
    <t>MAR.19,2012 11:25</t>
  </si>
  <si>
    <t>E317rv4-31</t>
  </si>
  <si>
    <t>MAR.19,2012 11:27</t>
  </si>
  <si>
    <t>E317rv4-32</t>
  </si>
  <si>
    <t>MAR.19,2012 11:28</t>
  </si>
  <si>
    <t>E317rv4-33</t>
  </si>
  <si>
    <t>MAR.19,2012 11:30</t>
  </si>
  <si>
    <t>LE 10% restriction</t>
  </si>
  <si>
    <t>E317rv4-34</t>
  </si>
  <si>
    <t>MAR.19,2012 11:32</t>
  </si>
  <si>
    <t>E317rv4-35</t>
  </si>
  <si>
    <t>MAR.19,2012 11:33</t>
  </si>
  <si>
    <t>E317rv4-36</t>
  </si>
  <si>
    <t>MAR.19,2012 11:35</t>
  </si>
  <si>
    <t>E317rv4-37</t>
  </si>
  <si>
    <t>MAR.19,2012 11:36</t>
  </si>
  <si>
    <t>E317rv4-38</t>
  </si>
  <si>
    <t>MAR.19,2012 11:37</t>
  </si>
  <si>
    <t>E317rv4-39</t>
  </si>
  <si>
    <t>MAR.19,2012 11:39</t>
  </si>
  <si>
    <t>E317rv4-40</t>
  </si>
  <si>
    <t>MAR.19,2012 11:41</t>
  </si>
  <si>
    <t>E317rv4-41</t>
  </si>
  <si>
    <t>MAR.19,2012 11:42</t>
  </si>
  <si>
    <t>LE 20% restriction</t>
  </si>
  <si>
    <t>E317rv4-42</t>
  </si>
  <si>
    <t>MAR.19,2012 11:44</t>
  </si>
  <si>
    <t>E317rv4-43</t>
  </si>
  <si>
    <t>MAR.19,2012 11:45</t>
  </si>
  <si>
    <t>E317rv4-44</t>
  </si>
  <si>
    <t>MAR.19,2012 11:47</t>
  </si>
  <si>
    <t>E317rv4-45</t>
  </si>
  <si>
    <t>MAR.19,2012 11:48</t>
  </si>
  <si>
    <t>E317rv4-46</t>
  </si>
  <si>
    <t>MAR.19,2012 11:50</t>
  </si>
  <si>
    <t>E317rv4-47</t>
  </si>
  <si>
    <t>MAR.19,2012 11:51</t>
  </si>
  <si>
    <t>E317rv4-48</t>
  </si>
  <si>
    <t>MAR.19,2012 11:53</t>
  </si>
  <si>
    <t>117 day</t>
  </si>
  <si>
    <t>APR.16,2012 09:28</t>
  </si>
  <si>
    <t>APR.16,2012 09:29</t>
  </si>
  <si>
    <t>APR.16,2012 09:30</t>
  </si>
  <si>
    <t>APR.16,2012 09:32</t>
  </si>
  <si>
    <t>APR.16,2012 09:33</t>
  </si>
  <si>
    <t>APR.16,2012 09:35</t>
  </si>
  <si>
    <t>APR.16,2012 09:36</t>
  </si>
  <si>
    <t>APR.16,2012 09:37</t>
  </si>
  <si>
    <t>APR.16,2012 09:39</t>
  </si>
  <si>
    <t>APR.16,2012 09:40</t>
  </si>
  <si>
    <t>APR.16,2012 09:42</t>
  </si>
  <si>
    <t>APR.16,2012 09:43</t>
  </si>
  <si>
    <t>APR.16,2012 09:45</t>
  </si>
  <si>
    <t>APR.16,2012 09:46</t>
  </si>
  <si>
    <t>APR.16,2012 09:48</t>
  </si>
  <si>
    <t>APR.16,2012 09:49</t>
  </si>
  <si>
    <t>APR.16,2012 09:51</t>
  </si>
  <si>
    <t>APR.16,2012 09:52</t>
  </si>
  <si>
    <t>APR.16,2012 09:53</t>
  </si>
  <si>
    <t>APR.16,2012 09:55</t>
  </si>
  <si>
    <t>APR.16,2012 09:57</t>
  </si>
  <si>
    <t>APR.16,2012 09:58</t>
  </si>
  <si>
    <t>APR.16,2012 09:59</t>
  </si>
  <si>
    <t>APR.16,2012 10:00</t>
  </si>
  <si>
    <t>APR.16,2012 10:02</t>
  </si>
  <si>
    <t>APR.16,2012 10:04</t>
  </si>
  <si>
    <t>APR.16,2012 10:05</t>
  </si>
  <si>
    <t>APR.16,2012 10:07</t>
  </si>
  <si>
    <t>APR.16,2012 10:09</t>
  </si>
  <si>
    <t>APR.16,2012 10:11</t>
  </si>
  <si>
    <t>APR.16,2012 10:13</t>
  </si>
  <si>
    <t>APR.16,2012 10:14</t>
  </si>
  <si>
    <t>APR.16,2012 10:16</t>
  </si>
  <si>
    <t>APR.16,2012 10:18</t>
  </si>
  <si>
    <t>APR.16,2012 10:19</t>
  </si>
  <si>
    <t>APR.16,2012 10:21</t>
  </si>
  <si>
    <t>APR.16,2012 10:22</t>
  </si>
  <si>
    <t>APR.16,2012 10:23</t>
  </si>
  <si>
    <t>APR.16,2012 10:25</t>
  </si>
  <si>
    <t>APR.16,2012 10:26</t>
  </si>
  <si>
    <t>APR.16,2012 10:28</t>
  </si>
  <si>
    <t>APR.16,2012 10:29</t>
  </si>
  <si>
    <t>APR.16,2012 10:30</t>
  </si>
  <si>
    <t>APR.16,2012 10:32</t>
  </si>
  <si>
    <t>APR.16,2012 10:33</t>
  </si>
  <si>
    <t>APR.16,2012 10:34</t>
  </si>
  <si>
    <t>APR.16,2012 10:36</t>
  </si>
  <si>
    <t>APR.16,2012 10:37</t>
  </si>
  <si>
    <t>152 day</t>
  </si>
  <si>
    <t>MAY.21,2012 09:22</t>
  </si>
  <si>
    <t>MAY.21,2012 09:24</t>
  </si>
  <si>
    <t>MAY.21,2012 09:25</t>
  </si>
  <si>
    <t>MAY.21,2012 09:27</t>
  </si>
  <si>
    <t>MAY.21,2012 09:29</t>
  </si>
  <si>
    <t>MAY.21,2012 09:49</t>
  </si>
  <si>
    <t>MAY.21,2012 09:50</t>
  </si>
  <si>
    <t>MAY.21,2012 09:52</t>
  </si>
  <si>
    <t>MAY.21,2012 09:53</t>
  </si>
  <si>
    <t>MAY.21,2012 10:00</t>
  </si>
  <si>
    <t>MAY.21,2012 10:01</t>
  </si>
  <si>
    <t>MAY.21,2012 10:02</t>
  </si>
  <si>
    <t>MAY.21,2012 10:04</t>
  </si>
  <si>
    <t>MAY.21,2012 10:05</t>
  </si>
  <si>
    <t>MAY.21,2012 10:07</t>
  </si>
  <si>
    <t>MAY.21,2012 10:08</t>
  </si>
  <si>
    <t>MAY.21,2012 10:10</t>
  </si>
  <si>
    <t>MAY.21,2012 10:11</t>
  </si>
  <si>
    <t>MAY.21,2012 10:12</t>
  </si>
  <si>
    <t>MAY.21,2012 10:14</t>
  </si>
  <si>
    <t>MAY.21,2012 10:15</t>
  </si>
  <si>
    <t>MAY.21,2012 10:16</t>
  </si>
  <si>
    <t>MAY.21,2012 10:18</t>
  </si>
  <si>
    <t>MAY.21,2012 10:19</t>
  </si>
  <si>
    <t>MAY.21,2012 10:21</t>
  </si>
  <si>
    <t>MAY.21,2012 10:22</t>
  </si>
  <si>
    <t>MAY.21,2012 10:24</t>
  </si>
  <si>
    <t>MAY.21,2012 10:25</t>
  </si>
  <si>
    <t>MAY.21,2012 10:28</t>
  </si>
  <si>
    <t>MAY.21,2012 10:30</t>
  </si>
  <si>
    <t>MAY.21,2012 10:32</t>
  </si>
  <si>
    <t>MAY.21,2012 10:34</t>
  </si>
  <si>
    <t>MAY.21,2012 10:35</t>
  </si>
  <si>
    <t>MAY.21,2012 10:37</t>
  </si>
  <si>
    <t>MAY.21,2012 10:39</t>
  </si>
  <si>
    <t>MAY.21,2012 10:41</t>
  </si>
  <si>
    <t>MAY.21,2012 10:42</t>
  </si>
  <si>
    <t>MAY.21,2012 10:44</t>
  </si>
  <si>
    <t>MAY.21,2012 10:46</t>
  </si>
  <si>
    <t>MAY.21,2012 10:47</t>
  </si>
  <si>
    <t>MAY.21,2012 10:48</t>
  </si>
  <si>
    <t>MAY.21,2012 10:50</t>
  </si>
  <si>
    <t>MAY.21,2012 10:52</t>
  </si>
  <si>
    <t>MAY.21,2012 10:53</t>
  </si>
  <si>
    <t>MAY.21,2012 10:55</t>
  </si>
  <si>
    <t>MAY.21,2012 10:57</t>
  </si>
  <si>
    <t>MAY.21,2012 10:58</t>
  </si>
  <si>
    <t>MAY.21,2012 10:59</t>
  </si>
  <si>
    <t>180 day</t>
  </si>
  <si>
    <t>JUN.18,2012 07:44</t>
  </si>
  <si>
    <t>JUN.18,2012 07:46</t>
  </si>
  <si>
    <t>JUN.18,2012 07:47</t>
  </si>
  <si>
    <t>JUN.18,2012 07:49</t>
  </si>
  <si>
    <t>JUN.18,2012 07:50</t>
  </si>
  <si>
    <t>JUN.18,2012 07:52</t>
  </si>
  <si>
    <t>JUN.18,2012 07:54</t>
  </si>
  <si>
    <t>JUN.18,2012 07:55</t>
  </si>
  <si>
    <t>JUN.18,2012 07:56</t>
  </si>
  <si>
    <t>JUN.18,2012 07:58</t>
  </si>
  <si>
    <t>JUN.18,2012 07:59</t>
  </si>
  <si>
    <t>JUN.18,2012 08:00</t>
  </si>
  <si>
    <t>JUN.18,2012 08:02</t>
  </si>
  <si>
    <t>JUN.18,2012 08:03</t>
  </si>
  <si>
    <t>JUN.18,2012 08:04</t>
  </si>
  <si>
    <t>JUN.18,2012 08:06</t>
  </si>
  <si>
    <t>JUN.18,2012 08:07</t>
  </si>
  <si>
    <t>JUN.18,2012 08:09</t>
  </si>
  <si>
    <t>JUN.18,2012 08:10</t>
  </si>
  <si>
    <t>JUN.18,2012 08:12</t>
  </si>
  <si>
    <t>JUN.18,2012 08:13</t>
  </si>
  <si>
    <t>JUN.18,2012 08:15</t>
  </si>
  <si>
    <t>JUN.18,2012 08:16</t>
  </si>
  <si>
    <t>JUN.18,2012 08:18</t>
  </si>
  <si>
    <t>JUN.18,2012 08:19</t>
  </si>
  <si>
    <t>JUN.18,2012 08:21</t>
  </si>
  <si>
    <t>JUN.18,2012 08:23</t>
  </si>
  <si>
    <t>JUN.18,2012 08:24</t>
  </si>
  <si>
    <t>JUN.18,2012 08:26</t>
  </si>
  <si>
    <t>JUN.18,2012 08:28</t>
  </si>
  <si>
    <t>JUN.18,2012 08:29</t>
  </si>
  <si>
    <t>JUN.18,2012 08:31</t>
  </si>
  <si>
    <t>JUN.18,2012 08:33</t>
  </si>
  <si>
    <t>JUN.18,2012 08:34</t>
  </si>
  <si>
    <t>JUN.18,2012 08:36</t>
  </si>
  <si>
    <t>JUN.18,2012 08:37</t>
  </si>
  <si>
    <t>JUN.18,2012 08:38</t>
  </si>
  <si>
    <t>JUN.18,2012 08:40</t>
  </si>
  <si>
    <t>JUN.18,2012 08:41</t>
  </si>
  <si>
    <t>JUN.18,2012 08:42</t>
  </si>
  <si>
    <t>JUN.18,2012 08:44</t>
  </si>
  <si>
    <t>JUN.18,2012 08:45</t>
  </si>
  <si>
    <t>JUN.18,2012 08:47</t>
  </si>
  <si>
    <t>JUN.18,2012 08:48</t>
  </si>
  <si>
    <t>JUN.18,2012 08:49</t>
  </si>
  <si>
    <t>JUN.18,2012 08:51</t>
  </si>
  <si>
    <t>JUN.18,2012 08:52</t>
  </si>
  <si>
    <t>JUN.18,2012 08:54</t>
  </si>
  <si>
    <t>209 day</t>
  </si>
  <si>
    <t>e317rv4-1</t>
  </si>
  <si>
    <t>JUL.16,2012 08:15</t>
  </si>
  <si>
    <t>e317rv4-2</t>
  </si>
  <si>
    <t>JUL.16,2012 08:17</t>
  </si>
  <si>
    <t>e317rv4-3</t>
  </si>
  <si>
    <t>JUL.16,2012 08:20</t>
  </si>
  <si>
    <t>e317rv4-4</t>
  </si>
  <si>
    <t>JUL.16,2012 08:22</t>
  </si>
  <si>
    <t>e317rv4-5</t>
  </si>
  <si>
    <t>JUL.16,2012 08:23</t>
  </si>
  <si>
    <t>e317rv4-6</t>
  </si>
  <si>
    <t>JUL.16,2012 08:25</t>
  </si>
  <si>
    <t>e317rv4-7</t>
  </si>
  <si>
    <t>JUL.16,2012 08:26</t>
  </si>
  <si>
    <t>e317rv4-8</t>
  </si>
  <si>
    <t>JUL.16,2012 08:28</t>
  </si>
  <si>
    <t>e317rv4-9</t>
  </si>
  <si>
    <t>JUL.16,2012 08:29</t>
  </si>
  <si>
    <t>e317rv4-10</t>
  </si>
  <si>
    <t>JUL.16,2012 08:31</t>
  </si>
  <si>
    <t>e317rv4-11</t>
  </si>
  <si>
    <t>JUL.16,2012 08:32</t>
  </si>
  <si>
    <t>e317rv4-12</t>
  </si>
  <si>
    <t>JUL.16,2012 08:33</t>
  </si>
  <si>
    <t>e317rv4-13</t>
  </si>
  <si>
    <t>JUL.16,2012 08:35</t>
  </si>
  <si>
    <t>e317rv4-14</t>
  </si>
  <si>
    <t>JUL.16,2012 08:36</t>
  </si>
  <si>
    <t>e317rv4-15</t>
  </si>
  <si>
    <t>JUL.16,2012 08:37</t>
  </si>
  <si>
    <t>e317rv4-16</t>
  </si>
  <si>
    <t>JUL.16,2012 08:39</t>
  </si>
  <si>
    <t>e317rv4-17</t>
  </si>
  <si>
    <t>JUL.16,2012 08:40</t>
  </si>
  <si>
    <t>e317rv4-18</t>
  </si>
  <si>
    <t>JUL.16,2012 08:41</t>
  </si>
  <si>
    <t>e317rv4-19</t>
  </si>
  <si>
    <t>JUL.16,2012 08:43</t>
  </si>
  <si>
    <t>e317rv4-20</t>
  </si>
  <si>
    <t>JUL.16,2012 08:45</t>
  </si>
  <si>
    <t>e317rv4-21</t>
  </si>
  <si>
    <t>JUL.16,2012 08:46</t>
  </si>
  <si>
    <t>e317rv4-22</t>
  </si>
  <si>
    <t>JUL.16,2012 08:47</t>
  </si>
  <si>
    <t>e317rv4-23</t>
  </si>
  <si>
    <t>JUL.16,2012 08:49</t>
  </si>
  <si>
    <t>e317rv4-24</t>
  </si>
  <si>
    <t>JUL.16,2012 08:50</t>
  </si>
  <si>
    <t>e317rv4-25</t>
  </si>
  <si>
    <t>JUL.16,2012 08:52</t>
  </si>
  <si>
    <t>e317rv4-26</t>
  </si>
  <si>
    <t>JUL.16,2012 08:54</t>
  </si>
  <si>
    <t>e317rv4-27</t>
  </si>
  <si>
    <t>JUL.16,2012 08:56</t>
  </si>
  <si>
    <t>e317rv4-28</t>
  </si>
  <si>
    <t>JUL.16,2012 08:58</t>
  </si>
  <si>
    <t>e317rv4-29</t>
  </si>
  <si>
    <t>JUL.16,2012 09:00</t>
  </si>
  <si>
    <t>e317rv4-30</t>
  </si>
  <si>
    <t>JUL.16,2012 09:02</t>
  </si>
  <si>
    <t>e317rv4-31</t>
  </si>
  <si>
    <t>JUL.16,2012 09:04</t>
  </si>
  <si>
    <t>e317rv4-32</t>
  </si>
  <si>
    <t>JUL.16,2012 09:05</t>
  </si>
  <si>
    <t>e317rv4-33</t>
  </si>
  <si>
    <t>JUL.16,2012 09:07</t>
  </si>
  <si>
    <t>e317rv4-34</t>
  </si>
  <si>
    <t>JUL.16,2012 09:09</t>
  </si>
  <si>
    <t>e317rv4-35</t>
  </si>
  <si>
    <t>JUL.16,2012 09:11</t>
  </si>
  <si>
    <t>e317rv4-36</t>
  </si>
  <si>
    <t>JUL.16,2012 09:12</t>
  </si>
  <si>
    <t>e317rv4-37</t>
  </si>
  <si>
    <t>JUL.16,2012 09:14</t>
  </si>
  <si>
    <t>e317rv4-38</t>
  </si>
  <si>
    <t>JUL.16,2012 09:15</t>
  </si>
  <si>
    <t>e317rv4-39</t>
  </si>
  <si>
    <t>JUL.16,2012 09:17</t>
  </si>
  <si>
    <t>e317rv4-40</t>
  </si>
  <si>
    <t>JUL.16,2012 09:19</t>
  </si>
  <si>
    <t>e317rv4-41</t>
  </si>
  <si>
    <t>JUL.16,2012 09:21</t>
  </si>
  <si>
    <t>e317rv4-42</t>
  </si>
  <si>
    <t>JUL.16,2012 09:24</t>
  </si>
  <si>
    <t>e317rv4-43</t>
  </si>
  <si>
    <t>JUL.16,2012 09:26</t>
  </si>
  <si>
    <t>e317rv4-44</t>
  </si>
  <si>
    <t>JUL.16,2012 09:28</t>
  </si>
  <si>
    <t>e317rv4-45</t>
  </si>
  <si>
    <t>JUL.16,2012 09:29</t>
  </si>
  <si>
    <t>e317rv4-46</t>
  </si>
  <si>
    <t>JUL.16,2012 09:31</t>
  </si>
  <si>
    <t>e317rv4-47</t>
  </si>
  <si>
    <t>JUL.16,2012 09:32</t>
  </si>
  <si>
    <t>e317rv4-48</t>
  </si>
  <si>
    <t>JUL.16,2012 09:34</t>
  </si>
  <si>
    <t>244 day</t>
  </si>
  <si>
    <t>AUG.20,2012 08:29</t>
  </si>
  <si>
    <t>AUG.20,2012 08:31</t>
  </si>
  <si>
    <t>AUG.20,2012 08:32</t>
  </si>
  <si>
    <t>AUG.20,2012 08:34</t>
  </si>
  <si>
    <t>AUG.20,2012 08:35</t>
  </si>
  <si>
    <t>AUG.20,2012 08:37</t>
  </si>
  <si>
    <t>AUG.20,2012 08:38</t>
  </si>
  <si>
    <t>AUG.20,2012 08:40</t>
  </si>
  <si>
    <t>AUG.20,2012 08:41</t>
  </si>
  <si>
    <t>AUG.20,2012 08:43</t>
  </si>
  <si>
    <t>AUG.20,2012 08:44</t>
  </si>
  <si>
    <t>AUG.20,2012 08:45</t>
  </si>
  <si>
    <t>AUG.20,2012 08:47</t>
  </si>
  <si>
    <t>AUG.20,2012 08:48</t>
  </si>
  <si>
    <t>AUG.20,2012 08:49</t>
  </si>
  <si>
    <t>AUG.20,2012 08:51</t>
  </si>
  <si>
    <t>AUG.20,2012 08:53</t>
  </si>
  <si>
    <t>AUG.20,2012 08:54</t>
  </si>
  <si>
    <t>AUG.20,2012 08:56</t>
  </si>
  <si>
    <t>AUG.20,2012 08:57</t>
  </si>
  <si>
    <t>AUG.20,2012 08:59</t>
  </si>
  <si>
    <t>AUG.20,2012 09:00</t>
  </si>
  <si>
    <t>AUG.20,2012 09:02</t>
  </si>
  <si>
    <t>AUG.20,2012 09:03</t>
  </si>
  <si>
    <t>AUG.20,2012 09:05</t>
  </si>
  <si>
    <t>AUG.20,2012 09:07</t>
  </si>
  <si>
    <t>AUG.20,2012 09:09</t>
  </si>
  <si>
    <t>AUG.20,2012 09:11</t>
  </si>
  <si>
    <t>AUG.20,2012 09:13</t>
  </si>
  <si>
    <t>too fat</t>
  </si>
  <si>
    <t>AUG.20,2012 09:15</t>
  </si>
  <si>
    <t>AUG.20,2012 09:17</t>
  </si>
  <si>
    <t>AUG.20,2012 09:19</t>
  </si>
  <si>
    <t>AUG.20,2012 09:21</t>
  </si>
  <si>
    <t>AUG.20,2012 09:22</t>
  </si>
  <si>
    <t>AUG.20,2012 09:24</t>
  </si>
  <si>
    <t>AUG.20,2012 09:26</t>
  </si>
  <si>
    <t>AUG.20,2012 09:28</t>
  </si>
  <si>
    <t>AUG.20,2012 09:29</t>
  </si>
  <si>
    <t>AUG.20,2012 09:31</t>
  </si>
  <si>
    <t>AUG.20,2012 09:32</t>
  </si>
  <si>
    <t>AUG.20,2012 09:34</t>
  </si>
  <si>
    <t>AUG.20,2012 09:35</t>
  </si>
  <si>
    <t>AUG.20,2012 09:37</t>
  </si>
  <si>
    <t>AUG.20,2012 09:39</t>
  </si>
  <si>
    <t>AUG.20,2012 09:40</t>
  </si>
  <si>
    <t>AUG.20,2012 09:42</t>
  </si>
  <si>
    <t>AUG.20,2012 09:44</t>
  </si>
  <si>
    <t>272 day</t>
  </si>
  <si>
    <t>SEP.17,2012 08:27</t>
  </si>
  <si>
    <t>SEP.17,2012 08:28</t>
  </si>
  <si>
    <t>SEP.17,2012 08:30</t>
  </si>
  <si>
    <t>SEP.17,2012 08:32</t>
  </si>
  <si>
    <t>SEP.17,2012 08:33</t>
  </si>
  <si>
    <t>SEP.17,2012 08:34</t>
  </si>
  <si>
    <t>SEP.17,2012 08:36</t>
  </si>
  <si>
    <t>SEP.17,2012 08:37</t>
  </si>
  <si>
    <t>SEP.17,2012 08:38</t>
  </si>
  <si>
    <t>SEP.17,2012 08:40</t>
  </si>
  <si>
    <t>SEP.17,2012 08:41</t>
  </si>
  <si>
    <t>SEP.17,2012 08:42</t>
  </si>
  <si>
    <t>SEP.17,2012 08:44</t>
  </si>
  <si>
    <t>SEP.17,2012 08:45</t>
  </si>
  <si>
    <t>SEP.17,2012 08:46</t>
  </si>
  <si>
    <t>SEP.17,2012 08:48</t>
  </si>
  <si>
    <t>SEP.17,2012 08:49</t>
  </si>
  <si>
    <t>SEP.17,2012 08:50</t>
  </si>
  <si>
    <t>SEP.17,2012 08:52</t>
  </si>
  <si>
    <t>SEP.17,2012 08:53</t>
  </si>
  <si>
    <t>SEP.17,2012 08:55</t>
  </si>
  <si>
    <t>SEP.17,2012 08:56</t>
  </si>
  <si>
    <t>SEP.17,2012 08:57</t>
  </si>
  <si>
    <t>SEP.17,2012 08:59</t>
  </si>
  <si>
    <t>SEP.17,2012 09:01</t>
  </si>
  <si>
    <t>SEP.17,2012 09:03</t>
  </si>
  <si>
    <t>SEP.17,2012 09:05</t>
  </si>
  <si>
    <t>SEP.17,2012 09:07</t>
  </si>
  <si>
    <t>SEP.17,2012 09:09</t>
  </si>
  <si>
    <t>SEP.17,2012 09:14</t>
  </si>
  <si>
    <t>SEP.17,2012 09:16</t>
  </si>
  <si>
    <t>SEP.17,2012 09:17</t>
  </si>
  <si>
    <t>SEP.17,2012 09:19</t>
  </si>
  <si>
    <t>DEAD</t>
  </si>
  <si>
    <t>SEP.17,2012 09:20</t>
  </si>
  <si>
    <t>SEP.17,2012 09:22</t>
  </si>
  <si>
    <t>SEP.17,2012 09:24</t>
  </si>
  <si>
    <t>SEP.17,2012 09:25</t>
  </si>
  <si>
    <t>SEP.17,2012 09:27</t>
  </si>
  <si>
    <t>SEP.17,2012 09:28</t>
  </si>
  <si>
    <t>SEP.17,2012 09:30</t>
  </si>
  <si>
    <t>SEP.17,2012 09:31</t>
  </si>
  <si>
    <t>SEP.17,2012 09:32</t>
  </si>
  <si>
    <t>SEP.17,2012 09:34</t>
  </si>
  <si>
    <t>SEP.17,2012 09:35</t>
  </si>
  <si>
    <t>300 day</t>
  </si>
  <si>
    <t>OCT.15,2012 09:27</t>
  </si>
  <si>
    <t>OCT.15,2012 09:28</t>
  </si>
  <si>
    <t>OCT.15,2012 09:30</t>
  </si>
  <si>
    <t>OCT.15,2012 09:31</t>
  </si>
  <si>
    <t>OCT.15,2012 09:33</t>
  </si>
  <si>
    <t>OCT.15,2012 09:34</t>
  </si>
  <si>
    <t>OCT.15,2012 09:36</t>
  </si>
  <si>
    <t>OCT.15,2012 09:37</t>
  </si>
  <si>
    <t>OCT.15,2012 09:39</t>
  </si>
  <si>
    <t>OCT.15,2012 09:40</t>
  </si>
  <si>
    <t>OCT.15,2012 09:41</t>
  </si>
  <si>
    <t>OCT.15,2012 09:43</t>
  </si>
  <si>
    <t>OCT.15,2012 09:44</t>
  </si>
  <si>
    <t>OCT.15,2012 09:45</t>
  </si>
  <si>
    <t>OCT.15,2012 09:47</t>
  </si>
  <si>
    <t>OCT.15,2012 09:48</t>
  </si>
  <si>
    <t>OCT.15,2012 09:49</t>
  </si>
  <si>
    <t>OCT.15,2012 09:51</t>
  </si>
  <si>
    <t>OCT.15,2012 09:52</t>
  </si>
  <si>
    <t>OCT.15,2012 09:54</t>
  </si>
  <si>
    <t>OCT.15,2012 09:55</t>
  </si>
  <si>
    <t>OCT.15,2012 09:57</t>
  </si>
  <si>
    <t>OCT.15,2012 09:58</t>
  </si>
  <si>
    <t>OCT.15,2012 09:59</t>
  </si>
  <si>
    <t>OCT.15,2012 10:02</t>
  </si>
  <si>
    <t>OCT.15,2012 10:04</t>
  </si>
  <si>
    <t>OCT.15,2012 10:05</t>
  </si>
  <si>
    <t>OCT.15,2012 10:07</t>
  </si>
  <si>
    <t>OCT.15,2012 10:09</t>
  </si>
  <si>
    <t>OCT.15,2012 10:10</t>
  </si>
  <si>
    <t>OCT.15,2012 10:12</t>
  </si>
  <si>
    <t>OCT.15,2012 10:14</t>
  </si>
  <si>
    <t>OCT.15,2012 10:16</t>
  </si>
  <si>
    <t>OCT.15,2012 10:18</t>
  </si>
  <si>
    <t>OCT.15,2012 11:03</t>
  </si>
  <si>
    <t>OCT.15,2012 11:05</t>
  </si>
  <si>
    <t>OCT.15,2012 11:06</t>
  </si>
  <si>
    <t>OCT.15,2012 11:08</t>
  </si>
  <si>
    <t>OCT.15,2012 11:09</t>
  </si>
  <si>
    <t>OCT.15,2012 11:10</t>
  </si>
  <si>
    <t>OCT.15,2012 11:12</t>
  </si>
  <si>
    <t>OCT.15,2012 11:14</t>
  </si>
  <si>
    <t>OCT.15,2012 11:15</t>
  </si>
  <si>
    <t>335 day</t>
  </si>
  <si>
    <t>NOV.19,2012 08:14</t>
  </si>
  <si>
    <t>NOV.19,2012 08:16</t>
  </si>
  <si>
    <t>NOV.19,2012 08:17</t>
  </si>
  <si>
    <t>NOV.19,2012 08:19</t>
  </si>
  <si>
    <t>NOV.19,2012 08:20</t>
  </si>
  <si>
    <t>NOV.19,2012 08:22</t>
  </si>
  <si>
    <t>NOV.19,2012 08:24</t>
  </si>
  <si>
    <t>NOV.19,2012 08:25</t>
  </si>
  <si>
    <t>NOV.19,2012 08:27</t>
  </si>
  <si>
    <t>NOV.19,2012 08:28</t>
  </si>
  <si>
    <t>NOV.19,2012 08:30</t>
  </si>
  <si>
    <t>NOV.19,2012 08:31</t>
  </si>
  <si>
    <t>NOV.19,2012 08:32</t>
  </si>
  <si>
    <t>NOV.19,2012 08:34</t>
  </si>
  <si>
    <t>NOV.19,2012 08:35</t>
  </si>
  <si>
    <t>NOV.19,2012 08:37</t>
  </si>
  <si>
    <t>NOV.19,2012 08:38</t>
  </si>
  <si>
    <t>NOV.19,2012 08:40</t>
  </si>
  <si>
    <t>NOV.19,2012 08:42</t>
  </si>
  <si>
    <t>NOV.19,2012 08:43</t>
  </si>
  <si>
    <t>NOV.19,2012 08:44</t>
  </si>
  <si>
    <t>NOV.19,2012 08:46</t>
  </si>
  <si>
    <t>NOV.19,2012 08:47</t>
  </si>
  <si>
    <t>NOV.19,2012 08:49</t>
  </si>
  <si>
    <t>NOV.19,2012 08:51</t>
  </si>
  <si>
    <t>NOV.19,2012 08:53</t>
  </si>
  <si>
    <t>NOV.19,2012 08:55</t>
  </si>
  <si>
    <t>NOV.19,2012 08:59</t>
  </si>
  <si>
    <t>NOV.19,2012 09:01</t>
  </si>
  <si>
    <t>NOV.19,2012 09:02</t>
  </si>
  <si>
    <t>NOV.19,2012 09:03</t>
  </si>
  <si>
    <t>NOV.19,2012 09:05</t>
  </si>
  <si>
    <t>NOV.19,2012 09:07</t>
  </si>
  <si>
    <t>NOV.19,2012 09:09</t>
  </si>
  <si>
    <t>NOV.19,2012 09:11</t>
  </si>
  <si>
    <t>NOV.19,2012 09:12</t>
  </si>
  <si>
    <t>NOV.19,2012 09:14</t>
  </si>
  <si>
    <t>NOV.19,2012 09:15</t>
  </si>
  <si>
    <t>NOV.19,2012 09:17</t>
  </si>
  <si>
    <t>NOV.19,2012 09:18</t>
  </si>
  <si>
    <t>NOV.19,2012 09:20</t>
  </si>
  <si>
    <t>NOV.19,2012 09:21</t>
  </si>
  <si>
    <t>363 day</t>
  </si>
  <si>
    <t>DEC.17,2012 08:31</t>
  </si>
  <si>
    <t>DEC.17,2012 08:32</t>
  </si>
  <si>
    <t>DEC.17,2012 08:34</t>
  </si>
  <si>
    <t>DEC.17,2012 08:35</t>
  </si>
  <si>
    <t>DEC.17,2012 09:40</t>
  </si>
  <si>
    <t>DEC.17,2012 09:42</t>
  </si>
  <si>
    <t>DEC.17,2012 09:44</t>
  </si>
  <si>
    <t>DEC.17,2012 09:47</t>
  </si>
  <si>
    <t>DEC.17,2012 09:48</t>
  </si>
  <si>
    <t>DEC.17,2012 09:49</t>
  </si>
  <si>
    <t>DEC.17,2012 09:51</t>
  </si>
  <si>
    <t>DEC.17,2012 09:53</t>
  </si>
  <si>
    <t>DEC.17,2012 09:54</t>
  </si>
  <si>
    <t>DEC.17,2012 09:55</t>
  </si>
  <si>
    <t>DEC.17,2012 09:57</t>
  </si>
  <si>
    <t>DEC.17,2012 09:58</t>
  </si>
  <si>
    <t>DEC.17,2012 09:59</t>
  </si>
  <si>
    <t>DEC.17,2012 10:01</t>
  </si>
  <si>
    <t>DEC.17,2012 10:02</t>
  </si>
  <si>
    <t>DEC.17,2012 10:03</t>
  </si>
  <si>
    <t>DEC.17,2012 10:05</t>
  </si>
  <si>
    <t>DEC.17,2012 10:06</t>
  </si>
  <si>
    <t>DEC.17,2012 10:07</t>
  </si>
  <si>
    <t>DEC.17,2012 10:09</t>
  </si>
  <si>
    <t>DEC.17,2012 10:12</t>
  </si>
  <si>
    <t>DEC.17,2012 10:14</t>
  </si>
  <si>
    <t>DEC.17,2012 10:16</t>
  </si>
  <si>
    <t>DEC.17,2012 10:17</t>
  </si>
  <si>
    <t>DEC.17,2012 10:19</t>
  </si>
  <si>
    <t>DEC.17,2012 10:22</t>
  </si>
  <si>
    <t>DEC.17,2012 10:23</t>
  </si>
  <si>
    <t>DEC.17,2012 10:25</t>
  </si>
  <si>
    <t>DEC.17,2012 10:27</t>
  </si>
  <si>
    <t>DEC.17,2012 10:29</t>
  </si>
  <si>
    <t>DEC.17,2012 10:30</t>
  </si>
  <si>
    <t>DEC.17,2012 10:32</t>
  </si>
  <si>
    <t>DEC.17,2012 10:33</t>
  </si>
  <si>
    <t>DEC.17,2012 10:34</t>
  </si>
  <si>
    <t>DEC.17,2012 10:36</t>
  </si>
  <si>
    <t>DEC.17,2012 10:37</t>
  </si>
  <si>
    <t>DEC.17,2012 10:39</t>
  </si>
  <si>
    <t>DEC.17,2012 10:40</t>
  </si>
  <si>
    <t>384 day</t>
  </si>
  <si>
    <t>JAN.07,2013 08:20</t>
  </si>
  <si>
    <t>JAN.07,2013 08:22</t>
  </si>
  <si>
    <t>JAN.07,2013 08:24</t>
  </si>
  <si>
    <t>JAN.07,2013 08:25</t>
  </si>
  <si>
    <t>JAN.07,2013 08:26</t>
  </si>
  <si>
    <t>JAN.07,2013 08:28</t>
  </si>
  <si>
    <t>JAN.07,2013 08:29</t>
  </si>
  <si>
    <t>JAN.07,2013 08:31</t>
  </si>
  <si>
    <t>JAN.07,2013 08:32</t>
  </si>
  <si>
    <t>JAN.07,2013 08:33</t>
  </si>
  <si>
    <t>JAN.07,2013 08:35</t>
  </si>
  <si>
    <t>JAN.07,2013 08:37</t>
  </si>
  <si>
    <t>JAN.07,2013 08:38</t>
  </si>
  <si>
    <t>JAN.07,2013 08:40</t>
  </si>
  <si>
    <t>JAN.07,2013 08:45</t>
  </si>
  <si>
    <t>JAN.07,2013 08:47</t>
  </si>
  <si>
    <t>JAN.07,2013 08:48</t>
  </si>
  <si>
    <t>JAN.07,2013 08:49</t>
  </si>
  <si>
    <t>JAN.07,2013 08:51</t>
  </si>
  <si>
    <t>JAN.07,2013 08:52</t>
  </si>
  <si>
    <t>JAN.07,2013 08:55</t>
  </si>
  <si>
    <t>JAN.07,2013 08:58</t>
  </si>
  <si>
    <t>JAN.07,2013 08:59</t>
  </si>
  <si>
    <t>JAN.07,2013 09:01</t>
  </si>
  <si>
    <t>JAN.07,2013 09:03</t>
  </si>
  <si>
    <t>JAN.07,2013 09:04</t>
  </si>
  <si>
    <t>JAN.07,2013 09:06</t>
  </si>
  <si>
    <t>JAN.07,2013 09:08</t>
  </si>
  <si>
    <t>JAN.07,2013 09:09</t>
  </si>
  <si>
    <t>JAN.07,2013 09:11</t>
  </si>
  <si>
    <t>JAN.07,2013 09:12</t>
  </si>
  <si>
    <t>JAN.07,2013 09:14</t>
  </si>
  <si>
    <t>JAN.07,2013 09:16</t>
  </si>
  <si>
    <t>JAN.07,2013 09:18</t>
  </si>
  <si>
    <t>JAN.07,2013 09:19</t>
  </si>
  <si>
    <t>JAN.07,2013 09:21</t>
  </si>
  <si>
    <t>JAN.07,2013 09:22</t>
  </si>
  <si>
    <t>JAN.07,2013 09:24</t>
  </si>
  <si>
    <t>JAN.07,2013 09:25</t>
  </si>
  <si>
    <t>JAN.07,2013 09:26</t>
  </si>
  <si>
    <t>JAN.07,2013 09:28</t>
  </si>
  <si>
    <t>JAN.07,2013 09:29</t>
  </si>
  <si>
    <t>447 day</t>
  </si>
  <si>
    <t>MAR.11,2013 09:42</t>
  </si>
  <si>
    <t>MAR.11,2013 09:45</t>
  </si>
  <si>
    <t>MAR.11,2013 09:46</t>
  </si>
  <si>
    <t>MAR.11,2013 09:47</t>
  </si>
  <si>
    <t>MAR.11,2013 09:49</t>
  </si>
  <si>
    <t>MAR.11,2013 09:50</t>
  </si>
  <si>
    <t>MAR.11,2013 09:51</t>
  </si>
  <si>
    <t>MAR.11,2013 09:53</t>
  </si>
  <si>
    <t>MAR.11,2013 09:54</t>
  </si>
  <si>
    <t>MAR.11,2013 09:56</t>
  </si>
  <si>
    <t>MAR.11,2013 09:57</t>
  </si>
  <si>
    <t>MAR.11,2013 09:58</t>
  </si>
  <si>
    <t>MAR.11,2013 10:00</t>
  </si>
  <si>
    <t>MAR.11,2013 10:01</t>
  </si>
  <si>
    <t>MAR.11,2013 10:02</t>
  </si>
  <si>
    <t>MAR.11,2013 10:04</t>
  </si>
  <si>
    <t>MAR.11,2013 10:05</t>
  </si>
  <si>
    <t>MAR.11,2013 10:06</t>
  </si>
  <si>
    <t>MAR.11,2013 10:08</t>
  </si>
  <si>
    <t>MAR.11,2013 10:09</t>
  </si>
  <si>
    <t>MAR.11,2013 10:10</t>
  </si>
  <si>
    <t>MAR.11,2013 10:12</t>
  </si>
  <si>
    <t>MAR.11,2013 10:13</t>
  </si>
  <si>
    <t>MAR.11,2013 10:15</t>
  </si>
  <si>
    <t>MAR.11,2013 10:16</t>
  </si>
  <si>
    <t>DEAD 2/20/13</t>
  </si>
  <si>
    <t>MAR.11,2013 10:19</t>
  </si>
  <si>
    <t>MAR.11,2013 10:20</t>
  </si>
  <si>
    <t>MAR.11,2013 10:21</t>
  </si>
  <si>
    <t>MAR.11,2013 10:23</t>
  </si>
  <si>
    <t>MAR.11,2013 10:25</t>
  </si>
  <si>
    <t>MAR.11,2013 10:27</t>
  </si>
  <si>
    <t>MAR.11,2013 10:28</t>
  </si>
  <si>
    <t>MAR.11,2013 10:30</t>
  </si>
  <si>
    <t>MAR.11,2013 10:31</t>
  </si>
  <si>
    <t>MAR.11,2013 10:33</t>
  </si>
  <si>
    <t>MAR.11,2013 10:34</t>
  </si>
  <si>
    <t>MAR.11,2013 10:36</t>
  </si>
  <si>
    <t>MAR.11,2013 10:38</t>
  </si>
  <si>
    <t>MAR.11,2013 10:39</t>
  </si>
  <si>
    <t>MAR.11,2013 10:41</t>
  </si>
  <si>
    <t>MAR.11,2013 10:42</t>
  </si>
  <si>
    <t>MAR.11,2013 10:44</t>
  </si>
  <si>
    <t>421 day</t>
  </si>
  <si>
    <t>FEB.13,2013 11:23</t>
  </si>
  <si>
    <t>FEB.13,2013 11:24</t>
  </si>
  <si>
    <t>FEB.13,2013 11:26</t>
  </si>
  <si>
    <t>FEB.13,2013 11:27</t>
  </si>
  <si>
    <t>FEB.13,2013 11:29</t>
  </si>
  <si>
    <t>FEB.13,2013 11:31</t>
  </si>
  <si>
    <t>FEB.13,2013 11:32</t>
  </si>
  <si>
    <t>FEB.13,2013 11:34</t>
  </si>
  <si>
    <t>FEB.13,2013 11:36</t>
  </si>
  <si>
    <t>FEB.13,2013 11:38</t>
  </si>
  <si>
    <t>FEB.13,2013 11:40</t>
  </si>
  <si>
    <t>FEB.13,2013 11:41</t>
  </si>
  <si>
    <t>FEB.13,2013 11:44</t>
  </si>
  <si>
    <t>FEB.13,2013 11:45</t>
  </si>
  <si>
    <t>FEB.13,2013 11:48</t>
  </si>
  <si>
    <t>FEB.13,2013 11:51</t>
  </si>
  <si>
    <t>FEB.13,2013 11:53</t>
  </si>
  <si>
    <t>FEB.13,2013 11:54</t>
  </si>
  <si>
    <t>FEB.13,2013 11:56</t>
  </si>
  <si>
    <t>FEB.13,2013 11:58</t>
  </si>
  <si>
    <t>FEB.13,2013 12:00</t>
  </si>
  <si>
    <t>FEB.13,2013 12:01</t>
  </si>
  <si>
    <t>FEB.13,2013 12:03</t>
  </si>
  <si>
    <t>FEB.13,2013 12:06</t>
  </si>
  <si>
    <t>FEB.13,2013 12:08</t>
  </si>
  <si>
    <t>FEB.13,2013 12:10</t>
  </si>
  <si>
    <t>FEB.13,2013 12:12</t>
  </si>
  <si>
    <t>FEB.13,2013 12:14</t>
  </si>
  <si>
    <t>FEB.13,2013 12:16</t>
  </si>
  <si>
    <t>FEB.13,2013 12:18</t>
  </si>
  <si>
    <t>FEB.13,2013 12:19</t>
  </si>
  <si>
    <t>FEB.13,2013 12:22</t>
  </si>
  <si>
    <t>FEB.13,2013 12:25</t>
  </si>
  <si>
    <t>FEB.13,2013 12:27</t>
  </si>
  <si>
    <t>FEB.13,2013 12:28</t>
  </si>
  <si>
    <t>FEB.13,2013 12:30</t>
  </si>
  <si>
    <t>FEB.13,2013 12:31</t>
  </si>
  <si>
    <t>FEB.13,2013 12:32</t>
  </si>
  <si>
    <t>FEB.13,2013 12:34</t>
  </si>
  <si>
    <t>FEB.13,2013 12:35</t>
  </si>
  <si>
    <t>FEB.13,2013 12:37</t>
  </si>
  <si>
    <t>FEB.13,2013 12:39</t>
  </si>
  <si>
    <t>FEB.13,2013 12:40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</si>
</sst>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/>
    <xf numFmtId="164" fontId="4" fillId="2" borderId="0" xfId="1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4" fontId="5" fillId="2" borderId="0" xfId="2" applyNumberFormat="1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6" fillId="0" borderId="0" xfId="0" applyFont="1" applyFill="1"/>
    <xf numFmtId="0" fontId="6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164" fontId="4" fillId="3" borderId="0" xfId="1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164" fontId="5" fillId="3" borderId="0" xfId="2" applyNumberFormat="1" applyFont="1" applyFill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7" fillId="3" borderId="0" xfId="0" applyFont="1" applyFill="1"/>
    <xf numFmtId="0" fontId="7" fillId="2" borderId="0" xfId="0" applyFont="1" applyFill="1"/>
    <xf numFmtId="0" fontId="8" fillId="3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I35" sqref="I35"/>
    </sheetView>
  </sheetViews>
  <sheetFormatPr defaultRowHeight="15" x14ac:dyDescent="0.25"/>
  <cols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4" width="8.85546875" style="4"/>
  </cols>
  <sheetData>
    <row r="1" spans="1:16" x14ac:dyDescent="0.25">
      <c r="A1" s="1" t="s">
        <v>0</v>
      </c>
    </row>
    <row r="2" spans="1:16" s="5" customFormat="1" ht="15.75" x14ac:dyDescent="0.25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</row>
    <row r="3" spans="1:16" x14ac:dyDescent="0.25">
      <c r="A3" s="8" t="s">
        <v>15</v>
      </c>
      <c r="B3" s="8" t="s">
        <v>16</v>
      </c>
      <c r="C3" s="9" t="s">
        <v>17</v>
      </c>
      <c r="D3" s="10" t="s">
        <v>18</v>
      </c>
      <c r="E3" s="9" t="s">
        <v>19</v>
      </c>
      <c r="F3" s="11" t="s">
        <v>20</v>
      </c>
      <c r="G3" s="4">
        <v>20.100000000000001</v>
      </c>
      <c r="H3" s="4">
        <v>202.7</v>
      </c>
      <c r="I3" s="4">
        <v>20.8</v>
      </c>
      <c r="J3" s="4">
        <v>243</v>
      </c>
      <c r="K3" s="4">
        <v>8.3000000000000007</v>
      </c>
      <c r="L3" s="4">
        <v>83.4</v>
      </c>
      <c r="M3" s="4">
        <v>8.6</v>
      </c>
      <c r="N3" s="4">
        <f>SUM(K3:M3)</f>
        <v>100.3</v>
      </c>
    </row>
    <row r="4" spans="1:16" x14ac:dyDescent="0.25">
      <c r="A4" s="8" t="s">
        <v>15</v>
      </c>
      <c r="B4" s="8" t="s">
        <v>16</v>
      </c>
      <c r="C4" s="9" t="s">
        <v>17</v>
      </c>
      <c r="D4" s="10" t="s">
        <v>21</v>
      </c>
      <c r="E4" s="9" t="s">
        <v>22</v>
      </c>
      <c r="F4" s="11" t="s">
        <v>20</v>
      </c>
      <c r="G4" s="4">
        <v>21</v>
      </c>
      <c r="H4" s="4">
        <v>207.5</v>
      </c>
      <c r="I4" s="4">
        <v>20.5</v>
      </c>
      <c r="J4" s="4">
        <v>252</v>
      </c>
      <c r="K4" s="4">
        <v>8.3000000000000007</v>
      </c>
      <c r="L4" s="4">
        <v>82.4</v>
      </c>
      <c r="M4" s="4">
        <v>8.1</v>
      </c>
      <c r="N4" s="4">
        <f t="shared" ref="N4:N16" si="0">SUM(K4:M4)</f>
        <v>98.8</v>
      </c>
    </row>
    <row r="5" spans="1:16" x14ac:dyDescent="0.25">
      <c r="A5" s="8" t="s">
        <v>15</v>
      </c>
      <c r="B5" s="8" t="s">
        <v>16</v>
      </c>
      <c r="C5" s="9" t="s">
        <v>17</v>
      </c>
      <c r="D5" s="10" t="s">
        <v>23</v>
      </c>
      <c r="E5" s="9" t="s">
        <v>24</v>
      </c>
      <c r="F5" s="11" t="s">
        <v>20</v>
      </c>
      <c r="G5" s="4">
        <v>26.3</v>
      </c>
      <c r="H5" s="4">
        <v>226.6</v>
      </c>
      <c r="I5" s="4">
        <v>22.7</v>
      </c>
      <c r="J5" s="4">
        <v>281</v>
      </c>
      <c r="K5" s="4">
        <v>9.3000000000000007</v>
      </c>
      <c r="L5" s="4">
        <v>80.599999999999994</v>
      </c>
      <c r="M5" s="4">
        <v>8.1</v>
      </c>
      <c r="N5" s="4">
        <f t="shared" si="0"/>
        <v>97.999999999999986</v>
      </c>
    </row>
    <row r="6" spans="1:16" x14ac:dyDescent="0.25">
      <c r="A6" s="8" t="s">
        <v>15</v>
      </c>
      <c r="B6" s="8" t="s">
        <v>16</v>
      </c>
      <c r="C6" s="9" t="s">
        <v>17</v>
      </c>
      <c r="D6" s="10" t="s">
        <v>25</v>
      </c>
      <c r="E6" s="9" t="s">
        <v>26</v>
      </c>
      <c r="F6" s="11" t="s">
        <v>20</v>
      </c>
      <c r="G6" s="4">
        <v>22.3</v>
      </c>
      <c r="H6" s="4">
        <v>227.8</v>
      </c>
      <c r="I6" s="4">
        <v>22.5</v>
      </c>
      <c r="J6" s="4">
        <v>276</v>
      </c>
      <c r="K6" s="4">
        <v>8.1</v>
      </c>
      <c r="L6" s="4">
        <v>82.5</v>
      </c>
      <c r="M6" s="4">
        <v>8.1999999999999993</v>
      </c>
      <c r="N6" s="4">
        <f t="shared" si="0"/>
        <v>98.8</v>
      </c>
    </row>
    <row r="7" spans="1:16" x14ac:dyDescent="0.25">
      <c r="A7" s="8" t="s">
        <v>15</v>
      </c>
      <c r="B7" s="8" t="s">
        <v>16</v>
      </c>
      <c r="C7" s="9" t="s">
        <v>17</v>
      </c>
      <c r="D7" s="10" t="s">
        <v>27</v>
      </c>
      <c r="E7" s="9" t="s">
        <v>28</v>
      </c>
      <c r="F7" s="11" t="s">
        <v>20</v>
      </c>
      <c r="G7" s="4">
        <v>20.6</v>
      </c>
      <c r="H7" s="4">
        <v>221.2</v>
      </c>
      <c r="I7" s="4">
        <v>23.2</v>
      </c>
      <c r="J7" s="4">
        <v>270</v>
      </c>
      <c r="K7" s="4">
        <v>7.6</v>
      </c>
      <c r="L7" s="4">
        <v>81.900000000000006</v>
      </c>
      <c r="M7" s="4">
        <v>8.6</v>
      </c>
      <c r="N7" s="4">
        <f t="shared" si="0"/>
        <v>98.1</v>
      </c>
    </row>
    <row r="8" spans="1:16" x14ac:dyDescent="0.25">
      <c r="A8" s="8" t="s">
        <v>15</v>
      </c>
      <c r="B8" s="8" t="s">
        <v>16</v>
      </c>
      <c r="C8" s="9" t="s">
        <v>17</v>
      </c>
      <c r="D8" s="10" t="s">
        <v>29</v>
      </c>
      <c r="E8" s="9" t="s">
        <v>30</v>
      </c>
      <c r="F8" s="11" t="s">
        <v>20</v>
      </c>
      <c r="G8" s="4">
        <v>17</v>
      </c>
      <c r="H8" s="4">
        <v>220.9</v>
      </c>
      <c r="I8" s="4">
        <v>22.2</v>
      </c>
      <c r="J8" s="4">
        <v>274</v>
      </c>
      <c r="K8" s="4">
        <v>6.2</v>
      </c>
      <c r="L8" s="4">
        <v>80.599999999999994</v>
      </c>
      <c r="M8" s="4">
        <v>8.1</v>
      </c>
      <c r="N8" s="4">
        <f t="shared" si="0"/>
        <v>94.899999999999991</v>
      </c>
    </row>
    <row r="9" spans="1:16" x14ac:dyDescent="0.25">
      <c r="A9" s="8" t="s">
        <v>15</v>
      </c>
      <c r="B9" s="8" t="s">
        <v>16</v>
      </c>
      <c r="C9" s="9" t="s">
        <v>17</v>
      </c>
      <c r="D9" s="10" t="s">
        <v>31</v>
      </c>
      <c r="E9" s="9" t="s">
        <v>32</v>
      </c>
      <c r="F9" s="11" t="s">
        <v>20</v>
      </c>
      <c r="G9" s="4">
        <v>20</v>
      </c>
      <c r="H9" s="4">
        <v>224.6</v>
      </c>
      <c r="I9" s="4">
        <v>22.5</v>
      </c>
      <c r="J9" s="4">
        <v>278</v>
      </c>
      <c r="K9" s="4">
        <v>7.2</v>
      </c>
      <c r="L9" s="4">
        <v>80.8</v>
      </c>
      <c r="M9" s="4">
        <v>8.1</v>
      </c>
      <c r="N9" s="4">
        <f t="shared" si="0"/>
        <v>96.1</v>
      </c>
    </row>
    <row r="10" spans="1:16" x14ac:dyDescent="0.25">
      <c r="A10" s="8" t="s">
        <v>15</v>
      </c>
      <c r="B10" s="8" t="s">
        <v>16</v>
      </c>
      <c r="C10" s="9" t="s">
        <v>17</v>
      </c>
      <c r="D10" s="10" t="s">
        <v>33</v>
      </c>
      <c r="E10" s="9" t="s">
        <v>34</v>
      </c>
      <c r="F10" s="11" t="s">
        <v>20</v>
      </c>
      <c r="G10" s="4">
        <v>18.8</v>
      </c>
      <c r="H10" s="4">
        <v>218.1</v>
      </c>
      <c r="I10" s="4">
        <v>21.8</v>
      </c>
      <c r="J10" s="4">
        <v>265</v>
      </c>
      <c r="K10" s="4">
        <v>7.1</v>
      </c>
      <c r="L10" s="4">
        <v>82.3</v>
      </c>
      <c r="M10" s="4">
        <v>8.1999999999999993</v>
      </c>
      <c r="N10" s="4">
        <f t="shared" si="0"/>
        <v>97.6</v>
      </c>
    </row>
    <row r="11" spans="1:16" s="3" customFormat="1" x14ac:dyDescent="0.25">
      <c r="A11" s="12"/>
      <c r="B11" s="12"/>
      <c r="C11" s="12" t="s">
        <v>35</v>
      </c>
      <c r="D11" s="13">
        <f>COUNT(G3:G10)</f>
        <v>8</v>
      </c>
      <c r="E11" s="12" t="s">
        <v>36</v>
      </c>
      <c r="F11" s="12"/>
      <c r="G11" s="14">
        <f>AVERAGE(G3:G10)</f>
        <v>20.762500000000003</v>
      </c>
      <c r="H11" s="14">
        <f t="shared" ref="H11:N11" si="1">AVERAGE(H3:H10)</f>
        <v>218.67499999999998</v>
      </c>
      <c r="I11" s="14">
        <f t="shared" si="1"/>
        <v>22.025000000000002</v>
      </c>
      <c r="J11" s="14">
        <f t="shared" si="1"/>
        <v>267.375</v>
      </c>
      <c r="K11" s="14">
        <f t="shared" si="1"/>
        <v>7.7625000000000011</v>
      </c>
      <c r="L11" s="14">
        <f t="shared" si="1"/>
        <v>81.812499999999986</v>
      </c>
      <c r="M11" s="14">
        <f t="shared" si="1"/>
        <v>8.25</v>
      </c>
      <c r="N11" s="14">
        <f t="shared" si="1"/>
        <v>97.825000000000003</v>
      </c>
      <c r="O11" s="15"/>
      <c r="P11" s="15"/>
    </row>
    <row r="12" spans="1:16" s="3" customFormat="1" x14ac:dyDescent="0.25">
      <c r="A12" s="12"/>
      <c r="B12" s="12"/>
      <c r="C12" s="16"/>
      <c r="D12" s="17"/>
      <c r="E12" s="12" t="s">
        <v>37</v>
      </c>
      <c r="F12" s="12"/>
      <c r="G12" s="14">
        <f>(STDEV(G3:G10)/(SQRT(COUNT(G3:G10))))</f>
        <v>0.96490885950064842</v>
      </c>
      <c r="H12" s="14">
        <f t="shared" ref="H12:N12" si="2">(STDEV(H3:H10)/(SQRT(COUNT(H3:H10))))</f>
        <v>3.198534820820309</v>
      </c>
      <c r="I12" s="14">
        <f t="shared" si="2"/>
        <v>0.33260336739125168</v>
      </c>
      <c r="J12" s="14">
        <f t="shared" si="2"/>
        <v>4.7431811959003687</v>
      </c>
      <c r="K12" s="14">
        <f t="shared" si="2"/>
        <v>0.33484404685507507</v>
      </c>
      <c r="L12" s="14">
        <f t="shared" si="2"/>
        <v>0.36714997908601077</v>
      </c>
      <c r="M12" s="14">
        <f t="shared" si="2"/>
        <v>7.7919372247397964E-2</v>
      </c>
      <c r="N12" s="14">
        <f t="shared" si="2"/>
        <v>0.5933410245622428</v>
      </c>
      <c r="O12" s="15"/>
      <c r="P12" s="15"/>
    </row>
    <row r="13" spans="1:16" x14ac:dyDescent="0.25">
      <c r="A13" s="8" t="s">
        <v>15</v>
      </c>
      <c r="B13" s="8" t="s">
        <v>16</v>
      </c>
      <c r="C13" s="9" t="s">
        <v>17</v>
      </c>
      <c r="D13" s="10" t="s">
        <v>38</v>
      </c>
      <c r="E13" s="9" t="s">
        <v>39</v>
      </c>
      <c r="F13" s="11" t="s">
        <v>40</v>
      </c>
      <c r="G13" s="4">
        <v>18.100000000000001</v>
      </c>
      <c r="H13" s="4">
        <v>214.7</v>
      </c>
      <c r="I13" s="4">
        <v>21.5</v>
      </c>
      <c r="J13" s="4">
        <v>264</v>
      </c>
      <c r="K13" s="4">
        <v>6.9</v>
      </c>
      <c r="L13" s="4">
        <v>81.3</v>
      </c>
      <c r="M13" s="4">
        <v>8.1999999999999993</v>
      </c>
      <c r="N13" s="4">
        <f t="shared" si="0"/>
        <v>96.4</v>
      </c>
    </row>
    <row r="14" spans="1:16" x14ac:dyDescent="0.25">
      <c r="A14" s="8" t="s">
        <v>15</v>
      </c>
      <c r="B14" s="8" t="s">
        <v>16</v>
      </c>
      <c r="C14" s="9" t="s">
        <v>17</v>
      </c>
      <c r="D14" s="10" t="s">
        <v>41</v>
      </c>
      <c r="E14" s="9" t="s">
        <v>42</v>
      </c>
      <c r="F14" s="11" t="s">
        <v>40</v>
      </c>
      <c r="G14" s="4">
        <v>19</v>
      </c>
      <c r="H14" s="4">
        <v>232.3</v>
      </c>
      <c r="I14" s="4">
        <v>22.8</v>
      </c>
      <c r="J14" s="4">
        <v>287</v>
      </c>
      <c r="K14" s="4">
        <v>6.6</v>
      </c>
      <c r="L14" s="4">
        <v>80.900000000000006</v>
      </c>
      <c r="M14" s="4">
        <v>8</v>
      </c>
      <c r="N14" s="4">
        <f t="shared" si="0"/>
        <v>95.5</v>
      </c>
    </row>
    <row r="15" spans="1:16" x14ac:dyDescent="0.25">
      <c r="A15" s="8" t="s">
        <v>15</v>
      </c>
      <c r="B15" s="8" t="s">
        <v>16</v>
      </c>
      <c r="C15" s="9" t="s">
        <v>17</v>
      </c>
      <c r="D15" s="10" t="s">
        <v>43</v>
      </c>
      <c r="E15" s="9" t="s">
        <v>44</v>
      </c>
      <c r="F15" s="11" t="s">
        <v>40</v>
      </c>
      <c r="G15" s="4">
        <v>19.8</v>
      </c>
      <c r="H15" s="4">
        <v>229.3</v>
      </c>
      <c r="I15" s="4">
        <v>22.5</v>
      </c>
      <c r="J15" s="4">
        <v>280</v>
      </c>
      <c r="K15" s="4">
        <v>7.1</v>
      </c>
      <c r="L15" s="4">
        <v>81.900000000000006</v>
      </c>
      <c r="M15" s="4">
        <v>8</v>
      </c>
      <c r="N15" s="4">
        <f t="shared" si="0"/>
        <v>97</v>
      </c>
      <c r="O15" s="15"/>
      <c r="P15" s="15"/>
    </row>
    <row r="16" spans="1:16" x14ac:dyDescent="0.25">
      <c r="A16" s="8" t="s">
        <v>15</v>
      </c>
      <c r="B16" s="8" t="s">
        <v>16</v>
      </c>
      <c r="C16" s="9" t="s">
        <v>17</v>
      </c>
      <c r="D16" s="10" t="s">
        <v>45</v>
      </c>
      <c r="E16" s="9" t="s">
        <v>46</v>
      </c>
      <c r="F16" s="11" t="s">
        <v>40</v>
      </c>
      <c r="G16" s="4">
        <v>21.5</v>
      </c>
      <c r="H16" s="4">
        <v>224.6</v>
      </c>
      <c r="I16" s="4">
        <v>21.7</v>
      </c>
      <c r="J16" s="4">
        <v>275</v>
      </c>
      <c r="K16" s="4">
        <v>7.8</v>
      </c>
      <c r="L16" s="4">
        <v>81.7</v>
      </c>
      <c r="M16" s="4">
        <v>7.9</v>
      </c>
      <c r="N16" s="4">
        <f t="shared" si="0"/>
        <v>97.4</v>
      </c>
      <c r="O16" s="15"/>
      <c r="P16" s="15"/>
    </row>
    <row r="17" spans="1:16" x14ac:dyDescent="0.25">
      <c r="A17" s="8" t="s">
        <v>15</v>
      </c>
      <c r="B17" s="8" t="s">
        <v>16</v>
      </c>
      <c r="C17" s="9" t="s">
        <v>17</v>
      </c>
      <c r="D17" s="10" t="s">
        <v>47</v>
      </c>
      <c r="E17" s="9" t="s">
        <v>48</v>
      </c>
      <c r="F17" s="11" t="s">
        <v>40</v>
      </c>
      <c r="G17" s="4">
        <v>21</v>
      </c>
      <c r="H17" s="4">
        <v>225</v>
      </c>
      <c r="I17" s="4">
        <v>21.9</v>
      </c>
      <c r="J17" s="4">
        <v>275</v>
      </c>
      <c r="K17" s="4">
        <v>7.7</v>
      </c>
      <c r="L17" s="4">
        <v>81.8</v>
      </c>
      <c r="M17" s="4">
        <v>8</v>
      </c>
      <c r="N17" s="4">
        <f>SUM(K17:M17)</f>
        <v>97.5</v>
      </c>
    </row>
    <row r="18" spans="1:16" x14ac:dyDescent="0.25">
      <c r="A18" s="8" t="s">
        <v>15</v>
      </c>
      <c r="B18" s="8" t="s">
        <v>16</v>
      </c>
      <c r="C18" s="9" t="s">
        <v>17</v>
      </c>
      <c r="D18" s="10" t="s">
        <v>49</v>
      </c>
      <c r="E18" s="9" t="s">
        <v>50</v>
      </c>
      <c r="F18" s="11" t="s">
        <v>40</v>
      </c>
      <c r="G18" s="4">
        <v>20.9</v>
      </c>
      <c r="H18" s="4">
        <v>235.2</v>
      </c>
      <c r="I18" s="4">
        <v>23.1</v>
      </c>
      <c r="J18" s="4">
        <v>288</v>
      </c>
      <c r="K18" s="4">
        <v>7.2</v>
      </c>
      <c r="L18" s="4">
        <v>81.7</v>
      </c>
      <c r="M18" s="4">
        <v>8</v>
      </c>
      <c r="N18" s="4">
        <f t="shared" ref="N18:N30" si="3">SUM(K18:M18)</f>
        <v>96.9</v>
      </c>
    </row>
    <row r="19" spans="1:16" x14ac:dyDescent="0.25">
      <c r="A19" s="8" t="s">
        <v>15</v>
      </c>
      <c r="B19" s="8" t="s">
        <v>16</v>
      </c>
      <c r="C19" s="9" t="s">
        <v>17</v>
      </c>
      <c r="D19" s="10" t="s">
        <v>51</v>
      </c>
      <c r="E19" s="9" t="s">
        <v>52</v>
      </c>
      <c r="F19" s="11" t="s">
        <v>40</v>
      </c>
      <c r="G19" s="4">
        <v>20</v>
      </c>
      <c r="H19" s="4">
        <v>221.6</v>
      </c>
      <c r="I19" s="4">
        <v>21.7</v>
      </c>
      <c r="J19" s="4">
        <v>265</v>
      </c>
      <c r="K19" s="4">
        <v>7.6</v>
      </c>
      <c r="L19" s="4">
        <v>83.6</v>
      </c>
      <c r="M19" s="4">
        <v>8.1999999999999993</v>
      </c>
      <c r="N19" s="4">
        <f t="shared" si="3"/>
        <v>99.399999999999991</v>
      </c>
    </row>
    <row r="20" spans="1:16" x14ac:dyDescent="0.25">
      <c r="A20" s="8" t="s">
        <v>15</v>
      </c>
      <c r="B20" s="8" t="s">
        <v>16</v>
      </c>
      <c r="C20" s="9" t="s">
        <v>17</v>
      </c>
      <c r="D20" s="10" t="s">
        <v>53</v>
      </c>
      <c r="E20" s="9" t="s">
        <v>54</v>
      </c>
      <c r="F20" s="11" t="s">
        <v>40</v>
      </c>
      <c r="G20" s="4">
        <v>15.5</v>
      </c>
      <c r="H20" s="4">
        <v>200.3</v>
      </c>
      <c r="I20" s="4">
        <v>19.3</v>
      </c>
      <c r="J20" s="4">
        <v>238</v>
      </c>
      <c r="K20" s="4">
        <v>6.5</v>
      </c>
      <c r="L20" s="4">
        <v>84.2</v>
      </c>
      <c r="M20" s="4">
        <v>8.1</v>
      </c>
      <c r="N20" s="4">
        <f t="shared" si="3"/>
        <v>98.8</v>
      </c>
    </row>
    <row r="21" spans="1:16" s="3" customFormat="1" x14ac:dyDescent="0.25">
      <c r="A21" s="12"/>
      <c r="B21" s="12"/>
      <c r="C21" s="12" t="s">
        <v>35</v>
      </c>
      <c r="D21" s="13">
        <f>COUNT(G13:G20)</f>
        <v>8</v>
      </c>
      <c r="E21" s="12" t="s">
        <v>36</v>
      </c>
      <c r="F21" s="12"/>
      <c r="G21" s="14">
        <f>AVERAGE(G13:G20)</f>
        <v>19.475000000000001</v>
      </c>
      <c r="H21" s="14">
        <f t="shared" ref="H21:N21" si="4">AVERAGE(H13:H20)</f>
        <v>222.875</v>
      </c>
      <c r="I21" s="14">
        <f t="shared" si="4"/>
        <v>21.8125</v>
      </c>
      <c r="J21" s="14">
        <f t="shared" si="4"/>
        <v>271.5</v>
      </c>
      <c r="K21" s="14">
        <f t="shared" si="4"/>
        <v>7.1750000000000007</v>
      </c>
      <c r="L21" s="14">
        <f t="shared" si="4"/>
        <v>82.137500000000003</v>
      </c>
      <c r="M21" s="14">
        <f t="shared" si="4"/>
        <v>8.0499999999999989</v>
      </c>
      <c r="N21" s="14">
        <f t="shared" si="4"/>
        <v>97.362499999999983</v>
      </c>
      <c r="O21" s="15"/>
      <c r="P21" s="15"/>
    </row>
    <row r="22" spans="1:16" s="3" customFormat="1" x14ac:dyDescent="0.25">
      <c r="A22" s="12"/>
      <c r="B22" s="12"/>
      <c r="C22" s="16"/>
      <c r="D22" s="17"/>
      <c r="E22" s="12" t="s">
        <v>37</v>
      </c>
      <c r="F22" s="12"/>
      <c r="G22" s="14">
        <f>(STDEV(G13:G20)/(SQRT(COUNT(G13:G20))))</f>
        <v>0.6912075355078654</v>
      </c>
      <c r="H22" s="14">
        <f t="shared" ref="H22:N22" si="5">(STDEV(H13:H20)/(SQRT(COUNT(H13:H20))))</f>
        <v>3.9360853467808408</v>
      </c>
      <c r="I22" s="14">
        <f t="shared" si="5"/>
        <v>0.41293267351608648</v>
      </c>
      <c r="J22" s="14">
        <f t="shared" si="5"/>
        <v>5.716517421347671</v>
      </c>
      <c r="K22" s="14">
        <f t="shared" si="5"/>
        <v>0.17499999999999999</v>
      </c>
      <c r="L22" s="14">
        <f t="shared" si="5"/>
        <v>0.40485336851754072</v>
      </c>
      <c r="M22" s="14">
        <f t="shared" si="5"/>
        <v>3.7796447300922582E-2</v>
      </c>
      <c r="N22" s="14">
        <f t="shared" si="5"/>
        <v>0.44277432981469927</v>
      </c>
      <c r="O22" s="15"/>
      <c r="P22" s="15"/>
    </row>
    <row r="23" spans="1:16" x14ac:dyDescent="0.25">
      <c r="A23" s="8" t="s">
        <v>15</v>
      </c>
      <c r="B23" s="8" t="s">
        <v>16</v>
      </c>
      <c r="C23" s="9" t="s">
        <v>17</v>
      </c>
      <c r="D23" s="10" t="s">
        <v>55</v>
      </c>
      <c r="E23" s="9" t="s">
        <v>56</v>
      </c>
      <c r="F23" s="11" t="s">
        <v>57</v>
      </c>
      <c r="G23" s="4">
        <v>19.600000000000001</v>
      </c>
      <c r="H23" s="4">
        <v>235.6</v>
      </c>
      <c r="I23" s="4">
        <v>23.7</v>
      </c>
      <c r="J23" s="4">
        <v>290</v>
      </c>
      <c r="K23" s="4">
        <v>6.7</v>
      </c>
      <c r="L23" s="4">
        <v>81.3</v>
      </c>
      <c r="M23" s="4">
        <v>8.1999999999999993</v>
      </c>
      <c r="N23" s="4">
        <f t="shared" si="3"/>
        <v>96.2</v>
      </c>
    </row>
    <row r="24" spans="1:16" x14ac:dyDescent="0.25">
      <c r="A24" s="8" t="s">
        <v>15</v>
      </c>
      <c r="B24" s="8" t="s">
        <v>16</v>
      </c>
      <c r="C24" s="9" t="s">
        <v>17</v>
      </c>
      <c r="D24" s="10" t="s">
        <v>58</v>
      </c>
      <c r="E24" s="9" t="s">
        <v>59</v>
      </c>
      <c r="F24" s="11" t="s">
        <v>57</v>
      </c>
      <c r="G24" s="4">
        <v>20.100000000000001</v>
      </c>
      <c r="H24" s="4">
        <v>221.7</v>
      </c>
      <c r="I24" s="4">
        <v>22.4</v>
      </c>
      <c r="J24" s="4">
        <v>273</v>
      </c>
      <c r="K24" s="4">
        <v>7.3</v>
      </c>
      <c r="L24" s="4">
        <v>81.2</v>
      </c>
      <c r="M24" s="4">
        <v>8.1999999999999993</v>
      </c>
      <c r="N24" s="4">
        <f t="shared" si="3"/>
        <v>96.7</v>
      </c>
    </row>
    <row r="25" spans="1:16" x14ac:dyDescent="0.25">
      <c r="A25" s="8" t="s">
        <v>15</v>
      </c>
      <c r="B25" s="8" t="s">
        <v>16</v>
      </c>
      <c r="C25" s="9" t="s">
        <v>17</v>
      </c>
      <c r="D25" s="10" t="s">
        <v>60</v>
      </c>
      <c r="E25" s="9" t="s">
        <v>61</v>
      </c>
      <c r="F25" s="11" t="s">
        <v>57</v>
      </c>
      <c r="G25" s="4">
        <v>19.2</v>
      </c>
      <c r="H25" s="4">
        <v>228</v>
      </c>
      <c r="I25" s="4">
        <v>23.3</v>
      </c>
      <c r="J25" s="4">
        <v>283</v>
      </c>
      <c r="K25" s="4">
        <v>6.8</v>
      </c>
      <c r="L25" s="4">
        <v>80.599999999999994</v>
      </c>
      <c r="M25" s="4">
        <v>8.1999999999999993</v>
      </c>
      <c r="N25" s="4">
        <f t="shared" si="3"/>
        <v>95.6</v>
      </c>
    </row>
    <row r="26" spans="1:16" x14ac:dyDescent="0.25">
      <c r="A26" s="8" t="s">
        <v>15</v>
      </c>
      <c r="B26" s="8" t="s">
        <v>16</v>
      </c>
      <c r="C26" s="9" t="s">
        <v>17</v>
      </c>
      <c r="D26" s="10" t="s">
        <v>62</v>
      </c>
      <c r="E26" s="9" t="s">
        <v>63</v>
      </c>
      <c r="F26" s="11" t="s">
        <v>57</v>
      </c>
      <c r="G26" s="4">
        <v>14.6</v>
      </c>
      <c r="H26" s="4">
        <v>202.3</v>
      </c>
      <c r="I26" s="4">
        <v>20.100000000000001</v>
      </c>
      <c r="J26" s="4">
        <v>253</v>
      </c>
      <c r="K26" s="4">
        <v>5.8</v>
      </c>
      <c r="L26" s="4">
        <v>80</v>
      </c>
      <c r="M26" s="4">
        <v>8</v>
      </c>
      <c r="N26" s="4">
        <f t="shared" si="3"/>
        <v>93.8</v>
      </c>
    </row>
    <row r="27" spans="1:16" x14ac:dyDescent="0.25">
      <c r="A27" s="8" t="s">
        <v>15</v>
      </c>
      <c r="B27" s="8" t="s">
        <v>16</v>
      </c>
      <c r="C27" s="9" t="s">
        <v>17</v>
      </c>
      <c r="D27" s="10" t="s">
        <v>64</v>
      </c>
      <c r="E27" s="9" t="s">
        <v>65</v>
      </c>
      <c r="F27" s="11" t="s">
        <v>57</v>
      </c>
      <c r="G27" s="4">
        <v>16.899999999999999</v>
      </c>
      <c r="H27" s="4">
        <v>206.1</v>
      </c>
      <c r="I27" s="4">
        <v>20.100000000000001</v>
      </c>
      <c r="J27" s="4">
        <v>248</v>
      </c>
      <c r="K27" s="4">
        <v>6.8</v>
      </c>
      <c r="L27" s="4">
        <v>83.1</v>
      </c>
      <c r="M27" s="4">
        <v>8.1</v>
      </c>
      <c r="N27" s="4">
        <f t="shared" si="3"/>
        <v>97.999999999999986</v>
      </c>
    </row>
    <row r="28" spans="1:16" x14ac:dyDescent="0.25">
      <c r="A28" s="8" t="s">
        <v>15</v>
      </c>
      <c r="B28" s="8" t="s">
        <v>16</v>
      </c>
      <c r="C28" s="9" t="s">
        <v>17</v>
      </c>
      <c r="D28" s="10" t="s">
        <v>66</v>
      </c>
      <c r="E28" s="9" t="s">
        <v>67</v>
      </c>
      <c r="F28" s="11" t="s">
        <v>57</v>
      </c>
      <c r="G28" s="4">
        <v>23.5</v>
      </c>
      <c r="H28" s="4">
        <v>221</v>
      </c>
      <c r="I28" s="4">
        <v>22.1</v>
      </c>
      <c r="J28" s="4">
        <v>273</v>
      </c>
      <c r="K28" s="4">
        <v>8.6</v>
      </c>
      <c r="L28" s="4">
        <v>80.900000000000006</v>
      </c>
      <c r="M28" s="4">
        <v>8.1</v>
      </c>
      <c r="N28" s="4">
        <f t="shared" si="3"/>
        <v>97.6</v>
      </c>
    </row>
    <row r="29" spans="1:16" x14ac:dyDescent="0.25">
      <c r="A29" s="8" t="s">
        <v>15</v>
      </c>
      <c r="B29" s="8" t="s">
        <v>16</v>
      </c>
      <c r="C29" s="9" t="s">
        <v>17</v>
      </c>
      <c r="D29" s="10" t="s">
        <v>68</v>
      </c>
      <c r="E29" s="9" t="s">
        <v>69</v>
      </c>
      <c r="F29" s="11" t="s">
        <v>57</v>
      </c>
      <c r="G29" s="4">
        <v>17.899999999999999</v>
      </c>
      <c r="H29" s="4">
        <v>206.4</v>
      </c>
      <c r="I29" s="4">
        <v>20.100000000000001</v>
      </c>
      <c r="J29" s="4">
        <v>251</v>
      </c>
      <c r="K29" s="4">
        <v>7.1</v>
      </c>
      <c r="L29" s="4">
        <v>82.2</v>
      </c>
      <c r="M29" s="4">
        <v>8</v>
      </c>
      <c r="N29" s="4">
        <f t="shared" si="3"/>
        <v>97.3</v>
      </c>
      <c r="O29" s="15"/>
      <c r="P29" s="15"/>
    </row>
    <row r="30" spans="1:16" x14ac:dyDescent="0.25">
      <c r="A30" s="8" t="s">
        <v>15</v>
      </c>
      <c r="B30" s="8" t="s">
        <v>16</v>
      </c>
      <c r="C30" s="9" t="s">
        <v>17</v>
      </c>
      <c r="D30" s="10" t="s">
        <v>70</v>
      </c>
      <c r="E30" s="9" t="s">
        <v>71</v>
      </c>
      <c r="F30" s="11" t="s">
        <v>57</v>
      </c>
      <c r="G30" s="4">
        <v>21.5</v>
      </c>
      <c r="H30" s="4">
        <v>221.2</v>
      </c>
      <c r="I30" s="4">
        <v>23.2</v>
      </c>
      <c r="J30" s="4">
        <v>275</v>
      </c>
      <c r="K30" s="4">
        <v>7.8</v>
      </c>
      <c r="L30" s="4">
        <v>80.5</v>
      </c>
      <c r="M30" s="4">
        <v>8.4</v>
      </c>
      <c r="N30" s="4">
        <f t="shared" si="3"/>
        <v>96.7</v>
      </c>
      <c r="O30" s="15"/>
      <c r="P30" s="15"/>
    </row>
    <row r="31" spans="1:16" s="3" customFormat="1" x14ac:dyDescent="0.25">
      <c r="A31" s="12"/>
      <c r="B31" s="12"/>
      <c r="C31" s="12" t="s">
        <v>35</v>
      </c>
      <c r="D31" s="13">
        <f>COUNT(G23:G30)</f>
        <v>8</v>
      </c>
      <c r="E31" s="12" t="s">
        <v>36</v>
      </c>
      <c r="F31" s="12"/>
      <c r="G31" s="14">
        <f>AVERAGE(G23:G30)</f>
        <v>19.162500000000001</v>
      </c>
      <c r="H31" s="14">
        <f t="shared" ref="H31:N31" si="6">AVERAGE(H23:H30)</f>
        <v>217.78749999999999</v>
      </c>
      <c r="I31" s="14">
        <f t="shared" si="6"/>
        <v>21.874999999999996</v>
      </c>
      <c r="J31" s="14">
        <f t="shared" si="6"/>
        <v>268.25</v>
      </c>
      <c r="K31" s="14">
        <f t="shared" si="6"/>
        <v>7.1124999999999998</v>
      </c>
      <c r="L31" s="14">
        <f t="shared" si="6"/>
        <v>81.225000000000009</v>
      </c>
      <c r="M31" s="14">
        <f t="shared" si="6"/>
        <v>8.15</v>
      </c>
      <c r="N31" s="14">
        <f t="shared" si="6"/>
        <v>96.487499999999997</v>
      </c>
      <c r="O31" s="15"/>
      <c r="P31" s="15"/>
    </row>
    <row r="32" spans="1:16" s="3" customFormat="1" x14ac:dyDescent="0.25">
      <c r="A32" s="12"/>
      <c r="B32" s="12"/>
      <c r="C32" s="16"/>
      <c r="D32" s="17"/>
      <c r="E32" s="12" t="s">
        <v>37</v>
      </c>
      <c r="F32" s="12"/>
      <c r="G32" s="14">
        <f>(STDEV(G23:G30)/(SQRT(COUNT(G23:G30))))</f>
        <v>0.97173216106967053</v>
      </c>
      <c r="H32" s="14">
        <f t="shared" ref="H32:N32" si="7">(STDEV(H23:H30)/(SQRT(COUNT(H23:H30))))</f>
        <v>4.1511374301853348</v>
      </c>
      <c r="I32" s="14">
        <f t="shared" si="7"/>
        <v>0.54926899472974822</v>
      </c>
      <c r="J32" s="14">
        <f t="shared" si="7"/>
        <v>5.5444631325829397</v>
      </c>
      <c r="K32" s="14">
        <f t="shared" si="7"/>
        <v>0.2930367480612035</v>
      </c>
      <c r="L32" s="14">
        <f t="shared" si="7"/>
        <v>0.35342709896910002</v>
      </c>
      <c r="M32" s="14">
        <f t="shared" si="7"/>
        <v>4.6291004988627579E-2</v>
      </c>
      <c r="N32" s="14">
        <f t="shared" si="7"/>
        <v>0.46996865396990584</v>
      </c>
      <c r="O32" s="15"/>
      <c r="P32" s="15"/>
    </row>
    <row r="33" spans="1:14" x14ac:dyDescent="0.25">
      <c r="A33" s="18" t="s">
        <v>15</v>
      </c>
      <c r="B33" s="18" t="s">
        <v>72</v>
      </c>
      <c r="C33" s="19" t="s">
        <v>17</v>
      </c>
      <c r="D33" s="20" t="s">
        <v>73</v>
      </c>
      <c r="E33" s="19" t="s">
        <v>74</v>
      </c>
      <c r="F33" s="21" t="s">
        <v>75</v>
      </c>
      <c r="G33" s="4">
        <v>54.5</v>
      </c>
      <c r="H33" s="4">
        <v>379.4</v>
      </c>
      <c r="I33" s="4">
        <v>38.299999999999997</v>
      </c>
      <c r="J33" s="4">
        <v>491</v>
      </c>
      <c r="K33" s="4">
        <v>11.1</v>
      </c>
      <c r="L33" s="4">
        <v>77.3</v>
      </c>
      <c r="M33" s="4">
        <v>7.8</v>
      </c>
      <c r="N33" s="4">
        <f t="shared" ref="N33:N60" si="8">SUM(K33:M33)</f>
        <v>96.199999999999989</v>
      </c>
    </row>
    <row r="34" spans="1:14" x14ac:dyDescent="0.25">
      <c r="A34" s="18" t="s">
        <v>15</v>
      </c>
      <c r="B34" s="18" t="s">
        <v>72</v>
      </c>
      <c r="C34" s="19" t="s">
        <v>17</v>
      </c>
      <c r="D34" s="20" t="s">
        <v>76</v>
      </c>
      <c r="E34" s="19" t="s">
        <v>77</v>
      </c>
      <c r="F34" s="21" t="s">
        <v>75</v>
      </c>
      <c r="G34" s="4">
        <v>70.8</v>
      </c>
      <c r="H34" s="4">
        <v>405.7</v>
      </c>
      <c r="I34" s="4">
        <v>41</v>
      </c>
      <c r="J34" s="4">
        <v>529</v>
      </c>
      <c r="K34" s="4">
        <v>13.4</v>
      </c>
      <c r="L34" s="4">
        <v>76.7</v>
      </c>
      <c r="M34" s="4">
        <v>7.8</v>
      </c>
      <c r="N34" s="4">
        <f t="shared" si="8"/>
        <v>97.9</v>
      </c>
    </row>
    <row r="35" spans="1:14" x14ac:dyDescent="0.25">
      <c r="A35" s="18" t="s">
        <v>15</v>
      </c>
      <c r="B35" s="18" t="s">
        <v>72</v>
      </c>
      <c r="C35" s="19" t="s">
        <v>17</v>
      </c>
      <c r="D35" s="20" t="s">
        <v>78</v>
      </c>
      <c r="E35" s="19" t="s">
        <v>79</v>
      </c>
      <c r="F35" s="21" t="s">
        <v>75</v>
      </c>
      <c r="G35" s="4">
        <v>60.8</v>
      </c>
      <c r="H35" s="4">
        <v>354</v>
      </c>
      <c r="I35" s="4">
        <v>34.5</v>
      </c>
      <c r="J35" s="4">
        <v>461</v>
      </c>
      <c r="K35" s="4">
        <v>13.2</v>
      </c>
      <c r="L35" s="4">
        <v>76.8</v>
      </c>
      <c r="M35" s="4">
        <v>7.5</v>
      </c>
      <c r="N35" s="4">
        <f t="shared" si="8"/>
        <v>97.5</v>
      </c>
    </row>
    <row r="36" spans="1:14" x14ac:dyDescent="0.25">
      <c r="A36" s="18" t="s">
        <v>15</v>
      </c>
      <c r="B36" s="18" t="s">
        <v>72</v>
      </c>
      <c r="C36" s="19" t="s">
        <v>17</v>
      </c>
      <c r="D36" s="20" t="s">
        <v>80</v>
      </c>
      <c r="E36" s="19" t="s">
        <v>81</v>
      </c>
      <c r="F36" s="21" t="s">
        <v>75</v>
      </c>
      <c r="G36" s="4">
        <v>80.2</v>
      </c>
      <c r="H36" s="4">
        <v>347.8</v>
      </c>
      <c r="I36" s="4">
        <v>33.799999999999997</v>
      </c>
      <c r="J36" s="4">
        <v>472</v>
      </c>
      <c r="K36" s="4">
        <v>17</v>
      </c>
      <c r="L36" s="4">
        <v>73.7</v>
      </c>
      <c r="M36" s="4">
        <v>7.2</v>
      </c>
      <c r="N36" s="4">
        <f t="shared" si="8"/>
        <v>97.9</v>
      </c>
    </row>
    <row r="37" spans="1:14" x14ac:dyDescent="0.25">
      <c r="A37" s="18" t="s">
        <v>15</v>
      </c>
      <c r="B37" s="18" t="s">
        <v>72</v>
      </c>
      <c r="C37" s="19" t="s">
        <v>17</v>
      </c>
      <c r="D37" s="20" t="s">
        <v>82</v>
      </c>
      <c r="E37" s="19" t="s">
        <v>83</v>
      </c>
      <c r="F37" s="21" t="s">
        <v>75</v>
      </c>
      <c r="G37" s="4">
        <v>79.8</v>
      </c>
      <c r="H37" s="4">
        <v>378.9</v>
      </c>
      <c r="I37" s="4">
        <v>39.1</v>
      </c>
      <c r="J37" s="4">
        <v>512</v>
      </c>
      <c r="K37" s="4">
        <v>15.6</v>
      </c>
      <c r="L37" s="4">
        <v>74</v>
      </c>
      <c r="M37" s="4">
        <v>7.6</v>
      </c>
      <c r="N37" s="4">
        <f t="shared" si="8"/>
        <v>97.199999999999989</v>
      </c>
    </row>
    <row r="38" spans="1:14" x14ac:dyDescent="0.25">
      <c r="A38" s="18" t="s">
        <v>15</v>
      </c>
      <c r="B38" s="18" t="s">
        <v>72</v>
      </c>
      <c r="C38" s="19" t="s">
        <v>17</v>
      </c>
      <c r="D38" s="20" t="s">
        <v>84</v>
      </c>
      <c r="E38" s="19" t="s">
        <v>85</v>
      </c>
      <c r="F38" s="21" t="s">
        <v>75</v>
      </c>
      <c r="G38" s="4">
        <v>66.5</v>
      </c>
      <c r="H38" s="4">
        <v>402</v>
      </c>
      <c r="I38" s="4">
        <v>41.3</v>
      </c>
      <c r="J38" s="4">
        <v>526</v>
      </c>
      <c r="K38" s="4">
        <v>12.6</v>
      </c>
      <c r="L38" s="4">
        <v>76.400000000000006</v>
      </c>
      <c r="M38" s="4">
        <v>7.9</v>
      </c>
      <c r="N38" s="4">
        <f t="shared" si="8"/>
        <v>96.9</v>
      </c>
    </row>
    <row r="39" spans="1:14" x14ac:dyDescent="0.25">
      <c r="A39" s="18" t="s">
        <v>15</v>
      </c>
      <c r="B39" s="18" t="s">
        <v>72</v>
      </c>
      <c r="C39" s="19" t="s">
        <v>17</v>
      </c>
      <c r="D39" s="20" t="s">
        <v>86</v>
      </c>
      <c r="E39" s="19" t="s">
        <v>87</v>
      </c>
      <c r="F39" s="21" t="s">
        <v>75</v>
      </c>
      <c r="G39" s="4">
        <v>57.5</v>
      </c>
      <c r="H39" s="4">
        <v>334.1</v>
      </c>
      <c r="I39" s="4">
        <v>33.6</v>
      </c>
      <c r="J39" s="4">
        <v>437</v>
      </c>
      <c r="K39" s="4">
        <v>13.1</v>
      </c>
      <c r="L39" s="4">
        <v>76.400000000000006</v>
      </c>
      <c r="M39" s="4">
        <v>7.7</v>
      </c>
      <c r="N39" s="4">
        <f t="shared" si="8"/>
        <v>97.2</v>
      </c>
    </row>
    <row r="40" spans="1:14" x14ac:dyDescent="0.25">
      <c r="A40" s="18" t="s">
        <v>15</v>
      </c>
      <c r="B40" s="18" t="s">
        <v>72</v>
      </c>
      <c r="C40" s="19" t="s">
        <v>17</v>
      </c>
      <c r="D40" s="20" t="s">
        <v>88</v>
      </c>
      <c r="E40" s="19" t="s">
        <v>89</v>
      </c>
      <c r="F40" s="21" t="s">
        <v>75</v>
      </c>
      <c r="G40" s="4">
        <v>78.5</v>
      </c>
      <c r="H40" s="4">
        <v>389.2</v>
      </c>
      <c r="I40" s="4">
        <v>35.5</v>
      </c>
      <c r="J40" s="4">
        <v>503</v>
      </c>
      <c r="K40" s="4">
        <v>15.6</v>
      </c>
      <c r="L40" s="4">
        <v>77.400000000000006</v>
      </c>
      <c r="M40" s="4">
        <v>7.1</v>
      </c>
      <c r="N40" s="4">
        <f t="shared" si="8"/>
        <v>100.1</v>
      </c>
    </row>
    <row r="41" spans="1:14" s="15" customFormat="1" x14ac:dyDescent="0.25">
      <c r="A41" s="22"/>
      <c r="B41" s="22"/>
      <c r="C41" s="22" t="s">
        <v>35</v>
      </c>
      <c r="D41" s="23">
        <f>COUNT(G33:G40)</f>
        <v>8</v>
      </c>
      <c r="E41" s="22" t="s">
        <v>36</v>
      </c>
      <c r="F41" s="22"/>
      <c r="G41" s="14">
        <f>AVERAGE(G33:G40)</f>
        <v>68.575000000000003</v>
      </c>
      <c r="H41" s="14">
        <f t="shared" ref="H41:N41" si="9">AVERAGE(H33:H40)</f>
        <v>373.88749999999993</v>
      </c>
      <c r="I41" s="14">
        <f t="shared" si="9"/>
        <v>37.137500000000003</v>
      </c>
      <c r="J41" s="14">
        <f t="shared" si="9"/>
        <v>491.375</v>
      </c>
      <c r="K41" s="14">
        <f t="shared" si="9"/>
        <v>13.949999999999998</v>
      </c>
      <c r="L41" s="14">
        <f t="shared" si="9"/>
        <v>76.087499999999991</v>
      </c>
      <c r="M41" s="14">
        <f t="shared" si="9"/>
        <v>7.5750000000000002</v>
      </c>
      <c r="N41" s="14">
        <f t="shared" si="9"/>
        <v>97.612500000000011</v>
      </c>
    </row>
    <row r="42" spans="1:14" s="15" customFormat="1" x14ac:dyDescent="0.25">
      <c r="A42" s="22"/>
      <c r="B42" s="22"/>
      <c r="C42" s="22"/>
      <c r="D42" s="23"/>
      <c r="E42" s="22" t="s">
        <v>37</v>
      </c>
      <c r="F42" s="22"/>
      <c r="G42" s="14">
        <f>(STDEV(G33:G40)/(SQRT(COUNT(G33:G40))))</f>
        <v>3.6599058340735593</v>
      </c>
      <c r="H42" s="14">
        <f t="shared" ref="H42:N42" si="10">(STDEV(H33:H40)/(SQRT(COUNT(H33:H40))))</f>
        <v>9.2112593659685196</v>
      </c>
      <c r="I42" s="14">
        <f t="shared" si="10"/>
        <v>1.1239181305974708</v>
      </c>
      <c r="J42" s="14">
        <f t="shared" si="10"/>
        <v>11.518521575519761</v>
      </c>
      <c r="K42" s="14">
        <f t="shared" si="10"/>
        <v>0.68504431556339618</v>
      </c>
      <c r="L42" s="14">
        <f t="shared" si="10"/>
        <v>0.50583647131685328</v>
      </c>
      <c r="M42" s="14">
        <f t="shared" si="10"/>
        <v>0.10307764064044153</v>
      </c>
      <c r="N42" s="14">
        <f t="shared" si="10"/>
        <v>0.40551444399147418</v>
      </c>
    </row>
    <row r="43" spans="1:14" x14ac:dyDescent="0.25">
      <c r="A43" s="18" t="s">
        <v>15</v>
      </c>
      <c r="B43" s="18" t="s">
        <v>72</v>
      </c>
      <c r="C43" s="19" t="s">
        <v>17</v>
      </c>
      <c r="D43" s="20" t="s">
        <v>90</v>
      </c>
      <c r="E43" s="19" t="s">
        <v>91</v>
      </c>
      <c r="F43" s="21" t="s">
        <v>92</v>
      </c>
      <c r="G43" s="4">
        <v>83.7</v>
      </c>
      <c r="H43" s="4">
        <v>438</v>
      </c>
      <c r="I43" s="4">
        <v>43</v>
      </c>
      <c r="J43" s="4">
        <v>578</v>
      </c>
      <c r="K43" s="4">
        <v>14.5</v>
      </c>
      <c r="L43" s="4">
        <v>75.8</v>
      </c>
      <c r="M43" s="4">
        <v>7.4</v>
      </c>
      <c r="N43" s="4">
        <f t="shared" si="8"/>
        <v>97.7</v>
      </c>
    </row>
    <row r="44" spans="1:14" x14ac:dyDescent="0.25">
      <c r="A44" s="18" t="s">
        <v>15</v>
      </c>
      <c r="B44" s="18" t="s">
        <v>72</v>
      </c>
      <c r="C44" s="19" t="s">
        <v>17</v>
      </c>
      <c r="D44" s="20" t="s">
        <v>93</v>
      </c>
      <c r="E44" s="19" t="s">
        <v>94</v>
      </c>
      <c r="F44" s="21" t="s">
        <v>92</v>
      </c>
      <c r="G44" s="4">
        <v>49</v>
      </c>
      <c r="H44" s="4">
        <v>355.8</v>
      </c>
      <c r="I44" s="4">
        <v>34.5</v>
      </c>
      <c r="J44" s="4">
        <v>452</v>
      </c>
      <c r="K44" s="4">
        <v>10.8</v>
      </c>
      <c r="L44" s="4">
        <v>78.7</v>
      </c>
      <c r="M44" s="4">
        <v>7.6</v>
      </c>
      <c r="N44" s="4">
        <f t="shared" si="8"/>
        <v>97.1</v>
      </c>
    </row>
    <row r="45" spans="1:14" x14ac:dyDescent="0.25">
      <c r="A45" s="18" t="s">
        <v>15</v>
      </c>
      <c r="B45" s="18" t="s">
        <v>72</v>
      </c>
      <c r="C45" s="19" t="s">
        <v>17</v>
      </c>
      <c r="D45" s="20" t="s">
        <v>95</v>
      </c>
      <c r="E45" s="19" t="s">
        <v>96</v>
      </c>
      <c r="F45" s="21" t="s">
        <v>92</v>
      </c>
      <c r="G45" s="4">
        <v>65.599999999999994</v>
      </c>
      <c r="H45" s="4">
        <v>341</v>
      </c>
      <c r="I45" s="4">
        <v>33.299999999999997</v>
      </c>
      <c r="J45" s="4">
        <v>444</v>
      </c>
      <c r="K45" s="4">
        <v>14.8</v>
      </c>
      <c r="L45" s="4">
        <v>76.8</v>
      </c>
      <c r="M45" s="4">
        <v>7.5</v>
      </c>
      <c r="N45" s="4">
        <f t="shared" si="8"/>
        <v>99.1</v>
      </c>
    </row>
    <row r="46" spans="1:14" x14ac:dyDescent="0.25">
      <c r="A46" s="18" t="s">
        <v>15</v>
      </c>
      <c r="B46" s="18" t="s">
        <v>72</v>
      </c>
      <c r="C46" s="19" t="s">
        <v>17</v>
      </c>
      <c r="D46" s="20" t="s">
        <v>97</v>
      </c>
      <c r="E46" s="19" t="s">
        <v>98</v>
      </c>
      <c r="F46" s="21" t="s">
        <v>92</v>
      </c>
      <c r="G46" s="4">
        <v>52.6</v>
      </c>
      <c r="H46" s="4">
        <v>363.3</v>
      </c>
      <c r="I46" s="4">
        <v>37.1</v>
      </c>
      <c r="J46" s="4">
        <v>472</v>
      </c>
      <c r="K46" s="4">
        <v>11.1</v>
      </c>
      <c r="L46" s="4">
        <v>77</v>
      </c>
      <c r="M46" s="4">
        <v>7.9</v>
      </c>
      <c r="N46" s="4">
        <f t="shared" si="8"/>
        <v>96</v>
      </c>
    </row>
    <row r="47" spans="1:14" x14ac:dyDescent="0.25">
      <c r="A47" s="18" t="s">
        <v>15</v>
      </c>
      <c r="B47" s="18" t="s">
        <v>72</v>
      </c>
      <c r="C47" s="19" t="s">
        <v>17</v>
      </c>
      <c r="D47" s="20" t="s">
        <v>99</v>
      </c>
      <c r="E47" s="19" t="s">
        <v>100</v>
      </c>
      <c r="F47" s="21" t="s">
        <v>92</v>
      </c>
      <c r="G47" s="4">
        <v>72.3</v>
      </c>
      <c r="H47" s="4">
        <v>375.9</v>
      </c>
      <c r="I47" s="4">
        <v>36.6</v>
      </c>
      <c r="J47" s="4">
        <v>490</v>
      </c>
      <c r="K47" s="4">
        <v>14.7</v>
      </c>
      <c r="L47" s="4">
        <v>76.7</v>
      </c>
      <c r="M47" s="4">
        <v>7.5</v>
      </c>
      <c r="N47" s="4">
        <f t="shared" si="8"/>
        <v>98.9</v>
      </c>
    </row>
    <row r="48" spans="1:14" x14ac:dyDescent="0.25">
      <c r="A48" s="18" t="s">
        <v>15</v>
      </c>
      <c r="B48" s="18" t="s">
        <v>72</v>
      </c>
      <c r="C48" s="19" t="s">
        <v>17</v>
      </c>
      <c r="D48" s="20" t="s">
        <v>101</v>
      </c>
      <c r="E48" s="19" t="s">
        <v>102</v>
      </c>
      <c r="F48" s="21" t="s">
        <v>92</v>
      </c>
      <c r="G48" s="4">
        <v>54.1</v>
      </c>
      <c r="H48" s="4">
        <v>364.4</v>
      </c>
      <c r="I48" s="4">
        <v>36.299999999999997</v>
      </c>
      <c r="J48" s="4">
        <v>468</v>
      </c>
      <c r="K48" s="4">
        <v>11.6</v>
      </c>
      <c r="L48" s="4">
        <v>77.900000000000006</v>
      </c>
      <c r="M48" s="4">
        <v>7.8</v>
      </c>
      <c r="N48" s="4">
        <f t="shared" si="8"/>
        <v>97.3</v>
      </c>
    </row>
    <row r="49" spans="1:14" x14ac:dyDescent="0.25">
      <c r="A49" s="18" t="s">
        <v>15</v>
      </c>
      <c r="B49" s="18" t="s">
        <v>72</v>
      </c>
      <c r="C49" s="19" t="s">
        <v>17</v>
      </c>
      <c r="D49" s="20" t="s">
        <v>103</v>
      </c>
      <c r="E49" s="19" t="s">
        <v>104</v>
      </c>
      <c r="F49" s="21" t="s">
        <v>92</v>
      </c>
      <c r="G49" s="4">
        <v>82.2</v>
      </c>
      <c r="H49" s="4">
        <v>393.2</v>
      </c>
      <c r="I49" s="4">
        <v>40.299999999999997</v>
      </c>
      <c r="J49" s="4">
        <v>533</v>
      </c>
      <c r="K49" s="4">
        <v>15.4</v>
      </c>
      <c r="L49" s="4">
        <v>73.8</v>
      </c>
      <c r="M49" s="4">
        <v>7.6</v>
      </c>
      <c r="N49" s="4">
        <f t="shared" si="8"/>
        <v>96.8</v>
      </c>
    </row>
    <row r="50" spans="1:14" x14ac:dyDescent="0.25">
      <c r="A50" s="18" t="s">
        <v>15</v>
      </c>
      <c r="B50" s="18" t="s">
        <v>72</v>
      </c>
      <c r="C50" s="19" t="s">
        <v>17</v>
      </c>
      <c r="D50" s="20" t="s">
        <v>105</v>
      </c>
      <c r="E50" s="19" t="s">
        <v>106</v>
      </c>
      <c r="F50" s="21" t="s">
        <v>92</v>
      </c>
      <c r="G50" s="4">
        <v>69.099999999999994</v>
      </c>
      <c r="H50" s="4">
        <v>383.1</v>
      </c>
      <c r="I50" s="4">
        <v>36.5</v>
      </c>
      <c r="J50" s="4">
        <v>489</v>
      </c>
      <c r="K50" s="4">
        <v>14.1</v>
      </c>
      <c r="L50" s="4">
        <v>78.3</v>
      </c>
      <c r="M50" s="4">
        <v>7.5</v>
      </c>
      <c r="N50" s="4">
        <f t="shared" si="8"/>
        <v>99.899999999999991</v>
      </c>
    </row>
    <row r="51" spans="1:14" s="15" customFormat="1" x14ac:dyDescent="0.25">
      <c r="A51" s="22"/>
      <c r="B51" s="22"/>
      <c r="C51" s="22" t="s">
        <v>35</v>
      </c>
      <c r="D51" s="23">
        <f>COUNT(G43:G50)</f>
        <v>8</v>
      </c>
      <c r="E51" s="22" t="s">
        <v>36</v>
      </c>
      <c r="F51" s="22"/>
      <c r="G51" s="14">
        <f>AVERAGE(G43:G50)</f>
        <v>66.075000000000003</v>
      </c>
      <c r="H51" s="14">
        <f t="shared" ref="H51:N51" si="11">AVERAGE(H43:H50)</f>
        <v>376.83749999999998</v>
      </c>
      <c r="I51" s="14">
        <f t="shared" si="11"/>
        <v>37.200000000000003</v>
      </c>
      <c r="J51" s="14">
        <f t="shared" si="11"/>
        <v>490.75</v>
      </c>
      <c r="K51" s="14">
        <f t="shared" si="11"/>
        <v>13.375</v>
      </c>
      <c r="L51" s="14">
        <f t="shared" si="11"/>
        <v>76.874999999999986</v>
      </c>
      <c r="M51" s="14">
        <f t="shared" si="11"/>
        <v>7.6</v>
      </c>
      <c r="N51" s="14">
        <f t="shared" si="11"/>
        <v>97.84999999999998</v>
      </c>
    </row>
    <row r="52" spans="1:14" s="15" customFormat="1" x14ac:dyDescent="0.25">
      <c r="A52" s="22"/>
      <c r="B52" s="22"/>
      <c r="C52" s="22"/>
      <c r="D52" s="23"/>
      <c r="E52" s="22" t="s">
        <v>37</v>
      </c>
      <c r="F52" s="22"/>
      <c r="G52" s="14">
        <f>(STDEV(G43:G50)/(SQRT(COUNT(G43:G50))))</f>
        <v>4.696721881117865</v>
      </c>
      <c r="H52" s="14">
        <f t="shared" ref="H52:N52" si="12">(STDEV(H43:H50)/(SQRT(COUNT(H43:H50))))</f>
        <v>10.44846088289699</v>
      </c>
      <c r="I52" s="14">
        <f t="shared" si="12"/>
        <v>1.0972367891337635</v>
      </c>
      <c r="J52" s="14">
        <f t="shared" si="12"/>
        <v>15.787370630620268</v>
      </c>
      <c r="K52" s="14">
        <f t="shared" si="12"/>
        <v>0.66325765301707151</v>
      </c>
      <c r="L52" s="14">
        <f t="shared" si="12"/>
        <v>0.55218720945501354</v>
      </c>
      <c r="M52" s="14">
        <f t="shared" si="12"/>
        <v>5.9761430466719674E-2</v>
      </c>
      <c r="N52" s="14">
        <f t="shared" si="12"/>
        <v>0.46827952580239285</v>
      </c>
    </row>
    <row r="53" spans="1:14" x14ac:dyDescent="0.25">
      <c r="A53" s="18" t="s">
        <v>15</v>
      </c>
      <c r="B53" s="18" t="s">
        <v>72</v>
      </c>
      <c r="C53" s="19" t="s">
        <v>17</v>
      </c>
      <c r="D53" s="20" t="s">
        <v>107</v>
      </c>
      <c r="E53" s="19" t="s">
        <v>108</v>
      </c>
      <c r="F53" s="21" t="s">
        <v>109</v>
      </c>
      <c r="G53" s="4">
        <v>65.400000000000006</v>
      </c>
      <c r="H53" s="4">
        <v>401.2</v>
      </c>
      <c r="I53" s="4">
        <v>38.1</v>
      </c>
      <c r="J53" s="4">
        <v>516</v>
      </c>
      <c r="K53" s="4">
        <v>12.7</v>
      </c>
      <c r="L53" s="4">
        <v>77.7</v>
      </c>
      <c r="M53" s="4">
        <v>7.4</v>
      </c>
      <c r="N53" s="4">
        <f t="shared" si="8"/>
        <v>97.800000000000011</v>
      </c>
    </row>
    <row r="54" spans="1:14" x14ac:dyDescent="0.25">
      <c r="A54" s="18" t="s">
        <v>15</v>
      </c>
      <c r="B54" s="18" t="s">
        <v>72</v>
      </c>
      <c r="C54" s="19" t="s">
        <v>17</v>
      </c>
      <c r="D54" s="20" t="s">
        <v>110</v>
      </c>
      <c r="E54" s="19" t="s">
        <v>111</v>
      </c>
      <c r="F54" s="21" t="s">
        <v>109</v>
      </c>
      <c r="G54" s="4">
        <v>83.5</v>
      </c>
      <c r="H54" s="4">
        <v>412.1</v>
      </c>
      <c r="I54" s="4">
        <v>40.5</v>
      </c>
      <c r="J54" s="4">
        <v>543</v>
      </c>
      <c r="K54" s="4">
        <v>15.4</v>
      </c>
      <c r="L54" s="4">
        <v>75.900000000000006</v>
      </c>
      <c r="M54" s="4">
        <v>7.5</v>
      </c>
      <c r="N54" s="4">
        <f t="shared" si="8"/>
        <v>98.800000000000011</v>
      </c>
    </row>
    <row r="55" spans="1:14" x14ac:dyDescent="0.25">
      <c r="A55" s="18" t="s">
        <v>15</v>
      </c>
      <c r="B55" s="18" t="s">
        <v>72</v>
      </c>
      <c r="C55" s="19" t="s">
        <v>17</v>
      </c>
      <c r="D55" s="20" t="s">
        <v>112</v>
      </c>
      <c r="E55" s="19" t="s">
        <v>113</v>
      </c>
      <c r="F55" s="21" t="s">
        <v>109</v>
      </c>
      <c r="G55" s="4">
        <v>61.6</v>
      </c>
      <c r="H55" s="4">
        <v>360</v>
      </c>
      <c r="I55" s="4">
        <v>34.9</v>
      </c>
      <c r="J55" s="4">
        <v>460</v>
      </c>
      <c r="K55" s="4">
        <v>13.4</v>
      </c>
      <c r="L55" s="4">
        <v>78.3</v>
      </c>
      <c r="M55" s="4">
        <v>7.6</v>
      </c>
      <c r="N55" s="4">
        <f t="shared" si="8"/>
        <v>99.3</v>
      </c>
    </row>
    <row r="56" spans="1:14" x14ac:dyDescent="0.25">
      <c r="A56" s="18" t="s">
        <v>15</v>
      </c>
      <c r="B56" s="18" t="s">
        <v>72</v>
      </c>
      <c r="C56" s="19" t="s">
        <v>17</v>
      </c>
      <c r="D56" s="20" t="s">
        <v>114</v>
      </c>
      <c r="E56" s="19" t="s">
        <v>115</v>
      </c>
      <c r="F56" s="21" t="s">
        <v>109</v>
      </c>
      <c r="G56" s="4">
        <v>66.900000000000006</v>
      </c>
      <c r="H56" s="4">
        <v>363</v>
      </c>
      <c r="I56" s="4">
        <v>38</v>
      </c>
      <c r="J56" s="4">
        <v>484</v>
      </c>
      <c r="K56" s="4">
        <v>13.8</v>
      </c>
      <c r="L56" s="4">
        <v>75</v>
      </c>
      <c r="M56" s="4">
        <v>7.8</v>
      </c>
      <c r="N56" s="4">
        <f t="shared" si="8"/>
        <v>96.6</v>
      </c>
    </row>
    <row r="57" spans="1:14" x14ac:dyDescent="0.25">
      <c r="A57" s="18" t="s">
        <v>15</v>
      </c>
      <c r="B57" s="18" t="s">
        <v>72</v>
      </c>
      <c r="C57" s="19" t="s">
        <v>17</v>
      </c>
      <c r="D57" s="20" t="s">
        <v>116</v>
      </c>
      <c r="E57" s="19" t="s">
        <v>117</v>
      </c>
      <c r="F57" s="21" t="s">
        <v>109</v>
      </c>
      <c r="G57" s="4">
        <v>54</v>
      </c>
      <c r="H57" s="4">
        <v>367.8</v>
      </c>
      <c r="I57" s="4">
        <v>35.9</v>
      </c>
      <c r="J57" s="4">
        <v>473</v>
      </c>
      <c r="K57" s="4">
        <v>11.4</v>
      </c>
      <c r="L57" s="4">
        <v>77.8</v>
      </c>
      <c r="M57" s="4">
        <v>7.6</v>
      </c>
      <c r="N57" s="4">
        <f t="shared" si="8"/>
        <v>96.8</v>
      </c>
    </row>
    <row r="58" spans="1:14" x14ac:dyDescent="0.25">
      <c r="A58" s="18" t="s">
        <v>15</v>
      </c>
      <c r="B58" s="18" t="s">
        <v>72</v>
      </c>
      <c r="C58" s="19" t="s">
        <v>17</v>
      </c>
      <c r="D58" s="20" t="s">
        <v>118</v>
      </c>
      <c r="E58" s="19" t="s">
        <v>119</v>
      </c>
      <c r="F58" s="21" t="s">
        <v>109</v>
      </c>
      <c r="G58" s="4">
        <v>78.5</v>
      </c>
      <c r="H58" s="4">
        <v>397.4</v>
      </c>
      <c r="I58" s="4">
        <v>40.200000000000003</v>
      </c>
      <c r="J58" s="4">
        <v>535</v>
      </c>
      <c r="K58" s="4">
        <v>14.7</v>
      </c>
      <c r="L58" s="4">
        <v>74.3</v>
      </c>
      <c r="M58" s="4">
        <v>7.5</v>
      </c>
      <c r="N58" s="4">
        <f t="shared" si="8"/>
        <v>96.5</v>
      </c>
    </row>
    <row r="59" spans="1:14" x14ac:dyDescent="0.25">
      <c r="A59" s="18" t="s">
        <v>15</v>
      </c>
      <c r="B59" s="18" t="s">
        <v>72</v>
      </c>
      <c r="C59" s="19" t="s">
        <v>17</v>
      </c>
      <c r="D59" s="20" t="s">
        <v>120</v>
      </c>
      <c r="E59" s="19" t="s">
        <v>121</v>
      </c>
      <c r="F59" s="21" t="s">
        <v>109</v>
      </c>
      <c r="G59" s="4">
        <v>57.4</v>
      </c>
      <c r="H59" s="4">
        <v>379.3</v>
      </c>
      <c r="I59" s="4">
        <v>36.4</v>
      </c>
      <c r="J59" s="4">
        <v>483</v>
      </c>
      <c r="K59" s="4">
        <v>11.9</v>
      </c>
      <c r="L59" s="4">
        <v>78.5</v>
      </c>
      <c r="M59" s="4">
        <v>7.5</v>
      </c>
      <c r="N59" s="4">
        <f t="shared" si="8"/>
        <v>97.9</v>
      </c>
    </row>
    <row r="60" spans="1:14" x14ac:dyDescent="0.25">
      <c r="A60" s="18" t="s">
        <v>15</v>
      </c>
      <c r="B60" s="18" t="s">
        <v>72</v>
      </c>
      <c r="C60" s="19" t="s">
        <v>17</v>
      </c>
      <c r="D60" s="20" t="s">
        <v>122</v>
      </c>
      <c r="E60" s="19" t="s">
        <v>123</v>
      </c>
      <c r="F60" s="21" t="s">
        <v>109</v>
      </c>
      <c r="G60" s="4">
        <v>87.3</v>
      </c>
      <c r="H60" s="4">
        <v>391.9</v>
      </c>
      <c r="I60" s="4">
        <v>37</v>
      </c>
      <c r="J60" s="4">
        <v>525</v>
      </c>
      <c r="K60" s="4">
        <v>16.600000000000001</v>
      </c>
      <c r="L60" s="4">
        <v>74.599999999999994</v>
      </c>
      <c r="M60" s="4">
        <v>7</v>
      </c>
      <c r="N60" s="4">
        <f t="shared" si="8"/>
        <v>98.199999999999989</v>
      </c>
    </row>
    <row r="61" spans="1:14" s="15" customFormat="1" x14ac:dyDescent="0.25">
      <c r="A61" s="22"/>
      <c r="B61" s="22"/>
      <c r="C61" s="22" t="s">
        <v>35</v>
      </c>
      <c r="D61" s="23">
        <f>COUNT(G53:G60)</f>
        <v>8</v>
      </c>
      <c r="E61" s="22" t="s">
        <v>36</v>
      </c>
      <c r="F61" s="22"/>
      <c r="G61" s="14">
        <f>AVERAGE(G53:G60)</f>
        <v>69.324999999999989</v>
      </c>
      <c r="H61" s="14">
        <f t="shared" ref="H61:N61" si="13">AVERAGE(H53:H60)</f>
        <v>384.08750000000003</v>
      </c>
      <c r="I61" s="14">
        <f t="shared" si="13"/>
        <v>37.625</v>
      </c>
      <c r="J61" s="14">
        <f t="shared" si="13"/>
        <v>502.375</v>
      </c>
      <c r="K61" s="14">
        <f t="shared" si="13"/>
        <v>13.737500000000001</v>
      </c>
      <c r="L61" s="14">
        <f t="shared" si="13"/>
        <v>76.512500000000003</v>
      </c>
      <c r="M61" s="14">
        <f t="shared" si="13"/>
        <v>7.4874999999999998</v>
      </c>
      <c r="N61" s="14">
        <f t="shared" si="13"/>
        <v>97.737499999999983</v>
      </c>
    </row>
    <row r="62" spans="1:14" s="15" customFormat="1" x14ac:dyDescent="0.25">
      <c r="A62" s="22"/>
      <c r="B62" s="22"/>
      <c r="C62" s="22"/>
      <c r="D62" s="23"/>
      <c r="E62" s="22" t="s">
        <v>37</v>
      </c>
      <c r="F62" s="22"/>
      <c r="G62" s="14">
        <f>(STDEV(G53:G60)/(SQRT(COUNT(G53:G60))))</f>
        <v>4.3634746148322963</v>
      </c>
      <c r="H62" s="14">
        <f t="shared" ref="H62:N62" si="14">(STDEV(H53:H60)/(SQRT(COUNT(H53:H60))))</f>
        <v>6.8516014160403182</v>
      </c>
      <c r="I62" s="14">
        <f t="shared" si="14"/>
        <v>0.70146530308246324</v>
      </c>
      <c r="J62" s="14">
        <f t="shared" si="14"/>
        <v>11.006390189340008</v>
      </c>
      <c r="K62" s="14">
        <f t="shared" si="14"/>
        <v>0.62562468781210734</v>
      </c>
      <c r="L62" s="14">
        <f t="shared" si="14"/>
        <v>0.61859215158293124</v>
      </c>
      <c r="M62" s="14">
        <f t="shared" si="14"/>
        <v>8.1146912625012543E-2</v>
      </c>
      <c r="N62" s="14">
        <f t="shared" si="14"/>
        <v>0.36641969496349858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P29" sqref="P29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5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/>
    </row>
    <row r="2" spans="1:16" x14ac:dyDescent="0.25">
      <c r="A2" s="8" t="s">
        <v>15</v>
      </c>
      <c r="B2" s="8" t="s">
        <v>16</v>
      </c>
      <c r="C2" s="9" t="s">
        <v>550</v>
      </c>
      <c r="D2" s="10" t="s">
        <v>18</v>
      </c>
      <c r="E2" s="9" t="s">
        <v>551</v>
      </c>
      <c r="F2" s="11" t="s">
        <v>20</v>
      </c>
      <c r="G2" s="4">
        <v>30.5</v>
      </c>
      <c r="H2" s="4">
        <v>291.39999999999998</v>
      </c>
      <c r="I2" s="4">
        <v>31.5</v>
      </c>
      <c r="J2" s="4">
        <v>376</v>
      </c>
      <c r="K2" s="4">
        <v>8.1</v>
      </c>
      <c r="L2" s="4">
        <v>77.5</v>
      </c>
      <c r="M2" s="4">
        <v>8.4</v>
      </c>
      <c r="N2" s="4">
        <f>SUM(K2:M2)</f>
        <v>94</v>
      </c>
    </row>
    <row r="3" spans="1:16" x14ac:dyDescent="0.25">
      <c r="A3" s="8" t="s">
        <v>15</v>
      </c>
      <c r="B3" s="8" t="s">
        <v>16</v>
      </c>
      <c r="C3" s="9" t="s">
        <v>550</v>
      </c>
      <c r="D3" s="10" t="s">
        <v>21</v>
      </c>
      <c r="E3" s="9" t="s">
        <v>552</v>
      </c>
      <c r="F3" s="11" t="s">
        <v>20</v>
      </c>
      <c r="G3" s="4">
        <v>40</v>
      </c>
      <c r="H3" s="4">
        <v>311.39999999999998</v>
      </c>
      <c r="I3" s="4">
        <v>33</v>
      </c>
      <c r="J3" s="4">
        <v>397</v>
      </c>
      <c r="K3" s="4">
        <v>10.1</v>
      </c>
      <c r="L3" s="4">
        <v>78.400000000000006</v>
      </c>
      <c r="M3" s="4">
        <v>8.3000000000000007</v>
      </c>
      <c r="N3" s="4">
        <f t="shared" ref="N3:N15" si="0">SUM(K3:M3)</f>
        <v>96.8</v>
      </c>
    </row>
    <row r="4" spans="1:16" x14ac:dyDescent="0.25">
      <c r="A4" s="8" t="s">
        <v>15</v>
      </c>
      <c r="B4" s="8" t="s">
        <v>16</v>
      </c>
      <c r="C4" s="9" t="s">
        <v>550</v>
      </c>
      <c r="D4" s="10" t="s">
        <v>23</v>
      </c>
      <c r="E4" s="9" t="s">
        <v>553</v>
      </c>
      <c r="F4" s="11" t="s">
        <v>20</v>
      </c>
      <c r="G4" s="4">
        <v>48.2</v>
      </c>
      <c r="H4" s="4">
        <v>327.3</v>
      </c>
      <c r="I4" s="4">
        <v>33.5</v>
      </c>
      <c r="J4" s="4">
        <v>421</v>
      </c>
      <c r="K4" s="4">
        <v>11.5</v>
      </c>
      <c r="L4" s="4">
        <v>77.8</v>
      </c>
      <c r="M4" s="4">
        <v>7.9</v>
      </c>
      <c r="N4" s="4">
        <f t="shared" si="0"/>
        <v>97.2</v>
      </c>
    </row>
    <row r="5" spans="1:16" x14ac:dyDescent="0.25">
      <c r="A5" s="8" t="s">
        <v>15</v>
      </c>
      <c r="B5" s="8" t="s">
        <v>16</v>
      </c>
      <c r="C5" s="9" t="s">
        <v>550</v>
      </c>
      <c r="D5" s="10" t="s">
        <v>25</v>
      </c>
      <c r="E5" s="9" t="s">
        <v>554</v>
      </c>
      <c r="F5" s="11" t="s">
        <v>20</v>
      </c>
      <c r="G5" s="4">
        <v>35.200000000000003</v>
      </c>
      <c r="H5" s="4">
        <v>326.10000000000002</v>
      </c>
      <c r="I5" s="4">
        <v>34.5</v>
      </c>
      <c r="J5" s="4">
        <v>415</v>
      </c>
      <c r="K5" s="4">
        <v>8.5</v>
      </c>
      <c r="L5" s="4">
        <v>78.599999999999994</v>
      </c>
      <c r="M5" s="4">
        <v>8.3000000000000007</v>
      </c>
      <c r="N5" s="4">
        <f t="shared" si="0"/>
        <v>95.399999999999991</v>
      </c>
    </row>
    <row r="6" spans="1:16" x14ac:dyDescent="0.25">
      <c r="A6" s="8" t="s">
        <v>15</v>
      </c>
      <c r="B6" s="8" t="s">
        <v>16</v>
      </c>
      <c r="C6" s="9" t="s">
        <v>550</v>
      </c>
      <c r="D6" s="10" t="s">
        <v>27</v>
      </c>
      <c r="E6" s="9" t="s">
        <v>555</v>
      </c>
      <c r="F6" s="11" t="s">
        <v>20</v>
      </c>
      <c r="G6" s="4">
        <v>48.9</v>
      </c>
      <c r="H6" s="4">
        <v>309.5</v>
      </c>
      <c r="I6" s="4">
        <v>32.6</v>
      </c>
      <c r="J6" s="4">
        <v>392</v>
      </c>
      <c r="K6" s="4">
        <v>12.5</v>
      </c>
      <c r="L6" s="4">
        <v>79</v>
      </c>
      <c r="M6" s="4">
        <v>8.3000000000000007</v>
      </c>
      <c r="N6" s="4">
        <f t="shared" si="0"/>
        <v>99.8</v>
      </c>
    </row>
    <row r="7" spans="1:16" x14ac:dyDescent="0.25">
      <c r="A7" s="8" t="s">
        <v>15</v>
      </c>
      <c r="B7" s="8" t="s">
        <v>16</v>
      </c>
      <c r="C7" s="9" t="s">
        <v>550</v>
      </c>
      <c r="D7" s="10" t="s">
        <v>29</v>
      </c>
      <c r="E7" s="9" t="s">
        <v>556</v>
      </c>
      <c r="F7" s="11" t="s">
        <v>20</v>
      </c>
      <c r="G7" s="4">
        <v>43.4</v>
      </c>
      <c r="H7" s="4">
        <v>305.8</v>
      </c>
      <c r="I7" s="4">
        <v>31.6</v>
      </c>
      <c r="J7" s="4">
        <v>391</v>
      </c>
      <c r="K7" s="4">
        <v>11.1</v>
      </c>
      <c r="L7" s="4">
        <v>78.2</v>
      </c>
      <c r="M7" s="4">
        <v>8.1</v>
      </c>
      <c r="N7" s="4">
        <f t="shared" si="0"/>
        <v>97.399999999999991</v>
      </c>
    </row>
    <row r="8" spans="1:16" x14ac:dyDescent="0.25">
      <c r="A8" s="8" t="s">
        <v>15</v>
      </c>
      <c r="B8" s="8" t="s">
        <v>16</v>
      </c>
      <c r="C8" s="9" t="s">
        <v>550</v>
      </c>
      <c r="D8" s="10" t="s">
        <v>31</v>
      </c>
      <c r="E8" s="9" t="s">
        <v>557</v>
      </c>
      <c r="F8" s="11" t="s">
        <v>20</v>
      </c>
      <c r="G8" s="4">
        <v>50.9</v>
      </c>
      <c r="H8" s="4">
        <v>324.8</v>
      </c>
      <c r="I8" s="4">
        <v>33.299999999999997</v>
      </c>
      <c r="J8" s="4">
        <v>418</v>
      </c>
      <c r="K8" s="4">
        <v>12.2</v>
      </c>
      <c r="L8" s="4">
        <v>77.7</v>
      </c>
      <c r="M8" s="4">
        <v>8</v>
      </c>
      <c r="N8" s="4">
        <f t="shared" si="0"/>
        <v>97.9</v>
      </c>
    </row>
    <row r="9" spans="1:16" x14ac:dyDescent="0.25">
      <c r="A9" s="8" t="s">
        <v>15</v>
      </c>
      <c r="B9" s="8" t="s">
        <v>16</v>
      </c>
      <c r="C9" s="9" t="s">
        <v>550</v>
      </c>
      <c r="D9" s="10" t="s">
        <v>33</v>
      </c>
      <c r="E9" s="9" t="s">
        <v>558</v>
      </c>
      <c r="F9" s="11" t="s">
        <v>20</v>
      </c>
      <c r="G9" s="4">
        <v>43.7</v>
      </c>
      <c r="H9" s="4">
        <v>331.4</v>
      </c>
      <c r="I9" s="4">
        <v>34</v>
      </c>
      <c r="J9" s="4">
        <v>420</v>
      </c>
      <c r="K9" s="4">
        <v>10.4</v>
      </c>
      <c r="L9" s="4">
        <v>78.900000000000006</v>
      </c>
      <c r="M9" s="4">
        <v>8.1</v>
      </c>
      <c r="N9" s="4">
        <f t="shared" si="0"/>
        <v>97.4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>AVERAGE(G2:G9)</f>
        <v>42.6</v>
      </c>
      <c r="H10" s="14">
        <f t="shared" ref="H10:N10" si="1">AVERAGE(H2:H9)</f>
        <v>315.96249999999998</v>
      </c>
      <c r="I10" s="14">
        <f t="shared" si="1"/>
        <v>33</v>
      </c>
      <c r="J10" s="14">
        <f t="shared" si="1"/>
        <v>403.75</v>
      </c>
      <c r="K10" s="14">
        <f t="shared" si="1"/>
        <v>10.55</v>
      </c>
      <c r="L10" s="14">
        <f t="shared" si="1"/>
        <v>78.262499999999989</v>
      </c>
      <c r="M10" s="14">
        <f t="shared" si="1"/>
        <v>8.1750000000000007</v>
      </c>
      <c r="N10" s="14">
        <f t="shared" si="1"/>
        <v>96.987499999999997</v>
      </c>
      <c r="O10" s="14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>(STDEV(G2:G9)/(SQRT(COUNT(G2:G9))))</f>
        <v>2.4989997999199511</v>
      </c>
      <c r="H11" s="14">
        <f t="shared" ref="H11:N11" si="2">(STDEV(H2:H9)/(SQRT(COUNT(H2:H9))))</f>
        <v>4.8493349138972528</v>
      </c>
      <c r="I11" s="14">
        <f t="shared" si="2"/>
        <v>0.3770183777256183</v>
      </c>
      <c r="J11" s="14">
        <f t="shared" si="2"/>
        <v>5.9873378295962461</v>
      </c>
      <c r="K11" s="14">
        <f t="shared" si="2"/>
        <v>0.5694608979427066</v>
      </c>
      <c r="L11" s="14">
        <f t="shared" si="2"/>
        <v>0.19814992520095212</v>
      </c>
      <c r="M11" s="14">
        <f t="shared" si="2"/>
        <v>6.1961969903205336E-2</v>
      </c>
      <c r="N11" s="14">
        <f t="shared" si="2"/>
        <v>0.60664107415929491</v>
      </c>
      <c r="O11" s="14"/>
      <c r="P11" s="15"/>
    </row>
    <row r="12" spans="1:16" x14ac:dyDescent="0.25">
      <c r="A12" s="8" t="s">
        <v>15</v>
      </c>
      <c r="B12" s="8" t="s">
        <v>16</v>
      </c>
      <c r="C12" s="9" t="s">
        <v>550</v>
      </c>
      <c r="D12" s="10" t="s">
        <v>38</v>
      </c>
      <c r="E12" s="9" t="s">
        <v>559</v>
      </c>
      <c r="F12" s="11" t="s">
        <v>40</v>
      </c>
      <c r="G12" s="4">
        <v>34.799999999999997</v>
      </c>
      <c r="H12" s="4">
        <v>291.10000000000002</v>
      </c>
      <c r="I12" s="4">
        <v>28.8</v>
      </c>
      <c r="J12" s="4">
        <v>356</v>
      </c>
      <c r="K12" s="4">
        <v>9.8000000000000007</v>
      </c>
      <c r="L12" s="4">
        <v>81.8</v>
      </c>
      <c r="M12" s="4">
        <v>8.1</v>
      </c>
      <c r="N12" s="4">
        <f t="shared" si="0"/>
        <v>99.699999999999989</v>
      </c>
    </row>
    <row r="13" spans="1:16" x14ac:dyDescent="0.25">
      <c r="A13" s="8" t="s">
        <v>15</v>
      </c>
      <c r="B13" s="8" t="s">
        <v>16</v>
      </c>
      <c r="C13" s="9" t="s">
        <v>550</v>
      </c>
      <c r="D13" s="10" t="s">
        <v>41</v>
      </c>
      <c r="E13" s="9" t="s">
        <v>560</v>
      </c>
      <c r="F13" s="11" t="s">
        <v>40</v>
      </c>
      <c r="G13" s="4">
        <v>27.5</v>
      </c>
      <c r="H13" s="4">
        <v>305.7</v>
      </c>
      <c r="I13" s="4">
        <v>30.7</v>
      </c>
      <c r="J13" s="4">
        <v>370</v>
      </c>
      <c r="K13" s="4">
        <v>7.4</v>
      </c>
      <c r="L13" s="4">
        <v>82.6</v>
      </c>
      <c r="M13" s="4">
        <v>8.3000000000000007</v>
      </c>
      <c r="N13" s="4">
        <f t="shared" si="0"/>
        <v>98.3</v>
      </c>
    </row>
    <row r="14" spans="1:16" x14ac:dyDescent="0.25">
      <c r="A14" s="8" t="s">
        <v>15</v>
      </c>
      <c r="B14" s="8" t="s">
        <v>16</v>
      </c>
      <c r="C14" s="9" t="s">
        <v>550</v>
      </c>
      <c r="D14" s="10" t="s">
        <v>43</v>
      </c>
      <c r="E14" s="9" t="s">
        <v>561</v>
      </c>
      <c r="F14" s="11" t="s">
        <v>40</v>
      </c>
      <c r="G14" s="4">
        <v>45.5</v>
      </c>
      <c r="H14" s="4">
        <v>294.5</v>
      </c>
      <c r="I14" s="4">
        <v>29.4</v>
      </c>
      <c r="J14" s="4">
        <v>365</v>
      </c>
      <c r="K14" s="4">
        <v>12.5</v>
      </c>
      <c r="L14" s="4">
        <v>80.7</v>
      </c>
      <c r="M14" s="4">
        <v>8.1</v>
      </c>
      <c r="N14" s="4">
        <f t="shared" si="0"/>
        <v>101.3</v>
      </c>
      <c r="O14" s="14"/>
      <c r="P14" s="15"/>
    </row>
    <row r="15" spans="1:16" x14ac:dyDescent="0.25">
      <c r="A15" s="8" t="s">
        <v>15</v>
      </c>
      <c r="B15" s="8" t="s">
        <v>16</v>
      </c>
      <c r="C15" s="9" t="s">
        <v>550</v>
      </c>
      <c r="D15" s="10" t="s">
        <v>45</v>
      </c>
      <c r="E15" s="9" t="s">
        <v>562</v>
      </c>
      <c r="F15" s="11" t="s">
        <v>40</v>
      </c>
      <c r="G15" s="4">
        <v>36</v>
      </c>
      <c r="H15" s="4">
        <v>296.7</v>
      </c>
      <c r="I15" s="4">
        <v>29.2</v>
      </c>
      <c r="J15" s="4">
        <v>360</v>
      </c>
      <c r="K15" s="4">
        <v>10</v>
      </c>
      <c r="L15" s="4">
        <v>82.4</v>
      </c>
      <c r="M15" s="4">
        <v>8.1</v>
      </c>
      <c r="N15" s="4">
        <f t="shared" si="0"/>
        <v>100.5</v>
      </c>
      <c r="O15" s="14"/>
      <c r="P15" s="15"/>
    </row>
    <row r="16" spans="1:16" x14ac:dyDescent="0.25">
      <c r="A16" s="8" t="s">
        <v>15</v>
      </c>
      <c r="B16" s="8" t="s">
        <v>16</v>
      </c>
      <c r="C16" s="9" t="s">
        <v>550</v>
      </c>
      <c r="D16" s="10" t="s">
        <v>47</v>
      </c>
      <c r="E16" s="9" t="s">
        <v>563</v>
      </c>
      <c r="F16" s="11" t="s">
        <v>40</v>
      </c>
      <c r="G16" s="4">
        <v>30.6</v>
      </c>
      <c r="H16" s="4">
        <v>293.7</v>
      </c>
      <c r="I16" s="4">
        <v>29.1</v>
      </c>
      <c r="J16" s="4">
        <v>358</v>
      </c>
      <c r="K16" s="4">
        <v>8.6</v>
      </c>
      <c r="L16" s="4">
        <v>82</v>
      </c>
      <c r="M16" s="4">
        <v>8.1</v>
      </c>
      <c r="N16" s="4">
        <f>SUM(K16:M16)</f>
        <v>98.699999999999989</v>
      </c>
    </row>
    <row r="17" spans="1:16" x14ac:dyDescent="0.25">
      <c r="A17" s="8" t="s">
        <v>15</v>
      </c>
      <c r="B17" s="8" t="s">
        <v>16</v>
      </c>
      <c r="C17" s="9" t="s">
        <v>550</v>
      </c>
      <c r="D17" s="10" t="s">
        <v>49</v>
      </c>
      <c r="E17" s="9" t="s">
        <v>564</v>
      </c>
      <c r="F17" s="11" t="s">
        <v>40</v>
      </c>
      <c r="G17" s="4">
        <v>35.1</v>
      </c>
      <c r="H17" s="4">
        <v>304.2</v>
      </c>
      <c r="I17" s="4">
        <v>30.5</v>
      </c>
      <c r="J17" s="4">
        <v>377</v>
      </c>
      <c r="K17" s="4">
        <v>9.3000000000000007</v>
      </c>
      <c r="L17" s="4">
        <v>80.7</v>
      </c>
      <c r="M17" s="4">
        <v>8.1</v>
      </c>
      <c r="N17" s="4">
        <f t="shared" ref="N17:N29" si="3">SUM(K17:M17)</f>
        <v>98.1</v>
      </c>
    </row>
    <row r="18" spans="1:16" x14ac:dyDescent="0.25">
      <c r="A18" s="8" t="s">
        <v>15</v>
      </c>
      <c r="B18" s="8" t="s">
        <v>16</v>
      </c>
      <c r="C18" s="9" t="s">
        <v>550</v>
      </c>
      <c r="D18" s="10" t="s">
        <v>51</v>
      </c>
      <c r="E18" s="25" t="s">
        <v>451</v>
      </c>
      <c r="F18" s="11" t="s">
        <v>40</v>
      </c>
    </row>
    <row r="19" spans="1:16" x14ac:dyDescent="0.25">
      <c r="A19" s="8" t="s">
        <v>15</v>
      </c>
      <c r="B19" s="8" t="s">
        <v>16</v>
      </c>
      <c r="C19" s="9" t="s">
        <v>550</v>
      </c>
      <c r="D19" s="10" t="s">
        <v>53</v>
      </c>
      <c r="E19" s="9" t="s">
        <v>565</v>
      </c>
      <c r="F19" s="11" t="s">
        <v>40</v>
      </c>
      <c r="G19" s="4">
        <v>32.299999999999997</v>
      </c>
      <c r="H19" s="4">
        <v>268.2</v>
      </c>
      <c r="I19" s="4">
        <v>26</v>
      </c>
      <c r="J19" s="4">
        <v>323</v>
      </c>
      <c r="K19" s="4">
        <v>10</v>
      </c>
      <c r="L19" s="4">
        <v>83</v>
      </c>
      <c r="M19" s="4">
        <v>8.1</v>
      </c>
      <c r="N19" s="4">
        <f t="shared" si="3"/>
        <v>101.1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7</v>
      </c>
      <c r="E20" s="12" t="s">
        <v>36</v>
      </c>
      <c r="F20" s="12"/>
      <c r="G20" s="14">
        <f>AVERAGE(G12:G19)</f>
        <v>34.542857142857144</v>
      </c>
      <c r="H20" s="14">
        <f t="shared" ref="H20:N20" si="4">AVERAGE(H12:H19)</f>
        <v>293.44285714285712</v>
      </c>
      <c r="I20" s="14">
        <f t="shared" si="4"/>
        <v>29.1</v>
      </c>
      <c r="J20" s="14">
        <f t="shared" si="4"/>
        <v>358.42857142857144</v>
      </c>
      <c r="K20" s="14">
        <f t="shared" si="4"/>
        <v>9.6571428571428584</v>
      </c>
      <c r="L20" s="14">
        <f t="shared" si="4"/>
        <v>81.885714285714286</v>
      </c>
      <c r="M20" s="14">
        <f t="shared" si="4"/>
        <v>8.1285714285714299</v>
      </c>
      <c r="N20" s="14">
        <f t="shared" si="4"/>
        <v>99.671428571428578</v>
      </c>
      <c r="O20" s="14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>(STDEV(G12:G19)/(SQRT(COUNT(G12:G19))))</f>
        <v>2.1421903724544835</v>
      </c>
      <c r="H21" s="14">
        <f t="shared" ref="H21:N21" si="5">(STDEV(H12:H19)/(SQRT(COUNT(H12:H19))))</f>
        <v>4.6813641246998943</v>
      </c>
      <c r="I21" s="14">
        <f t="shared" si="5"/>
        <v>0.58391127832264111</v>
      </c>
      <c r="J21" s="14">
        <f t="shared" si="5"/>
        <v>6.520506636966263</v>
      </c>
      <c r="K21" s="14">
        <f t="shared" si="5"/>
        <v>0.59114785148296167</v>
      </c>
      <c r="L21" s="14">
        <f t="shared" si="5"/>
        <v>0.33976782789244175</v>
      </c>
      <c r="M21" s="14">
        <f t="shared" si="5"/>
        <v>2.8571428571428716E-2</v>
      </c>
      <c r="N21" s="14">
        <f t="shared" si="5"/>
        <v>0.50413258163299268</v>
      </c>
      <c r="O21" s="14"/>
      <c r="P21" s="15"/>
    </row>
    <row r="22" spans="1:16" x14ac:dyDescent="0.25">
      <c r="A22" s="8" t="s">
        <v>15</v>
      </c>
      <c r="B22" s="8" t="s">
        <v>16</v>
      </c>
      <c r="C22" s="9" t="s">
        <v>550</v>
      </c>
      <c r="D22" s="10" t="s">
        <v>55</v>
      </c>
      <c r="E22" s="9" t="s">
        <v>566</v>
      </c>
      <c r="F22" s="11" t="s">
        <v>57</v>
      </c>
      <c r="G22" s="4">
        <v>30.6</v>
      </c>
      <c r="H22" s="4">
        <v>274</v>
      </c>
      <c r="I22" s="4">
        <v>27</v>
      </c>
      <c r="J22" s="4">
        <v>330</v>
      </c>
      <c r="K22" s="4">
        <v>9.3000000000000007</v>
      </c>
      <c r="L22" s="4">
        <v>83</v>
      </c>
      <c r="M22" s="4">
        <v>8.1999999999999993</v>
      </c>
      <c r="N22" s="4">
        <f t="shared" si="3"/>
        <v>100.5</v>
      </c>
    </row>
    <row r="23" spans="1:16" x14ac:dyDescent="0.25">
      <c r="A23" s="8" t="s">
        <v>15</v>
      </c>
      <c r="B23" s="8" t="s">
        <v>16</v>
      </c>
      <c r="C23" s="9" t="s">
        <v>550</v>
      </c>
      <c r="D23" s="10" t="s">
        <v>58</v>
      </c>
      <c r="E23" s="9" t="s">
        <v>567</v>
      </c>
      <c r="F23" s="11" t="s">
        <v>57</v>
      </c>
      <c r="G23" s="4">
        <v>29.5</v>
      </c>
      <c r="H23" s="4">
        <v>266.3</v>
      </c>
      <c r="I23" s="4">
        <v>26.8</v>
      </c>
      <c r="J23" s="4">
        <v>320</v>
      </c>
      <c r="K23" s="4">
        <v>9.1999999999999993</v>
      </c>
      <c r="L23" s="4">
        <v>83.2</v>
      </c>
      <c r="M23" s="4">
        <v>8.4</v>
      </c>
      <c r="N23" s="4">
        <f t="shared" si="3"/>
        <v>100.80000000000001</v>
      </c>
    </row>
    <row r="24" spans="1:16" x14ac:dyDescent="0.25">
      <c r="A24" s="8" t="s">
        <v>15</v>
      </c>
      <c r="B24" s="8" t="s">
        <v>16</v>
      </c>
      <c r="C24" s="9" t="s">
        <v>550</v>
      </c>
      <c r="D24" s="10" t="s">
        <v>60</v>
      </c>
      <c r="E24" s="9" t="s">
        <v>568</v>
      </c>
      <c r="F24" s="11" t="s">
        <v>57</v>
      </c>
      <c r="G24" s="4">
        <v>31.7</v>
      </c>
      <c r="H24" s="4">
        <v>266.2</v>
      </c>
      <c r="I24" s="4">
        <v>27.6</v>
      </c>
      <c r="J24" s="4">
        <v>330</v>
      </c>
      <c r="K24" s="4">
        <v>9.6</v>
      </c>
      <c r="L24" s="4">
        <v>80.7</v>
      </c>
      <c r="M24" s="4">
        <v>8.4</v>
      </c>
      <c r="N24" s="4">
        <f t="shared" si="3"/>
        <v>98.7</v>
      </c>
    </row>
    <row r="25" spans="1:16" x14ac:dyDescent="0.25">
      <c r="A25" s="8" t="s">
        <v>15</v>
      </c>
      <c r="B25" s="8" t="s">
        <v>16</v>
      </c>
      <c r="C25" s="9" t="s">
        <v>550</v>
      </c>
      <c r="D25" s="10" t="s">
        <v>62</v>
      </c>
      <c r="E25" s="9" t="s">
        <v>569</v>
      </c>
      <c r="F25" s="11" t="s">
        <v>57</v>
      </c>
      <c r="G25" s="4">
        <v>23.6</v>
      </c>
      <c r="H25" s="4">
        <v>253</v>
      </c>
      <c r="I25" s="4">
        <v>25.9</v>
      </c>
      <c r="J25" s="4">
        <v>303</v>
      </c>
      <c r="K25" s="4">
        <v>7.8</v>
      </c>
      <c r="L25" s="4">
        <v>83.5</v>
      </c>
      <c r="M25" s="4">
        <v>8.5</v>
      </c>
      <c r="N25" s="4">
        <f t="shared" si="3"/>
        <v>99.8</v>
      </c>
    </row>
    <row r="26" spans="1:16" x14ac:dyDescent="0.25">
      <c r="A26" s="8" t="s">
        <v>15</v>
      </c>
      <c r="B26" s="8" t="s">
        <v>16</v>
      </c>
      <c r="C26" s="9" t="s">
        <v>550</v>
      </c>
      <c r="D26" s="10" t="s">
        <v>64</v>
      </c>
      <c r="E26" s="9" t="s">
        <v>570</v>
      </c>
      <c r="F26" s="11" t="s">
        <v>57</v>
      </c>
      <c r="G26" s="4">
        <v>37.4</v>
      </c>
      <c r="H26" s="4">
        <v>246.1</v>
      </c>
      <c r="I26" s="4">
        <v>24.2</v>
      </c>
      <c r="J26" s="4">
        <v>302</v>
      </c>
      <c r="K26" s="4">
        <v>12.4</v>
      </c>
      <c r="L26" s="4">
        <v>81.5</v>
      </c>
      <c r="M26" s="4">
        <v>8</v>
      </c>
      <c r="N26" s="4">
        <f t="shared" si="3"/>
        <v>101.9</v>
      </c>
    </row>
    <row r="27" spans="1:16" x14ac:dyDescent="0.25">
      <c r="A27" s="8" t="s">
        <v>15</v>
      </c>
      <c r="B27" s="8" t="s">
        <v>16</v>
      </c>
      <c r="C27" s="9" t="s">
        <v>550</v>
      </c>
      <c r="D27" s="10" t="s">
        <v>66</v>
      </c>
      <c r="E27" s="9" t="s">
        <v>571</v>
      </c>
      <c r="F27" s="11" t="s">
        <v>57</v>
      </c>
      <c r="G27" s="4">
        <v>33.799999999999997</v>
      </c>
      <c r="H27" s="4">
        <v>264.3</v>
      </c>
      <c r="I27" s="4">
        <v>26.4</v>
      </c>
      <c r="J27" s="4">
        <v>321</v>
      </c>
      <c r="K27" s="4">
        <v>10.5</v>
      </c>
      <c r="L27" s="4">
        <v>82.3</v>
      </c>
      <c r="M27" s="4">
        <v>8.1999999999999993</v>
      </c>
      <c r="N27" s="4">
        <f t="shared" si="3"/>
        <v>101</v>
      </c>
    </row>
    <row r="28" spans="1:16" x14ac:dyDescent="0.25">
      <c r="A28" s="8" t="s">
        <v>15</v>
      </c>
      <c r="B28" s="8" t="s">
        <v>16</v>
      </c>
      <c r="C28" s="9" t="s">
        <v>550</v>
      </c>
      <c r="D28" s="10" t="s">
        <v>68</v>
      </c>
      <c r="E28" s="9" t="s">
        <v>572</v>
      </c>
      <c r="F28" s="11" t="s">
        <v>57</v>
      </c>
      <c r="G28" s="4">
        <v>30.2</v>
      </c>
      <c r="H28" s="4">
        <v>250.8</v>
      </c>
      <c r="I28" s="4">
        <v>24.9</v>
      </c>
      <c r="J28" s="4">
        <v>305</v>
      </c>
      <c r="K28" s="4">
        <v>9.9</v>
      </c>
      <c r="L28" s="4">
        <v>82.2</v>
      </c>
      <c r="M28" s="4">
        <v>8.1</v>
      </c>
      <c r="N28" s="4">
        <f t="shared" si="3"/>
        <v>100.2</v>
      </c>
      <c r="O28" s="14"/>
      <c r="P28" s="15"/>
    </row>
    <row r="29" spans="1:16" x14ac:dyDescent="0.25">
      <c r="A29" s="8" t="s">
        <v>15</v>
      </c>
      <c r="B29" s="8" t="s">
        <v>16</v>
      </c>
      <c r="C29" s="9" t="s">
        <v>550</v>
      </c>
      <c r="D29" s="10" t="s">
        <v>70</v>
      </c>
      <c r="E29" s="9" t="s">
        <v>573</v>
      </c>
      <c r="F29" s="11" t="s">
        <v>57</v>
      </c>
      <c r="G29" s="4">
        <v>33.6</v>
      </c>
      <c r="H29" s="4">
        <v>265.3</v>
      </c>
      <c r="I29" s="4">
        <v>26.5</v>
      </c>
      <c r="J29" s="4">
        <v>320</v>
      </c>
      <c r="K29" s="4">
        <v>10.5</v>
      </c>
      <c r="L29" s="4">
        <v>82.9</v>
      </c>
      <c r="M29" s="4">
        <v>8.3000000000000007</v>
      </c>
      <c r="N29" s="4">
        <f t="shared" si="3"/>
        <v>101.7</v>
      </c>
      <c r="O29" s="14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31.3</v>
      </c>
      <c r="H30" s="14">
        <f t="shared" ref="H30:N30" si="6">AVERAGE(H22:H29)</f>
        <v>260.75</v>
      </c>
      <c r="I30" s="14">
        <f t="shared" si="6"/>
        <v>26.162500000000001</v>
      </c>
      <c r="J30" s="14">
        <f t="shared" si="6"/>
        <v>316.375</v>
      </c>
      <c r="K30" s="14">
        <f t="shared" si="6"/>
        <v>9.9</v>
      </c>
      <c r="L30" s="14">
        <f t="shared" si="6"/>
        <v>82.412499999999994</v>
      </c>
      <c r="M30" s="14">
        <f t="shared" si="6"/>
        <v>8.2625000000000011</v>
      </c>
      <c r="N30" s="14">
        <f t="shared" si="6"/>
        <v>100.57500000000002</v>
      </c>
      <c r="O30" s="14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1.4213926772208769</v>
      </c>
      <c r="H31" s="14">
        <f t="shared" ref="H31:N31" si="7">(STDEV(H22:H29)/(SQRT(COUNT(H22:H29))))</f>
        <v>3.3886891692384955</v>
      </c>
      <c r="I31" s="14">
        <f t="shared" si="7"/>
        <v>0.39773353427353153</v>
      </c>
      <c r="J31" s="14">
        <f t="shared" si="7"/>
        <v>4.0836673818657516</v>
      </c>
      <c r="K31" s="14">
        <f t="shared" si="7"/>
        <v>0.46904157598234175</v>
      </c>
      <c r="L31" s="14">
        <f t="shared" si="7"/>
        <v>0.33297227469308266</v>
      </c>
      <c r="M31" s="14">
        <f t="shared" si="7"/>
        <v>5.9574383277186782E-2</v>
      </c>
      <c r="N31" s="14">
        <f t="shared" si="7"/>
        <v>0.36632830708454528</v>
      </c>
      <c r="O31" s="14"/>
      <c r="P31" s="15"/>
    </row>
    <row r="32" spans="1:16" x14ac:dyDescent="0.25">
      <c r="A32" s="18" t="s">
        <v>15</v>
      </c>
      <c r="B32" s="18" t="s">
        <v>72</v>
      </c>
      <c r="C32" s="19" t="s">
        <v>550</v>
      </c>
      <c r="D32" s="20" t="s">
        <v>73</v>
      </c>
      <c r="E32" s="19" t="s">
        <v>574</v>
      </c>
      <c r="F32" s="21" t="s">
        <v>75</v>
      </c>
      <c r="G32" s="4">
        <v>172.5</v>
      </c>
      <c r="H32" s="4">
        <v>542.79999999999995</v>
      </c>
      <c r="I32" s="4">
        <v>56.1</v>
      </c>
      <c r="J32" s="4">
        <v>758</v>
      </c>
      <c r="K32" s="4">
        <v>22.8</v>
      </c>
      <c r="L32" s="4">
        <v>71.599999999999994</v>
      </c>
      <c r="M32" s="4">
        <v>7.4</v>
      </c>
      <c r="N32" s="4">
        <f t="shared" ref="N32:N59" si="8">SUM(K32:M32)</f>
        <v>101.8</v>
      </c>
    </row>
    <row r="33" spans="1:15" x14ac:dyDescent="0.25">
      <c r="A33" s="18" t="s">
        <v>15</v>
      </c>
      <c r="B33" s="18" t="s">
        <v>72</v>
      </c>
      <c r="C33" s="19" t="s">
        <v>550</v>
      </c>
      <c r="D33" s="20" t="s">
        <v>76</v>
      </c>
      <c r="E33" s="24" t="s">
        <v>451</v>
      </c>
      <c r="F33" s="21" t="s">
        <v>75</v>
      </c>
    </row>
    <row r="34" spans="1:15" x14ac:dyDescent="0.25">
      <c r="A34" s="18" t="s">
        <v>15</v>
      </c>
      <c r="B34" s="18" t="s">
        <v>72</v>
      </c>
      <c r="C34" s="19" t="s">
        <v>550</v>
      </c>
      <c r="D34" s="20" t="s">
        <v>78</v>
      </c>
      <c r="E34" s="19" t="s">
        <v>575</v>
      </c>
      <c r="F34" s="21" t="s">
        <v>75</v>
      </c>
      <c r="G34" s="4">
        <v>188.1</v>
      </c>
      <c r="H34" s="4">
        <v>548.20000000000005</v>
      </c>
      <c r="I34" s="4">
        <v>57.2</v>
      </c>
      <c r="J34" s="4">
        <v>773</v>
      </c>
      <c r="K34" s="4">
        <v>24.3</v>
      </c>
      <c r="L34" s="4">
        <v>70.900000000000006</v>
      </c>
      <c r="M34" s="4">
        <v>7.4</v>
      </c>
      <c r="N34" s="4">
        <f t="shared" si="8"/>
        <v>102.60000000000001</v>
      </c>
    </row>
    <row r="35" spans="1:15" x14ac:dyDescent="0.25">
      <c r="A35" s="18" t="s">
        <v>15</v>
      </c>
      <c r="B35" s="18" t="s">
        <v>72</v>
      </c>
      <c r="C35" s="19" t="s">
        <v>550</v>
      </c>
      <c r="D35" s="20" t="s">
        <v>80</v>
      </c>
      <c r="E35" s="24" t="s">
        <v>398</v>
      </c>
      <c r="F35" s="21" t="s">
        <v>75</v>
      </c>
    </row>
    <row r="36" spans="1:15" x14ac:dyDescent="0.25">
      <c r="A36" s="18" t="s">
        <v>15</v>
      </c>
      <c r="B36" s="18" t="s">
        <v>72</v>
      </c>
      <c r="C36" s="19" t="s">
        <v>550</v>
      </c>
      <c r="D36" s="20" t="s">
        <v>82</v>
      </c>
      <c r="E36" s="24" t="s">
        <v>398</v>
      </c>
      <c r="F36" s="21" t="s">
        <v>75</v>
      </c>
    </row>
    <row r="37" spans="1:15" x14ac:dyDescent="0.25">
      <c r="A37" s="18" t="s">
        <v>15</v>
      </c>
      <c r="B37" s="18" t="s">
        <v>72</v>
      </c>
      <c r="C37" s="19" t="s">
        <v>550</v>
      </c>
      <c r="D37" s="20" t="s">
        <v>84</v>
      </c>
      <c r="E37" s="24" t="s">
        <v>398</v>
      </c>
      <c r="F37" s="21" t="s">
        <v>75</v>
      </c>
    </row>
    <row r="38" spans="1:15" x14ac:dyDescent="0.25">
      <c r="A38" s="18" t="s">
        <v>15</v>
      </c>
      <c r="B38" s="18" t="s">
        <v>72</v>
      </c>
      <c r="C38" s="19" t="s">
        <v>550</v>
      </c>
      <c r="D38" s="20" t="s">
        <v>86</v>
      </c>
      <c r="E38" s="19" t="s">
        <v>576</v>
      </c>
      <c r="F38" s="21" t="s">
        <v>75</v>
      </c>
      <c r="G38" s="4">
        <v>199.1</v>
      </c>
      <c r="H38" s="4">
        <v>506.8</v>
      </c>
      <c r="I38" s="4">
        <v>50.7</v>
      </c>
      <c r="J38" s="4">
        <v>714</v>
      </c>
      <c r="K38" s="4">
        <v>27.9</v>
      </c>
      <c r="L38" s="4">
        <v>71</v>
      </c>
      <c r="M38" s="4">
        <v>7.1</v>
      </c>
      <c r="N38" s="4">
        <f t="shared" si="8"/>
        <v>106</v>
      </c>
    </row>
    <row r="39" spans="1:15" x14ac:dyDescent="0.25">
      <c r="A39" s="18" t="s">
        <v>15</v>
      </c>
      <c r="B39" s="18" t="s">
        <v>72</v>
      </c>
      <c r="C39" s="19" t="s">
        <v>550</v>
      </c>
      <c r="D39" s="20" t="s">
        <v>88</v>
      </c>
      <c r="E39" s="19" t="s">
        <v>577</v>
      </c>
      <c r="F39" s="21" t="s">
        <v>75</v>
      </c>
      <c r="G39" s="4">
        <v>163.1</v>
      </c>
      <c r="H39" s="4">
        <v>542.29999999999995</v>
      </c>
      <c r="I39" s="4">
        <v>55.4</v>
      </c>
      <c r="J39" s="4">
        <v>746</v>
      </c>
      <c r="K39" s="4">
        <v>21.9</v>
      </c>
      <c r="L39" s="4">
        <v>72.7</v>
      </c>
      <c r="M39" s="4">
        <v>7.4</v>
      </c>
      <c r="N39" s="4">
        <f t="shared" si="8"/>
        <v>102</v>
      </c>
    </row>
    <row r="40" spans="1:15" s="15" customFormat="1" x14ac:dyDescent="0.25">
      <c r="A40" s="22"/>
      <c r="B40" s="22"/>
      <c r="C40" s="22" t="s">
        <v>35</v>
      </c>
      <c r="D40" s="23">
        <f>COUNT(G32:G39)</f>
        <v>4</v>
      </c>
      <c r="E40" s="22" t="s">
        <v>36</v>
      </c>
      <c r="F40" s="22"/>
      <c r="G40" s="14">
        <f>AVERAGE(G32:G39)</f>
        <v>180.70000000000002</v>
      </c>
      <c r="H40" s="14">
        <f t="shared" ref="H40:N40" si="9">AVERAGE(H32:H39)</f>
        <v>535.02499999999998</v>
      </c>
      <c r="I40" s="14">
        <f t="shared" si="9"/>
        <v>54.85</v>
      </c>
      <c r="J40" s="14">
        <f t="shared" si="9"/>
        <v>747.75</v>
      </c>
      <c r="K40" s="14">
        <f t="shared" si="9"/>
        <v>24.225000000000001</v>
      </c>
      <c r="L40" s="14">
        <f t="shared" si="9"/>
        <v>71.55</v>
      </c>
      <c r="M40" s="14">
        <f t="shared" si="9"/>
        <v>7.3249999999999993</v>
      </c>
      <c r="N40" s="14">
        <f t="shared" si="9"/>
        <v>103.1</v>
      </c>
      <c r="O40" s="14"/>
    </row>
    <row r="41" spans="1:15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8.0120742216565439</v>
      </c>
      <c r="H41" s="14">
        <f t="shared" ref="H41:N41" si="10">(STDEV(H32:H39)/(SQRT(COUNT(H32:H39))))</f>
        <v>9.5026641001352843</v>
      </c>
      <c r="I41" s="14">
        <f t="shared" si="10"/>
        <v>1.4320730893824285</v>
      </c>
      <c r="J41" s="14">
        <f t="shared" si="10"/>
        <v>12.532457859494283</v>
      </c>
      <c r="K41" s="14">
        <f t="shared" si="10"/>
        <v>1.3212210261723809</v>
      </c>
      <c r="L41" s="14">
        <f t="shared" si="10"/>
        <v>0.41331989225457472</v>
      </c>
      <c r="M41" s="14">
        <f t="shared" si="10"/>
        <v>7.5000000000000178E-2</v>
      </c>
      <c r="N41" s="14">
        <f t="shared" si="10"/>
        <v>0.98149545762236379</v>
      </c>
      <c r="O41" s="14"/>
    </row>
    <row r="42" spans="1:15" x14ac:dyDescent="0.25">
      <c r="A42" s="18" t="s">
        <v>15</v>
      </c>
      <c r="B42" s="18" t="s">
        <v>72</v>
      </c>
      <c r="C42" s="19" t="s">
        <v>550</v>
      </c>
      <c r="D42" s="20" t="s">
        <v>90</v>
      </c>
      <c r="E42" s="19" t="s">
        <v>578</v>
      </c>
      <c r="F42" s="21" t="s">
        <v>92</v>
      </c>
      <c r="G42" s="4">
        <v>169.2</v>
      </c>
      <c r="H42" s="4">
        <v>559.4</v>
      </c>
      <c r="I42" s="4">
        <v>56.3</v>
      </c>
      <c r="J42" s="4">
        <v>772</v>
      </c>
      <c r="K42" s="4">
        <v>21.9</v>
      </c>
      <c r="L42" s="4">
        <v>72.5</v>
      </c>
      <c r="M42" s="4">
        <v>7.3</v>
      </c>
      <c r="N42" s="4">
        <f t="shared" si="8"/>
        <v>101.7</v>
      </c>
    </row>
    <row r="43" spans="1:15" x14ac:dyDescent="0.25">
      <c r="A43" s="18" t="s">
        <v>15</v>
      </c>
      <c r="B43" s="18" t="s">
        <v>72</v>
      </c>
      <c r="C43" s="19" t="s">
        <v>550</v>
      </c>
      <c r="D43" s="20" t="s">
        <v>93</v>
      </c>
      <c r="E43" s="19" t="s">
        <v>579</v>
      </c>
      <c r="F43" s="21" t="s">
        <v>92</v>
      </c>
      <c r="G43" s="4">
        <v>124.7</v>
      </c>
      <c r="H43" s="4">
        <v>498</v>
      </c>
      <c r="I43" s="4">
        <v>48.4</v>
      </c>
      <c r="J43" s="4">
        <v>667</v>
      </c>
      <c r="K43" s="4">
        <v>18.7</v>
      </c>
      <c r="L43" s="4">
        <v>74.7</v>
      </c>
      <c r="M43" s="4">
        <v>7.3</v>
      </c>
      <c r="N43" s="4">
        <f t="shared" si="8"/>
        <v>100.7</v>
      </c>
    </row>
    <row r="44" spans="1:15" x14ac:dyDescent="0.25">
      <c r="A44" s="18" t="s">
        <v>15</v>
      </c>
      <c r="B44" s="18" t="s">
        <v>72</v>
      </c>
      <c r="C44" s="19" t="s">
        <v>550</v>
      </c>
      <c r="D44" s="20" t="s">
        <v>95</v>
      </c>
      <c r="E44" s="19" t="s">
        <v>580</v>
      </c>
      <c r="F44" s="21" t="s">
        <v>92</v>
      </c>
      <c r="G44" s="4">
        <v>123.9</v>
      </c>
      <c r="H44" s="4">
        <v>484.6</v>
      </c>
      <c r="I44" s="4">
        <v>48.1</v>
      </c>
      <c r="J44" s="4">
        <v>652</v>
      </c>
      <c r="K44" s="4">
        <v>19</v>
      </c>
      <c r="L44" s="4">
        <v>74.3</v>
      </c>
      <c r="M44" s="4">
        <v>7.4</v>
      </c>
      <c r="N44" s="4">
        <f t="shared" si="8"/>
        <v>100.7</v>
      </c>
    </row>
    <row r="45" spans="1:15" x14ac:dyDescent="0.25">
      <c r="A45" s="18" t="s">
        <v>15</v>
      </c>
      <c r="B45" s="18" t="s">
        <v>72</v>
      </c>
      <c r="C45" s="19" t="s">
        <v>550</v>
      </c>
      <c r="D45" s="20" t="s">
        <v>97</v>
      </c>
      <c r="E45" s="19" t="s">
        <v>581</v>
      </c>
      <c r="F45" s="21" t="s">
        <v>92</v>
      </c>
      <c r="G45" s="4">
        <v>121.9</v>
      </c>
      <c r="H45" s="4">
        <v>507.5</v>
      </c>
      <c r="I45" s="4">
        <v>50.3</v>
      </c>
      <c r="J45" s="4">
        <v>679</v>
      </c>
      <c r="K45" s="4">
        <v>18</v>
      </c>
      <c r="L45" s="4">
        <v>74.7</v>
      </c>
      <c r="M45" s="4">
        <v>7.4</v>
      </c>
      <c r="N45" s="4">
        <f t="shared" si="8"/>
        <v>100.10000000000001</v>
      </c>
    </row>
    <row r="46" spans="1:15" x14ac:dyDescent="0.25">
      <c r="A46" s="18" t="s">
        <v>15</v>
      </c>
      <c r="B46" s="18" t="s">
        <v>72</v>
      </c>
      <c r="C46" s="19" t="s">
        <v>550</v>
      </c>
      <c r="D46" s="20" t="s">
        <v>99</v>
      </c>
      <c r="E46" s="24" t="s">
        <v>451</v>
      </c>
      <c r="F46" s="21" t="s">
        <v>92</v>
      </c>
    </row>
    <row r="47" spans="1:15" x14ac:dyDescent="0.25">
      <c r="A47" s="18" t="s">
        <v>15</v>
      </c>
      <c r="B47" s="18" t="s">
        <v>72</v>
      </c>
      <c r="C47" s="19" t="s">
        <v>550</v>
      </c>
      <c r="D47" s="20" t="s">
        <v>101</v>
      </c>
      <c r="E47" s="19" t="s">
        <v>582</v>
      </c>
      <c r="F47" s="21" t="s">
        <v>92</v>
      </c>
      <c r="G47" s="4">
        <v>117.7</v>
      </c>
      <c r="H47" s="4">
        <v>496.3</v>
      </c>
      <c r="I47" s="4">
        <v>50.6</v>
      </c>
      <c r="J47" s="4">
        <v>674</v>
      </c>
      <c r="K47" s="4">
        <v>17.5</v>
      </c>
      <c r="L47" s="4">
        <v>73.599999999999994</v>
      </c>
      <c r="M47" s="4">
        <v>7.5</v>
      </c>
      <c r="N47" s="4">
        <f t="shared" si="8"/>
        <v>98.6</v>
      </c>
    </row>
    <row r="48" spans="1:15" x14ac:dyDescent="0.25">
      <c r="A48" s="18" t="s">
        <v>15</v>
      </c>
      <c r="B48" s="18" t="s">
        <v>72</v>
      </c>
      <c r="C48" s="19" t="s">
        <v>550</v>
      </c>
      <c r="D48" s="20" t="s">
        <v>103</v>
      </c>
      <c r="E48" s="19" t="s">
        <v>583</v>
      </c>
      <c r="F48" s="21" t="s">
        <v>92</v>
      </c>
      <c r="G48" s="4">
        <v>185.4</v>
      </c>
      <c r="H48" s="4">
        <v>531.20000000000005</v>
      </c>
      <c r="I48" s="4">
        <v>52.8</v>
      </c>
      <c r="J48" s="4">
        <v>733</v>
      </c>
      <c r="K48" s="4">
        <v>25.3</v>
      </c>
      <c r="L48" s="4">
        <v>72.5</v>
      </c>
      <c r="M48" s="4">
        <v>7.2</v>
      </c>
      <c r="N48" s="4">
        <f t="shared" si="8"/>
        <v>105</v>
      </c>
    </row>
    <row r="49" spans="1:15" x14ac:dyDescent="0.25">
      <c r="A49" s="18" t="s">
        <v>15</v>
      </c>
      <c r="B49" s="18" t="s">
        <v>72</v>
      </c>
      <c r="C49" s="19" t="s">
        <v>550</v>
      </c>
      <c r="D49" s="20" t="s">
        <v>105</v>
      </c>
      <c r="E49" s="19" t="s">
        <v>584</v>
      </c>
      <c r="F49" s="21" t="s">
        <v>92</v>
      </c>
      <c r="G49" s="4">
        <v>139.6</v>
      </c>
      <c r="H49" s="4">
        <v>521.79999999999995</v>
      </c>
      <c r="I49" s="4">
        <v>51.6</v>
      </c>
      <c r="J49" s="4">
        <v>696</v>
      </c>
      <c r="K49" s="4">
        <v>20.100000000000001</v>
      </c>
      <c r="L49" s="4">
        <v>75</v>
      </c>
      <c r="M49" s="4">
        <v>7.4</v>
      </c>
      <c r="N49" s="4">
        <f t="shared" si="8"/>
        <v>102.5</v>
      </c>
    </row>
    <row r="50" spans="1:15" s="15" customFormat="1" x14ac:dyDescent="0.25">
      <c r="A50" s="22"/>
      <c r="B50" s="22"/>
      <c r="C50" s="22" t="s">
        <v>35</v>
      </c>
      <c r="D50" s="23">
        <f>COUNT(G42:G49)</f>
        <v>7</v>
      </c>
      <c r="E50" s="22" t="s">
        <v>36</v>
      </c>
      <c r="F50" s="22"/>
      <c r="G50" s="14">
        <f>AVERAGE(G42:G49)</f>
        <v>140.34285714285713</v>
      </c>
      <c r="H50" s="14">
        <f t="shared" ref="H50:N50" si="11">AVERAGE(H42:H49)</f>
        <v>514.11428571428576</v>
      </c>
      <c r="I50" s="14">
        <f t="shared" si="11"/>
        <v>51.157142857142851</v>
      </c>
      <c r="J50" s="14">
        <f t="shared" si="11"/>
        <v>696.14285714285711</v>
      </c>
      <c r="K50" s="14">
        <f t="shared" si="11"/>
        <v>20.071428571428573</v>
      </c>
      <c r="L50" s="14">
        <f t="shared" si="11"/>
        <v>73.899999999999991</v>
      </c>
      <c r="M50" s="14">
        <f t="shared" si="11"/>
        <v>7.3571428571428568</v>
      </c>
      <c r="N50" s="14">
        <f t="shared" si="11"/>
        <v>101.32857142857144</v>
      </c>
      <c r="O50" s="14"/>
    </row>
    <row r="51" spans="1:15" s="15" customFormat="1" x14ac:dyDescent="0.25">
      <c r="A51" s="22"/>
      <c r="B51" s="22"/>
      <c r="C51" s="22"/>
      <c r="D51" s="23"/>
      <c r="E51" s="22" t="s">
        <v>37</v>
      </c>
      <c r="F51" s="22"/>
      <c r="G51" s="14">
        <f>(STDEV(G42:G49)/(SQRT(COUNT(G42:G49))))</f>
        <v>10.037236793509434</v>
      </c>
      <c r="H51" s="14">
        <f t="shared" ref="H51:N51" si="12">(STDEV(H42:H49)/(SQRT(COUNT(H42:H49))))</f>
        <v>9.6283912658006834</v>
      </c>
      <c r="I51" s="14">
        <f t="shared" si="12"/>
        <v>1.0616378054364739</v>
      </c>
      <c r="J51" s="14">
        <f t="shared" si="12"/>
        <v>15.957426352088012</v>
      </c>
      <c r="K51" s="14">
        <f t="shared" si="12"/>
        <v>1.0306526563101592</v>
      </c>
      <c r="L51" s="14">
        <f t="shared" si="12"/>
        <v>0.39821028185046753</v>
      </c>
      <c r="M51" s="14">
        <f t="shared" si="12"/>
        <v>3.6885555678165899E-2</v>
      </c>
      <c r="N51" s="14">
        <f t="shared" si="12"/>
        <v>0.76740573663861189</v>
      </c>
      <c r="O51" s="14"/>
    </row>
    <row r="52" spans="1:15" x14ac:dyDescent="0.25">
      <c r="A52" s="18" t="s">
        <v>15</v>
      </c>
      <c r="B52" s="18" t="s">
        <v>72</v>
      </c>
      <c r="C52" s="19" t="s">
        <v>550</v>
      </c>
      <c r="D52" s="20" t="s">
        <v>107</v>
      </c>
      <c r="E52" s="19" t="s">
        <v>585</v>
      </c>
      <c r="F52" s="21" t="s">
        <v>109</v>
      </c>
      <c r="G52" s="4">
        <v>118.8</v>
      </c>
      <c r="H52" s="4">
        <v>481.1</v>
      </c>
      <c r="I52" s="4">
        <v>46.1</v>
      </c>
      <c r="J52" s="4">
        <v>634</v>
      </c>
      <c r="K52" s="4">
        <v>18.7</v>
      </c>
      <c r="L52" s="4">
        <v>75.900000000000006</v>
      </c>
      <c r="M52" s="4">
        <v>7.3</v>
      </c>
      <c r="N52" s="4">
        <f t="shared" si="8"/>
        <v>101.9</v>
      </c>
    </row>
    <row r="53" spans="1:15" x14ac:dyDescent="0.25">
      <c r="A53" s="18" t="s">
        <v>15</v>
      </c>
      <c r="B53" s="18" t="s">
        <v>72</v>
      </c>
      <c r="C53" s="19" t="s">
        <v>550</v>
      </c>
      <c r="D53" s="20" t="s">
        <v>110</v>
      </c>
      <c r="E53" s="19" t="s">
        <v>586</v>
      </c>
      <c r="F53" s="21" t="s">
        <v>109</v>
      </c>
      <c r="G53" s="4">
        <v>118.4</v>
      </c>
      <c r="H53" s="4">
        <v>497.3</v>
      </c>
      <c r="I53" s="4">
        <v>49.3</v>
      </c>
      <c r="J53" s="4">
        <v>657</v>
      </c>
      <c r="K53" s="4">
        <v>18</v>
      </c>
      <c r="L53" s="4">
        <v>75.7</v>
      </c>
      <c r="M53" s="4">
        <v>7.5</v>
      </c>
      <c r="N53" s="4">
        <f t="shared" si="8"/>
        <v>101.2</v>
      </c>
    </row>
    <row r="54" spans="1:15" x14ac:dyDescent="0.25">
      <c r="A54" s="18" t="s">
        <v>15</v>
      </c>
      <c r="B54" s="18" t="s">
        <v>72</v>
      </c>
      <c r="C54" s="19" t="s">
        <v>550</v>
      </c>
      <c r="D54" s="20" t="s">
        <v>112</v>
      </c>
      <c r="E54" s="19" t="s">
        <v>587</v>
      </c>
      <c r="F54" s="21" t="s">
        <v>109</v>
      </c>
      <c r="G54" s="4">
        <v>113.5</v>
      </c>
      <c r="H54" s="4">
        <v>445.7</v>
      </c>
      <c r="I54" s="4">
        <v>42</v>
      </c>
      <c r="J54" s="4">
        <v>595</v>
      </c>
      <c r="K54" s="4">
        <v>19.100000000000001</v>
      </c>
      <c r="L54" s="4">
        <v>74.900000000000006</v>
      </c>
      <c r="M54" s="4">
        <v>7.1</v>
      </c>
      <c r="N54" s="4">
        <f t="shared" si="8"/>
        <v>101.1</v>
      </c>
    </row>
    <row r="55" spans="1:15" x14ac:dyDescent="0.25">
      <c r="A55" s="18" t="s">
        <v>15</v>
      </c>
      <c r="B55" s="18" t="s">
        <v>72</v>
      </c>
      <c r="C55" s="19" t="s">
        <v>550</v>
      </c>
      <c r="D55" s="20" t="s">
        <v>114</v>
      </c>
      <c r="E55" s="19" t="s">
        <v>588</v>
      </c>
      <c r="F55" s="21" t="s">
        <v>109</v>
      </c>
      <c r="G55" s="4">
        <v>139.30000000000001</v>
      </c>
      <c r="H55" s="4">
        <v>444.3</v>
      </c>
      <c r="I55" s="4">
        <v>43.1</v>
      </c>
      <c r="J55" s="4">
        <v>613</v>
      </c>
      <c r="K55" s="4">
        <v>22.7</v>
      </c>
      <c r="L55" s="4">
        <v>72.5</v>
      </c>
      <c r="M55" s="4">
        <v>7</v>
      </c>
      <c r="N55" s="4">
        <f t="shared" si="8"/>
        <v>102.2</v>
      </c>
    </row>
    <row r="56" spans="1:15" x14ac:dyDescent="0.25">
      <c r="A56" s="18" t="s">
        <v>15</v>
      </c>
      <c r="B56" s="18" t="s">
        <v>72</v>
      </c>
      <c r="C56" s="19" t="s">
        <v>550</v>
      </c>
      <c r="D56" s="20" t="s">
        <v>116</v>
      </c>
      <c r="E56" s="19" t="s">
        <v>589</v>
      </c>
      <c r="F56" s="21" t="s">
        <v>109</v>
      </c>
      <c r="G56" s="4">
        <v>103.6</v>
      </c>
      <c r="H56" s="4">
        <v>452.6</v>
      </c>
      <c r="I56" s="4">
        <v>45.3</v>
      </c>
      <c r="J56" s="4">
        <v>601</v>
      </c>
      <c r="K56" s="4">
        <v>17.2</v>
      </c>
      <c r="L56" s="4">
        <v>75.3</v>
      </c>
      <c r="M56" s="4">
        <v>7.5</v>
      </c>
      <c r="N56" s="4">
        <f t="shared" si="8"/>
        <v>100</v>
      </c>
    </row>
    <row r="57" spans="1:15" x14ac:dyDescent="0.25">
      <c r="A57" s="18" t="s">
        <v>15</v>
      </c>
      <c r="B57" s="18" t="s">
        <v>72</v>
      </c>
      <c r="C57" s="19" t="s">
        <v>550</v>
      </c>
      <c r="D57" s="20" t="s">
        <v>118</v>
      </c>
      <c r="E57" s="19" t="s">
        <v>590</v>
      </c>
      <c r="F57" s="21" t="s">
        <v>109</v>
      </c>
      <c r="G57" s="4">
        <v>158.1</v>
      </c>
      <c r="H57" s="4">
        <v>472.1</v>
      </c>
      <c r="I57" s="4">
        <v>46.7</v>
      </c>
      <c r="J57" s="4">
        <v>648</v>
      </c>
      <c r="K57" s="4">
        <v>24.4</v>
      </c>
      <c r="L57" s="4">
        <v>72.900000000000006</v>
      </c>
      <c r="M57" s="4">
        <v>7.2</v>
      </c>
      <c r="N57" s="4">
        <f t="shared" si="8"/>
        <v>104.50000000000001</v>
      </c>
    </row>
    <row r="58" spans="1:15" x14ac:dyDescent="0.25">
      <c r="A58" s="18" t="s">
        <v>15</v>
      </c>
      <c r="B58" s="18" t="s">
        <v>72</v>
      </c>
      <c r="C58" s="19" t="s">
        <v>550</v>
      </c>
      <c r="D58" s="20" t="s">
        <v>120</v>
      </c>
      <c r="E58" s="19" t="s">
        <v>591</v>
      </c>
      <c r="F58" s="21" t="s">
        <v>109</v>
      </c>
      <c r="G58" s="4">
        <v>96.3</v>
      </c>
      <c r="H58" s="4">
        <v>456.4</v>
      </c>
      <c r="I58" s="4">
        <v>46.1</v>
      </c>
      <c r="J58" s="4">
        <v>607</v>
      </c>
      <c r="K58" s="4">
        <v>15.9</v>
      </c>
      <c r="L58" s="4">
        <v>75.2</v>
      </c>
      <c r="M58" s="4">
        <v>7.6</v>
      </c>
      <c r="N58" s="4">
        <f t="shared" si="8"/>
        <v>98.7</v>
      </c>
    </row>
    <row r="59" spans="1:15" x14ac:dyDescent="0.25">
      <c r="A59" s="18" t="s">
        <v>15</v>
      </c>
      <c r="B59" s="18" t="s">
        <v>72</v>
      </c>
      <c r="C59" s="19" t="s">
        <v>550</v>
      </c>
      <c r="D59" s="20" t="s">
        <v>122</v>
      </c>
      <c r="E59" s="19" t="s">
        <v>592</v>
      </c>
      <c r="F59" s="21" t="s">
        <v>109</v>
      </c>
      <c r="G59" s="4">
        <v>131</v>
      </c>
      <c r="H59" s="4">
        <v>467.6</v>
      </c>
      <c r="I59" s="4">
        <v>45.5</v>
      </c>
      <c r="J59" s="4">
        <v>631</v>
      </c>
      <c r="K59" s="4">
        <v>20.8</v>
      </c>
      <c r="L59" s="4">
        <v>74.099999999999994</v>
      </c>
      <c r="M59" s="4">
        <v>7.2</v>
      </c>
      <c r="N59" s="4">
        <f t="shared" si="8"/>
        <v>102.1</v>
      </c>
    </row>
    <row r="60" spans="1:15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122.375</v>
      </c>
      <c r="H60" s="14">
        <f t="shared" ref="H60:N60" si="13">AVERAGE(H52:H59)</f>
        <v>464.63749999999999</v>
      </c>
      <c r="I60" s="14">
        <f t="shared" si="13"/>
        <v>45.512500000000003</v>
      </c>
      <c r="J60" s="14">
        <f t="shared" si="13"/>
        <v>623.25</v>
      </c>
      <c r="K60" s="14">
        <f t="shared" si="13"/>
        <v>19.600000000000001</v>
      </c>
      <c r="L60" s="14">
        <f t="shared" si="13"/>
        <v>74.562500000000014</v>
      </c>
      <c r="M60" s="14">
        <f t="shared" si="13"/>
        <v>7.3000000000000007</v>
      </c>
      <c r="N60" s="14">
        <f t="shared" si="13"/>
        <v>101.46250000000002</v>
      </c>
      <c r="O60" s="14"/>
    </row>
    <row r="61" spans="1:15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7.0418075500136199</v>
      </c>
      <c r="H61" s="14">
        <f t="shared" ref="H61:N61" si="14">(STDEV(H52:H59)/(SQRT(COUNT(H52:H59))))</f>
        <v>6.5292183272031679</v>
      </c>
      <c r="I61" s="14">
        <f t="shared" si="14"/>
        <v>0.78659244756826141</v>
      </c>
      <c r="J61" s="14">
        <f t="shared" si="14"/>
        <v>8.0061360396707162</v>
      </c>
      <c r="K61" s="14">
        <f t="shared" si="14"/>
        <v>1.0103040560713723</v>
      </c>
      <c r="L61" s="14">
        <f t="shared" si="14"/>
        <v>0.45076819351604042</v>
      </c>
      <c r="M61" s="14">
        <f t="shared" si="14"/>
        <v>7.5592894601845428E-2</v>
      </c>
      <c r="N61" s="14">
        <f t="shared" si="14"/>
        <v>0.60265410003227848</v>
      </c>
      <c r="O61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35" sqref="I35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5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/>
    </row>
    <row r="2" spans="1:16" x14ac:dyDescent="0.25">
      <c r="A2" s="8" t="s">
        <v>15</v>
      </c>
      <c r="B2" s="8" t="s">
        <v>16</v>
      </c>
      <c r="C2" s="9" t="s">
        <v>593</v>
      </c>
      <c r="D2" s="10" t="s">
        <v>18</v>
      </c>
      <c r="E2" s="9" t="s">
        <v>594</v>
      </c>
      <c r="F2" s="11" t="s">
        <v>20</v>
      </c>
      <c r="G2" s="4">
        <v>34.200000000000003</v>
      </c>
      <c r="H2" s="4">
        <v>295.8</v>
      </c>
      <c r="I2" s="4">
        <v>32.1</v>
      </c>
      <c r="J2" s="4">
        <v>380</v>
      </c>
      <c r="K2" s="4">
        <v>9</v>
      </c>
      <c r="L2" s="4">
        <v>77.900000000000006</v>
      </c>
      <c r="M2" s="4">
        <v>8.4</v>
      </c>
      <c r="N2" s="4">
        <f>SUM(K2:M2)</f>
        <v>95.300000000000011</v>
      </c>
    </row>
    <row r="3" spans="1:16" x14ac:dyDescent="0.25">
      <c r="A3" s="8" t="s">
        <v>15</v>
      </c>
      <c r="B3" s="8" t="s">
        <v>16</v>
      </c>
      <c r="C3" s="9" t="s">
        <v>593</v>
      </c>
      <c r="D3" s="10" t="s">
        <v>21</v>
      </c>
      <c r="E3" s="9" t="s">
        <v>595</v>
      </c>
      <c r="F3" s="11" t="s">
        <v>20</v>
      </c>
      <c r="G3" s="4">
        <v>39.1</v>
      </c>
      <c r="H3" s="4">
        <v>325.89999999999998</v>
      </c>
      <c r="I3" s="4">
        <v>32.4</v>
      </c>
      <c r="J3" s="4">
        <v>409</v>
      </c>
      <c r="K3" s="4">
        <v>9.6</v>
      </c>
      <c r="L3" s="4">
        <v>79.7</v>
      </c>
      <c r="M3" s="4">
        <v>7.9</v>
      </c>
      <c r="N3" s="4">
        <f t="shared" ref="N3:N15" si="0">SUM(K3:M3)</f>
        <v>97.2</v>
      </c>
    </row>
    <row r="4" spans="1:16" x14ac:dyDescent="0.25">
      <c r="A4" s="8" t="s">
        <v>15</v>
      </c>
      <c r="B4" s="8" t="s">
        <v>16</v>
      </c>
      <c r="C4" s="9" t="s">
        <v>593</v>
      </c>
      <c r="D4" s="10" t="s">
        <v>23</v>
      </c>
      <c r="E4" s="9" t="s">
        <v>596</v>
      </c>
      <c r="F4" s="11" t="s">
        <v>20</v>
      </c>
      <c r="G4" s="4">
        <v>51.4</v>
      </c>
      <c r="H4" s="4">
        <v>336.5</v>
      </c>
      <c r="I4" s="4">
        <v>35.4</v>
      </c>
      <c r="J4" s="4">
        <v>435</v>
      </c>
      <c r="K4" s="4">
        <v>11.8</v>
      </c>
      <c r="L4" s="4">
        <v>77.400000000000006</v>
      </c>
      <c r="M4" s="4">
        <v>8.1</v>
      </c>
      <c r="N4" s="4">
        <f t="shared" si="0"/>
        <v>97.3</v>
      </c>
    </row>
    <row r="5" spans="1:16" x14ac:dyDescent="0.25">
      <c r="A5" s="8" t="s">
        <v>15</v>
      </c>
      <c r="B5" s="8" t="s">
        <v>16</v>
      </c>
      <c r="C5" s="9" t="s">
        <v>593</v>
      </c>
      <c r="D5" s="10" t="s">
        <v>25</v>
      </c>
      <c r="E5" s="9" t="s">
        <v>597</v>
      </c>
      <c r="F5" s="11" t="s">
        <v>20</v>
      </c>
      <c r="G5" s="4">
        <v>33.1</v>
      </c>
      <c r="H5" s="4">
        <v>327.5</v>
      </c>
      <c r="I5" s="4">
        <v>34.700000000000003</v>
      </c>
      <c r="J5" s="4">
        <v>422</v>
      </c>
      <c r="K5" s="4">
        <v>7.8</v>
      </c>
      <c r="L5" s="4">
        <v>77.599999999999994</v>
      </c>
      <c r="M5" s="4">
        <v>8.1999999999999993</v>
      </c>
      <c r="N5" s="4">
        <f t="shared" si="0"/>
        <v>93.6</v>
      </c>
    </row>
    <row r="6" spans="1:16" x14ac:dyDescent="0.25">
      <c r="A6" s="8" t="s">
        <v>15</v>
      </c>
      <c r="B6" s="8" t="s">
        <v>16</v>
      </c>
      <c r="C6" s="9" t="s">
        <v>593</v>
      </c>
      <c r="D6" s="10" t="s">
        <v>27</v>
      </c>
      <c r="E6" s="9" t="s">
        <v>598</v>
      </c>
      <c r="F6" s="11" t="s">
        <v>20</v>
      </c>
      <c r="G6" s="4">
        <v>49.1</v>
      </c>
      <c r="H6" s="4">
        <v>312.3</v>
      </c>
      <c r="I6" s="4">
        <v>32.200000000000003</v>
      </c>
      <c r="J6" s="4">
        <v>401</v>
      </c>
      <c r="K6" s="4">
        <v>12.2</v>
      </c>
      <c r="L6" s="4">
        <v>77.900000000000006</v>
      </c>
      <c r="M6" s="4">
        <v>8</v>
      </c>
      <c r="N6" s="4">
        <f t="shared" si="0"/>
        <v>98.100000000000009</v>
      </c>
    </row>
    <row r="7" spans="1:16" x14ac:dyDescent="0.25">
      <c r="A7" s="8" t="s">
        <v>15</v>
      </c>
      <c r="B7" s="8" t="s">
        <v>16</v>
      </c>
      <c r="C7" s="9" t="s">
        <v>593</v>
      </c>
      <c r="D7" s="10" t="s">
        <v>29</v>
      </c>
      <c r="E7" s="9" t="s">
        <v>599</v>
      </c>
      <c r="F7" s="11" t="s">
        <v>20</v>
      </c>
      <c r="G7" s="4">
        <v>36.5</v>
      </c>
      <c r="H7" s="4">
        <v>308.89999999999998</v>
      </c>
      <c r="I7" s="4">
        <v>31.1</v>
      </c>
      <c r="J7" s="4">
        <v>395</v>
      </c>
      <c r="K7" s="4">
        <v>9.1999999999999993</v>
      </c>
      <c r="L7" s="4">
        <v>78.2</v>
      </c>
      <c r="M7" s="4">
        <v>7.9</v>
      </c>
      <c r="N7" s="4">
        <f t="shared" si="0"/>
        <v>95.300000000000011</v>
      </c>
    </row>
    <row r="8" spans="1:16" x14ac:dyDescent="0.25">
      <c r="A8" s="8" t="s">
        <v>15</v>
      </c>
      <c r="B8" s="8" t="s">
        <v>16</v>
      </c>
      <c r="C8" s="9" t="s">
        <v>593</v>
      </c>
      <c r="D8" s="10" t="s">
        <v>31</v>
      </c>
      <c r="E8" s="9" t="s">
        <v>600</v>
      </c>
      <c r="F8" s="11" t="s">
        <v>20</v>
      </c>
      <c r="G8" s="4">
        <v>47.2</v>
      </c>
      <c r="H8" s="4">
        <v>328.4</v>
      </c>
      <c r="I8" s="4">
        <v>33.799999999999997</v>
      </c>
      <c r="J8" s="4">
        <v>420</v>
      </c>
      <c r="K8" s="4">
        <v>11.2</v>
      </c>
      <c r="L8" s="4">
        <v>78.2</v>
      </c>
      <c r="M8" s="4">
        <v>8.1</v>
      </c>
      <c r="N8" s="4">
        <f t="shared" si="0"/>
        <v>97.5</v>
      </c>
    </row>
    <row r="9" spans="1:16" x14ac:dyDescent="0.25">
      <c r="A9" s="8" t="s">
        <v>15</v>
      </c>
      <c r="B9" s="8" t="s">
        <v>16</v>
      </c>
      <c r="C9" s="9" t="s">
        <v>593</v>
      </c>
      <c r="D9" s="10" t="s">
        <v>33</v>
      </c>
      <c r="E9" s="9" t="s">
        <v>601</v>
      </c>
      <c r="F9" s="11" t="s">
        <v>20</v>
      </c>
      <c r="G9" s="4">
        <v>36.9</v>
      </c>
      <c r="H9" s="4">
        <v>333.3</v>
      </c>
      <c r="I9" s="4">
        <v>33.1</v>
      </c>
      <c r="J9" s="4">
        <v>426</v>
      </c>
      <c r="K9" s="4">
        <v>8.6999999999999993</v>
      </c>
      <c r="L9" s="4">
        <v>78.2</v>
      </c>
      <c r="M9" s="4">
        <v>7.8</v>
      </c>
      <c r="N9" s="4">
        <f t="shared" si="0"/>
        <v>94.7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>AVERAGE(G2:G9)</f>
        <v>40.9375</v>
      </c>
      <c r="H10" s="14">
        <f t="shared" ref="H10:N10" si="1">AVERAGE(H2:H9)</f>
        <v>321.07500000000005</v>
      </c>
      <c r="I10" s="14">
        <f t="shared" si="1"/>
        <v>33.1</v>
      </c>
      <c r="J10" s="14">
        <f t="shared" si="1"/>
        <v>411</v>
      </c>
      <c r="K10" s="14">
        <f t="shared" si="1"/>
        <v>9.9375000000000018</v>
      </c>
      <c r="L10" s="14">
        <f t="shared" si="1"/>
        <v>78.137500000000003</v>
      </c>
      <c r="M10" s="14">
        <f t="shared" si="1"/>
        <v>8.0499999999999989</v>
      </c>
      <c r="N10" s="14">
        <f t="shared" si="1"/>
        <v>96.125</v>
      </c>
      <c r="O10" s="14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>(STDEV(G2:G9)/(SQRT(COUNT(G2:G9))))</f>
        <v>2.5407350946977103</v>
      </c>
      <c r="H11" s="14">
        <f t="shared" ref="H11:N11" si="2">(STDEV(H2:H9)/(SQRT(COUNT(H2:H9))))</f>
        <v>4.9455156455115974</v>
      </c>
      <c r="I11" s="14">
        <f t="shared" si="2"/>
        <v>0.51130086194780766</v>
      </c>
      <c r="J11" s="14">
        <f t="shared" si="2"/>
        <v>6.4420493633625622</v>
      </c>
      <c r="K11" s="14">
        <f t="shared" si="2"/>
        <v>0.56408506830593075</v>
      </c>
      <c r="L11" s="14">
        <f t="shared" si="2"/>
        <v>0.24635739137625706</v>
      </c>
      <c r="M11" s="14">
        <f t="shared" si="2"/>
        <v>6.8138514386924656E-2</v>
      </c>
      <c r="N11" s="14">
        <f t="shared" si="2"/>
        <v>0.56844085004510381</v>
      </c>
      <c r="O11" s="14"/>
      <c r="P11" s="15"/>
    </row>
    <row r="12" spans="1:16" x14ac:dyDescent="0.25">
      <c r="A12" s="8" t="s">
        <v>15</v>
      </c>
      <c r="B12" s="8" t="s">
        <v>16</v>
      </c>
      <c r="C12" s="9" t="s">
        <v>593</v>
      </c>
      <c r="D12" s="10" t="s">
        <v>38</v>
      </c>
      <c r="E12" s="9" t="s">
        <v>602</v>
      </c>
      <c r="F12" s="11" t="s">
        <v>40</v>
      </c>
      <c r="G12" s="4">
        <v>35.9</v>
      </c>
      <c r="H12" s="4">
        <v>294.39999999999998</v>
      </c>
      <c r="I12" s="4">
        <v>29.6</v>
      </c>
      <c r="J12" s="4">
        <v>363</v>
      </c>
      <c r="K12" s="4">
        <v>9.9</v>
      </c>
      <c r="L12" s="4">
        <v>81.099999999999994</v>
      </c>
      <c r="M12" s="4">
        <v>8.1999999999999993</v>
      </c>
      <c r="N12" s="4">
        <f t="shared" si="0"/>
        <v>99.2</v>
      </c>
    </row>
    <row r="13" spans="1:16" x14ac:dyDescent="0.25">
      <c r="A13" s="8" t="s">
        <v>15</v>
      </c>
      <c r="B13" s="8" t="s">
        <v>16</v>
      </c>
      <c r="C13" s="9" t="s">
        <v>593</v>
      </c>
      <c r="D13" s="10" t="s">
        <v>41</v>
      </c>
      <c r="E13" s="9" t="s">
        <v>603</v>
      </c>
      <c r="F13" s="11" t="s">
        <v>40</v>
      </c>
      <c r="G13" s="4">
        <v>31.4</v>
      </c>
      <c r="H13" s="4">
        <v>313.3</v>
      </c>
      <c r="I13" s="4">
        <v>31.4</v>
      </c>
      <c r="J13" s="4">
        <v>384</v>
      </c>
      <c r="K13" s="4">
        <v>8.1999999999999993</v>
      </c>
      <c r="L13" s="4">
        <v>81.599999999999994</v>
      </c>
      <c r="M13" s="4">
        <v>8.1999999999999993</v>
      </c>
      <c r="N13" s="4">
        <f t="shared" si="0"/>
        <v>98</v>
      </c>
    </row>
    <row r="14" spans="1:16" x14ac:dyDescent="0.25">
      <c r="A14" s="8" t="s">
        <v>15</v>
      </c>
      <c r="B14" s="8" t="s">
        <v>16</v>
      </c>
      <c r="C14" s="9" t="s">
        <v>593</v>
      </c>
      <c r="D14" s="10" t="s">
        <v>43</v>
      </c>
      <c r="E14" s="9" t="s">
        <v>604</v>
      </c>
      <c r="F14" s="11" t="s">
        <v>40</v>
      </c>
      <c r="G14" s="4">
        <v>44.9</v>
      </c>
      <c r="H14" s="4">
        <v>306.2</v>
      </c>
      <c r="I14" s="4">
        <v>30.1</v>
      </c>
      <c r="J14" s="4">
        <v>378</v>
      </c>
      <c r="K14" s="4">
        <v>11.9</v>
      </c>
      <c r="L14" s="4">
        <v>81</v>
      </c>
      <c r="M14" s="4">
        <v>8</v>
      </c>
      <c r="N14" s="4">
        <f t="shared" si="0"/>
        <v>100.9</v>
      </c>
      <c r="O14" s="14"/>
      <c r="P14" s="15"/>
    </row>
    <row r="15" spans="1:16" x14ac:dyDescent="0.25">
      <c r="A15" s="8" t="s">
        <v>15</v>
      </c>
      <c r="B15" s="8" t="s">
        <v>16</v>
      </c>
      <c r="C15" s="9" t="s">
        <v>593</v>
      </c>
      <c r="D15" s="10" t="s">
        <v>45</v>
      </c>
      <c r="E15" s="9" t="s">
        <v>605</v>
      </c>
      <c r="F15" s="11" t="s">
        <v>40</v>
      </c>
      <c r="G15" s="4">
        <v>33</v>
      </c>
      <c r="H15" s="4">
        <v>303.89999999999998</v>
      </c>
      <c r="I15" s="4">
        <v>30.3</v>
      </c>
      <c r="J15" s="4">
        <v>372</v>
      </c>
      <c r="K15" s="4">
        <v>8.9</v>
      </c>
      <c r="L15" s="4">
        <v>81.7</v>
      </c>
      <c r="M15" s="4">
        <v>8.1</v>
      </c>
      <c r="N15" s="4">
        <f t="shared" si="0"/>
        <v>98.7</v>
      </c>
      <c r="O15" s="14"/>
      <c r="P15" s="15"/>
    </row>
    <row r="16" spans="1:16" x14ac:dyDescent="0.25">
      <c r="A16" s="8" t="s">
        <v>15</v>
      </c>
      <c r="B16" s="8" t="s">
        <v>16</v>
      </c>
      <c r="C16" s="9" t="s">
        <v>593</v>
      </c>
      <c r="D16" s="10" t="s">
        <v>47</v>
      </c>
      <c r="E16" s="9" t="s">
        <v>606</v>
      </c>
      <c r="F16" s="11" t="s">
        <v>40</v>
      </c>
      <c r="G16" s="4">
        <v>29.5</v>
      </c>
      <c r="H16" s="4">
        <v>295.7</v>
      </c>
      <c r="I16" s="4">
        <v>29.9</v>
      </c>
      <c r="J16" s="4">
        <v>368</v>
      </c>
      <c r="K16" s="4">
        <v>8</v>
      </c>
      <c r="L16" s="4">
        <v>80.3</v>
      </c>
      <c r="M16" s="4">
        <v>8.1</v>
      </c>
      <c r="N16" s="4">
        <f>SUM(K16:M16)</f>
        <v>96.399999999999991</v>
      </c>
    </row>
    <row r="17" spans="1:16" x14ac:dyDescent="0.25">
      <c r="A17" s="8" t="s">
        <v>15</v>
      </c>
      <c r="B17" s="8" t="s">
        <v>16</v>
      </c>
      <c r="C17" s="9" t="s">
        <v>593</v>
      </c>
      <c r="D17" s="10" t="s">
        <v>49</v>
      </c>
      <c r="E17" s="9" t="s">
        <v>607</v>
      </c>
      <c r="F17" s="11" t="s">
        <v>40</v>
      </c>
      <c r="G17" s="4">
        <v>34</v>
      </c>
      <c r="H17" s="4">
        <v>307.10000000000002</v>
      </c>
      <c r="I17" s="4">
        <v>30.6</v>
      </c>
      <c r="J17" s="4">
        <v>384</v>
      </c>
      <c r="K17" s="4">
        <v>8.9</v>
      </c>
      <c r="L17" s="4">
        <v>80</v>
      </c>
      <c r="M17" s="4">
        <v>8</v>
      </c>
      <c r="N17" s="4">
        <f t="shared" ref="N17:N29" si="3">SUM(K17:M17)</f>
        <v>96.9</v>
      </c>
    </row>
    <row r="18" spans="1:16" x14ac:dyDescent="0.25">
      <c r="A18" s="8" t="s">
        <v>15</v>
      </c>
      <c r="B18" s="8" t="s">
        <v>16</v>
      </c>
      <c r="C18" s="9" t="s">
        <v>593</v>
      </c>
      <c r="D18" s="10" t="s">
        <v>51</v>
      </c>
      <c r="E18" s="25" t="s">
        <v>451</v>
      </c>
      <c r="F18" s="11" t="s">
        <v>40</v>
      </c>
    </row>
    <row r="19" spans="1:16" x14ac:dyDescent="0.25">
      <c r="A19" s="8" t="s">
        <v>15</v>
      </c>
      <c r="B19" s="8" t="s">
        <v>16</v>
      </c>
      <c r="C19" s="9" t="s">
        <v>593</v>
      </c>
      <c r="D19" s="10" t="s">
        <v>53</v>
      </c>
      <c r="E19" s="9" t="s">
        <v>608</v>
      </c>
      <c r="F19" s="11" t="s">
        <v>40</v>
      </c>
      <c r="G19" s="4">
        <v>30.7</v>
      </c>
      <c r="H19" s="4">
        <v>278.2</v>
      </c>
      <c r="I19" s="4">
        <v>26.8</v>
      </c>
      <c r="J19" s="4">
        <v>338</v>
      </c>
      <c r="K19" s="4">
        <v>9.1</v>
      </c>
      <c r="L19" s="4">
        <v>82.3</v>
      </c>
      <c r="M19" s="4">
        <v>7.9</v>
      </c>
      <c r="N19" s="4">
        <f t="shared" si="3"/>
        <v>99.3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7</v>
      </c>
      <c r="E20" s="12" t="s">
        <v>36</v>
      </c>
      <c r="F20" s="12"/>
      <c r="G20" s="14">
        <f>AVERAGE(G12:G19)</f>
        <v>34.199999999999996</v>
      </c>
      <c r="H20" s="14">
        <f t="shared" ref="H20:N20" si="4">AVERAGE(H12:H19)</f>
        <v>299.82857142857148</v>
      </c>
      <c r="I20" s="14">
        <f t="shared" si="4"/>
        <v>29.814285714285713</v>
      </c>
      <c r="J20" s="14">
        <f t="shared" si="4"/>
        <v>369.57142857142856</v>
      </c>
      <c r="K20" s="14">
        <f t="shared" si="4"/>
        <v>9.2714285714285705</v>
      </c>
      <c r="L20" s="14">
        <f t="shared" si="4"/>
        <v>81.142857142857139</v>
      </c>
      <c r="M20" s="14">
        <f t="shared" si="4"/>
        <v>8.0714285714285712</v>
      </c>
      <c r="N20" s="14">
        <f t="shared" si="4"/>
        <v>98.48571428571428</v>
      </c>
      <c r="O20" s="14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>(STDEV(G12:G19)/(SQRT(COUNT(G12:G19))))</f>
        <v>1.9581332217920664</v>
      </c>
      <c r="H21" s="14">
        <f t="shared" ref="H21:N21" si="5">(STDEV(H12:H19)/(SQRT(COUNT(H12:H19))))</f>
        <v>4.3802432138232836</v>
      </c>
      <c r="I21" s="14">
        <f t="shared" si="5"/>
        <v>0.54747410090018178</v>
      </c>
      <c r="J21" s="14">
        <f t="shared" si="5"/>
        <v>6.046869094857283</v>
      </c>
      <c r="K21" s="14">
        <f t="shared" si="5"/>
        <v>0.49699778945292294</v>
      </c>
      <c r="L21" s="14">
        <f t="shared" si="5"/>
        <v>0.30461305888989465</v>
      </c>
      <c r="M21" s="14">
        <f t="shared" si="5"/>
        <v>4.2056004125370548E-2</v>
      </c>
      <c r="N21" s="14">
        <f t="shared" si="5"/>
        <v>0.58040567562638534</v>
      </c>
      <c r="O21" s="14"/>
      <c r="P21" s="15"/>
    </row>
    <row r="22" spans="1:16" x14ac:dyDescent="0.25">
      <c r="A22" s="8" t="s">
        <v>15</v>
      </c>
      <c r="B22" s="8" t="s">
        <v>16</v>
      </c>
      <c r="C22" s="9" t="s">
        <v>593</v>
      </c>
      <c r="D22" s="10" t="s">
        <v>55</v>
      </c>
      <c r="E22" s="9" t="s">
        <v>609</v>
      </c>
      <c r="F22" s="11" t="s">
        <v>57</v>
      </c>
      <c r="G22" s="4">
        <v>36.700000000000003</v>
      </c>
      <c r="H22" s="4">
        <v>282.10000000000002</v>
      </c>
      <c r="I22" s="4">
        <v>27.5</v>
      </c>
      <c r="J22" s="4">
        <v>346</v>
      </c>
      <c r="K22" s="4">
        <v>10.6</v>
      </c>
      <c r="L22" s="4">
        <v>81.5</v>
      </c>
      <c r="M22" s="4">
        <v>8</v>
      </c>
      <c r="N22" s="4">
        <f t="shared" si="3"/>
        <v>100.1</v>
      </c>
    </row>
    <row r="23" spans="1:16" x14ac:dyDescent="0.25">
      <c r="A23" s="8" t="s">
        <v>15</v>
      </c>
      <c r="B23" s="8" t="s">
        <v>16</v>
      </c>
      <c r="C23" s="9" t="s">
        <v>593</v>
      </c>
      <c r="D23" s="10" t="s">
        <v>58</v>
      </c>
      <c r="E23" s="9" t="s">
        <v>610</v>
      </c>
      <c r="F23" s="11" t="s">
        <v>57</v>
      </c>
      <c r="G23" s="4">
        <v>27.9</v>
      </c>
      <c r="H23" s="4">
        <v>273.2</v>
      </c>
      <c r="I23" s="4">
        <v>27.9</v>
      </c>
      <c r="J23" s="4">
        <v>331</v>
      </c>
      <c r="K23" s="4">
        <v>8.4</v>
      </c>
      <c r="L23" s="4">
        <v>82.5</v>
      </c>
      <c r="M23" s="4">
        <v>8.4</v>
      </c>
      <c r="N23" s="4">
        <f t="shared" si="3"/>
        <v>99.300000000000011</v>
      </c>
    </row>
    <row r="24" spans="1:16" x14ac:dyDescent="0.25">
      <c r="A24" s="8" t="s">
        <v>15</v>
      </c>
      <c r="B24" s="8" t="s">
        <v>16</v>
      </c>
      <c r="C24" s="9" t="s">
        <v>593</v>
      </c>
      <c r="D24" s="10" t="s">
        <v>60</v>
      </c>
      <c r="E24" s="9" t="s">
        <v>611</v>
      </c>
      <c r="F24" s="11" t="s">
        <v>57</v>
      </c>
      <c r="G24" s="4">
        <v>31.1</v>
      </c>
      <c r="H24" s="4">
        <v>279.8</v>
      </c>
      <c r="I24" s="4">
        <v>27.5</v>
      </c>
      <c r="J24" s="4">
        <v>341</v>
      </c>
      <c r="K24" s="4">
        <v>9.1</v>
      </c>
      <c r="L24" s="4">
        <v>82.1</v>
      </c>
      <c r="M24" s="4">
        <v>8.1</v>
      </c>
      <c r="N24" s="4">
        <f t="shared" si="3"/>
        <v>99.299999999999983</v>
      </c>
    </row>
    <row r="25" spans="1:16" x14ac:dyDescent="0.25">
      <c r="A25" s="8" t="s">
        <v>15</v>
      </c>
      <c r="B25" s="8" t="s">
        <v>16</v>
      </c>
      <c r="C25" s="9" t="s">
        <v>593</v>
      </c>
      <c r="D25" s="10" t="s">
        <v>62</v>
      </c>
      <c r="E25" s="9" t="s">
        <v>612</v>
      </c>
      <c r="F25" s="11" t="s">
        <v>57</v>
      </c>
      <c r="G25" s="4">
        <v>23</v>
      </c>
      <c r="H25" s="4">
        <v>256.2</v>
      </c>
      <c r="I25" s="4">
        <v>26.4</v>
      </c>
      <c r="J25" s="4">
        <v>317</v>
      </c>
      <c r="K25" s="4">
        <v>7.3</v>
      </c>
      <c r="L25" s="4">
        <v>80.8</v>
      </c>
      <c r="M25" s="4">
        <v>8.3000000000000007</v>
      </c>
      <c r="N25" s="4">
        <f t="shared" si="3"/>
        <v>96.399999999999991</v>
      </c>
    </row>
    <row r="26" spans="1:16" x14ac:dyDescent="0.25">
      <c r="A26" s="8" t="s">
        <v>15</v>
      </c>
      <c r="B26" s="8" t="s">
        <v>16</v>
      </c>
      <c r="C26" s="9" t="s">
        <v>593</v>
      </c>
      <c r="D26" s="10" t="s">
        <v>64</v>
      </c>
      <c r="E26" s="9" t="s">
        <v>613</v>
      </c>
      <c r="F26" s="11" t="s">
        <v>57</v>
      </c>
      <c r="G26" s="4">
        <v>37.5</v>
      </c>
      <c r="H26" s="4">
        <v>258.89999999999998</v>
      </c>
      <c r="I26" s="4">
        <v>25.7</v>
      </c>
      <c r="J26" s="4">
        <v>317</v>
      </c>
      <c r="K26" s="4">
        <v>11.8</v>
      </c>
      <c r="L26" s="4">
        <v>81.7</v>
      </c>
      <c r="M26" s="4">
        <v>8.1</v>
      </c>
      <c r="N26" s="4">
        <f t="shared" si="3"/>
        <v>101.6</v>
      </c>
    </row>
    <row r="27" spans="1:16" x14ac:dyDescent="0.25">
      <c r="A27" s="8" t="s">
        <v>15</v>
      </c>
      <c r="B27" s="8" t="s">
        <v>16</v>
      </c>
      <c r="C27" s="9" t="s">
        <v>593</v>
      </c>
      <c r="D27" s="10" t="s">
        <v>66</v>
      </c>
      <c r="E27" s="9" t="s">
        <v>614</v>
      </c>
      <c r="F27" s="11" t="s">
        <v>57</v>
      </c>
      <c r="G27" s="4">
        <v>32.700000000000003</v>
      </c>
      <c r="H27" s="4">
        <v>272.39999999999998</v>
      </c>
      <c r="I27" s="4">
        <v>26.4</v>
      </c>
      <c r="J27" s="4">
        <v>334</v>
      </c>
      <c r="K27" s="4">
        <v>9.8000000000000007</v>
      </c>
      <c r="L27" s="4">
        <v>81.599999999999994</v>
      </c>
      <c r="M27" s="4">
        <v>7.9</v>
      </c>
      <c r="N27" s="4">
        <f t="shared" si="3"/>
        <v>99.3</v>
      </c>
    </row>
    <row r="28" spans="1:16" x14ac:dyDescent="0.25">
      <c r="A28" s="8" t="s">
        <v>15</v>
      </c>
      <c r="B28" s="8" t="s">
        <v>16</v>
      </c>
      <c r="C28" s="9" t="s">
        <v>593</v>
      </c>
      <c r="D28" s="10" t="s">
        <v>68</v>
      </c>
      <c r="E28" s="9" t="s">
        <v>615</v>
      </c>
      <c r="F28" s="11" t="s">
        <v>57</v>
      </c>
      <c r="G28" s="4">
        <v>29.8</v>
      </c>
      <c r="H28" s="4">
        <v>261.7</v>
      </c>
      <c r="I28" s="4">
        <v>25.8</v>
      </c>
      <c r="J28" s="4">
        <v>318</v>
      </c>
      <c r="K28" s="4">
        <v>9.4</v>
      </c>
      <c r="L28" s="4">
        <v>82.3</v>
      </c>
      <c r="M28" s="4">
        <v>8.1</v>
      </c>
      <c r="N28" s="4">
        <f t="shared" si="3"/>
        <v>99.8</v>
      </c>
      <c r="O28" s="14"/>
      <c r="P28" s="15"/>
    </row>
    <row r="29" spans="1:16" x14ac:dyDescent="0.25">
      <c r="A29" s="8" t="s">
        <v>15</v>
      </c>
      <c r="B29" s="8" t="s">
        <v>16</v>
      </c>
      <c r="C29" s="9" t="s">
        <v>593</v>
      </c>
      <c r="D29" s="10" t="s">
        <v>70</v>
      </c>
      <c r="E29" s="9" t="s">
        <v>616</v>
      </c>
      <c r="F29" s="11" t="s">
        <v>57</v>
      </c>
      <c r="G29" s="4">
        <v>32.700000000000003</v>
      </c>
      <c r="H29" s="4">
        <v>276.39999999999998</v>
      </c>
      <c r="I29" s="4">
        <v>27.5</v>
      </c>
      <c r="J29" s="4">
        <v>337</v>
      </c>
      <c r="K29" s="4">
        <v>9.6999999999999993</v>
      </c>
      <c r="L29" s="4">
        <v>82</v>
      </c>
      <c r="M29" s="4">
        <v>8.1999999999999993</v>
      </c>
      <c r="N29" s="4">
        <f t="shared" si="3"/>
        <v>99.9</v>
      </c>
      <c r="O29" s="14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31.424999999999997</v>
      </c>
      <c r="H30" s="14">
        <f t="shared" ref="H30:N30" si="6">AVERAGE(H22:H29)</f>
        <v>270.08749999999998</v>
      </c>
      <c r="I30" s="14">
        <f t="shared" si="6"/>
        <v>26.837500000000002</v>
      </c>
      <c r="J30" s="14">
        <f t="shared" si="6"/>
        <v>330.125</v>
      </c>
      <c r="K30" s="14">
        <f t="shared" si="6"/>
        <v>9.5125000000000011</v>
      </c>
      <c r="L30" s="14">
        <f t="shared" si="6"/>
        <v>81.812499999999986</v>
      </c>
      <c r="M30" s="14">
        <f t="shared" si="6"/>
        <v>8.1374999999999993</v>
      </c>
      <c r="N30" s="14">
        <f t="shared" si="6"/>
        <v>99.462499999999977</v>
      </c>
      <c r="O30" s="14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1.6590390936580532</v>
      </c>
      <c r="H31" s="14">
        <f t="shared" ref="H31:N31" si="7">(STDEV(H22:H29)/(SQRT(COUNT(H22:H29))))</f>
        <v>3.4894963564142882</v>
      </c>
      <c r="I31" s="14">
        <f t="shared" si="7"/>
        <v>0.30468807234378475</v>
      </c>
      <c r="J31" s="14">
        <f t="shared" si="7"/>
        <v>4.0639420517522149</v>
      </c>
      <c r="K31" s="14">
        <f t="shared" si="7"/>
        <v>0.4790010065602307</v>
      </c>
      <c r="L31" s="14">
        <f t="shared" si="7"/>
        <v>0.18939518397859473</v>
      </c>
      <c r="M31" s="14">
        <f t="shared" si="7"/>
        <v>5.6497471498415656E-2</v>
      </c>
      <c r="N31" s="14">
        <f t="shared" si="7"/>
        <v>0.51302238185649829</v>
      </c>
      <c r="O31" s="14"/>
      <c r="P31" s="15"/>
    </row>
    <row r="32" spans="1:16" x14ac:dyDescent="0.25">
      <c r="A32" s="18" t="s">
        <v>15</v>
      </c>
      <c r="B32" s="18" t="s">
        <v>72</v>
      </c>
      <c r="C32" s="19" t="s">
        <v>593</v>
      </c>
      <c r="D32" s="20" t="s">
        <v>73</v>
      </c>
      <c r="E32" s="19" t="s">
        <v>617</v>
      </c>
      <c r="F32" s="21" t="s">
        <v>75</v>
      </c>
      <c r="G32" s="4">
        <v>178.3</v>
      </c>
      <c r="H32" s="4">
        <v>533.20000000000005</v>
      </c>
      <c r="I32" s="4">
        <v>55</v>
      </c>
      <c r="J32" s="4">
        <v>746</v>
      </c>
      <c r="K32" s="4">
        <v>23.9</v>
      </c>
      <c r="L32" s="4">
        <v>71.5</v>
      </c>
      <c r="M32" s="4">
        <v>7.4</v>
      </c>
      <c r="N32" s="4">
        <f t="shared" ref="N32:N59" si="8">SUM(K32:M32)</f>
        <v>102.80000000000001</v>
      </c>
    </row>
    <row r="33" spans="1:15" x14ac:dyDescent="0.25">
      <c r="A33" s="18" t="s">
        <v>15</v>
      </c>
      <c r="B33" s="18" t="s">
        <v>72</v>
      </c>
      <c r="C33" s="19" t="s">
        <v>593</v>
      </c>
      <c r="D33" s="20" t="s">
        <v>76</v>
      </c>
      <c r="E33" s="24" t="s">
        <v>451</v>
      </c>
      <c r="F33" s="21" t="s">
        <v>75</v>
      </c>
    </row>
    <row r="34" spans="1:15" x14ac:dyDescent="0.25">
      <c r="A34" s="18" t="s">
        <v>15</v>
      </c>
      <c r="B34" s="18" t="s">
        <v>72</v>
      </c>
      <c r="C34" s="19" t="s">
        <v>593</v>
      </c>
      <c r="D34" s="20" t="s">
        <v>78</v>
      </c>
      <c r="E34" s="19" t="s">
        <v>618</v>
      </c>
      <c r="F34" s="21" t="s">
        <v>75</v>
      </c>
      <c r="G34" s="4">
        <v>195.3</v>
      </c>
      <c r="H34" s="4">
        <v>556.29999999999995</v>
      </c>
      <c r="I34" s="4">
        <v>58</v>
      </c>
      <c r="J34" s="4">
        <v>780</v>
      </c>
      <c r="K34" s="4">
        <v>25</v>
      </c>
      <c r="L34" s="4">
        <v>71.3</v>
      </c>
      <c r="M34" s="4">
        <v>7.4</v>
      </c>
      <c r="N34" s="4">
        <f t="shared" si="8"/>
        <v>103.7</v>
      </c>
    </row>
    <row r="35" spans="1:15" x14ac:dyDescent="0.25">
      <c r="A35" s="18" t="s">
        <v>15</v>
      </c>
      <c r="B35" s="18" t="s">
        <v>72</v>
      </c>
      <c r="C35" s="19" t="s">
        <v>593</v>
      </c>
      <c r="D35" s="20" t="s">
        <v>80</v>
      </c>
      <c r="E35" s="24" t="s">
        <v>398</v>
      </c>
      <c r="F35" s="21" t="s">
        <v>75</v>
      </c>
    </row>
    <row r="36" spans="1:15" x14ac:dyDescent="0.25">
      <c r="A36" s="18" t="s">
        <v>15</v>
      </c>
      <c r="B36" s="18" t="s">
        <v>72</v>
      </c>
      <c r="C36" s="19" t="s">
        <v>593</v>
      </c>
      <c r="D36" s="20" t="s">
        <v>82</v>
      </c>
      <c r="E36" s="24" t="s">
        <v>398</v>
      </c>
      <c r="F36" s="21" t="s">
        <v>75</v>
      </c>
    </row>
    <row r="37" spans="1:15" x14ac:dyDescent="0.25">
      <c r="A37" s="18" t="s">
        <v>15</v>
      </c>
      <c r="B37" s="18" t="s">
        <v>72</v>
      </c>
      <c r="C37" s="19" t="s">
        <v>593</v>
      </c>
      <c r="D37" s="20" t="s">
        <v>84</v>
      </c>
      <c r="E37" s="24" t="s">
        <v>398</v>
      </c>
      <c r="F37" s="21" t="s">
        <v>75</v>
      </c>
    </row>
    <row r="38" spans="1:15" x14ac:dyDescent="0.25">
      <c r="A38" s="18" t="s">
        <v>15</v>
      </c>
      <c r="B38" s="18" t="s">
        <v>72</v>
      </c>
      <c r="C38" s="19" t="s">
        <v>593</v>
      </c>
      <c r="D38" s="20" t="s">
        <v>86</v>
      </c>
      <c r="E38" s="19" t="s">
        <v>619</v>
      </c>
      <c r="F38" s="21" t="s">
        <v>75</v>
      </c>
      <c r="G38" s="4">
        <v>204.4</v>
      </c>
      <c r="H38" s="4">
        <v>518.5</v>
      </c>
      <c r="I38" s="4">
        <v>52.8</v>
      </c>
      <c r="J38" s="4">
        <v>731</v>
      </c>
      <c r="K38" s="4">
        <v>28</v>
      </c>
      <c r="L38" s="4">
        <v>70.900000000000006</v>
      </c>
      <c r="M38" s="4">
        <v>7.2</v>
      </c>
      <c r="N38" s="4">
        <f t="shared" si="8"/>
        <v>106.10000000000001</v>
      </c>
    </row>
    <row r="39" spans="1:15" x14ac:dyDescent="0.25">
      <c r="A39" s="18" t="s">
        <v>15</v>
      </c>
      <c r="B39" s="18" t="s">
        <v>72</v>
      </c>
      <c r="C39" s="19" t="s">
        <v>593</v>
      </c>
      <c r="D39" s="20" t="s">
        <v>88</v>
      </c>
      <c r="E39" s="19" t="s">
        <v>620</v>
      </c>
      <c r="F39" s="21" t="s">
        <v>75</v>
      </c>
      <c r="G39" s="4">
        <v>154</v>
      </c>
      <c r="H39" s="4">
        <v>540.5</v>
      </c>
      <c r="I39" s="4">
        <v>54.1</v>
      </c>
      <c r="J39" s="4">
        <v>734</v>
      </c>
      <c r="K39" s="4">
        <v>21</v>
      </c>
      <c r="L39" s="4">
        <v>73.599999999999994</v>
      </c>
      <c r="M39" s="4">
        <v>7.4</v>
      </c>
      <c r="N39" s="4">
        <f t="shared" si="8"/>
        <v>102</v>
      </c>
    </row>
    <row r="40" spans="1:15" s="15" customFormat="1" x14ac:dyDescent="0.25">
      <c r="A40" s="22"/>
      <c r="B40" s="22"/>
      <c r="C40" s="22" t="s">
        <v>35</v>
      </c>
      <c r="D40" s="23">
        <f>COUNT(G32:G39)</f>
        <v>4</v>
      </c>
      <c r="E40" s="22" t="s">
        <v>36</v>
      </c>
      <c r="F40" s="22"/>
      <c r="G40" s="14">
        <f>AVERAGE(G32:G39)</f>
        <v>183</v>
      </c>
      <c r="H40" s="14">
        <f t="shared" ref="H40:N40" si="9">AVERAGE(H32:H39)</f>
        <v>537.125</v>
      </c>
      <c r="I40" s="14">
        <f t="shared" si="9"/>
        <v>54.975000000000001</v>
      </c>
      <c r="J40" s="14">
        <f t="shared" si="9"/>
        <v>747.75</v>
      </c>
      <c r="K40" s="14">
        <f t="shared" si="9"/>
        <v>24.475000000000001</v>
      </c>
      <c r="L40" s="14">
        <f t="shared" si="9"/>
        <v>71.825000000000003</v>
      </c>
      <c r="M40" s="14">
        <f t="shared" si="9"/>
        <v>7.35</v>
      </c>
      <c r="N40" s="14">
        <f t="shared" si="9"/>
        <v>103.65</v>
      </c>
      <c r="O40" s="14"/>
    </row>
    <row r="41" spans="1:15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11.076777509727373</v>
      </c>
      <c r="H41" s="14">
        <f t="shared" ref="H41:N41" si="10">(STDEV(H32:H39)/(SQRT(COUNT(H32:H39))))</f>
        <v>7.8600652032918799</v>
      </c>
      <c r="I41" s="14">
        <f t="shared" si="10"/>
        <v>1.104818989699218</v>
      </c>
      <c r="J41" s="14">
        <f t="shared" si="10"/>
        <v>11.22775578644281</v>
      </c>
      <c r="K41" s="14">
        <f t="shared" si="10"/>
        <v>1.4464756018221099</v>
      </c>
      <c r="L41" s="14">
        <f t="shared" si="10"/>
        <v>0.6046693311223893</v>
      </c>
      <c r="M41" s="14">
        <f t="shared" si="10"/>
        <v>5.0000000000000044E-2</v>
      </c>
      <c r="N41" s="14">
        <f t="shared" si="10"/>
        <v>0.88741196746494344</v>
      </c>
      <c r="O41" s="14"/>
    </row>
    <row r="42" spans="1:15" x14ac:dyDescent="0.25">
      <c r="A42" s="18" t="s">
        <v>15</v>
      </c>
      <c r="B42" s="18" t="s">
        <v>72</v>
      </c>
      <c r="C42" s="19" t="s">
        <v>593</v>
      </c>
      <c r="D42" s="20" t="s">
        <v>90</v>
      </c>
      <c r="E42" s="19" t="s">
        <v>621</v>
      </c>
      <c r="F42" s="21" t="s">
        <v>92</v>
      </c>
      <c r="G42" s="4">
        <v>175.1</v>
      </c>
      <c r="H42" s="4">
        <v>570.1</v>
      </c>
      <c r="I42" s="4">
        <v>59.9</v>
      </c>
      <c r="J42" s="4">
        <v>796</v>
      </c>
      <c r="K42" s="4">
        <v>22</v>
      </c>
      <c r="L42" s="4">
        <v>71.599999999999994</v>
      </c>
      <c r="M42" s="4">
        <v>7.5</v>
      </c>
      <c r="N42" s="4">
        <f t="shared" si="8"/>
        <v>101.1</v>
      </c>
    </row>
    <row r="43" spans="1:15" x14ac:dyDescent="0.25">
      <c r="A43" s="18" t="s">
        <v>15</v>
      </c>
      <c r="B43" s="18" t="s">
        <v>72</v>
      </c>
      <c r="C43" s="19" t="s">
        <v>593</v>
      </c>
      <c r="D43" s="20" t="s">
        <v>93</v>
      </c>
      <c r="E43" s="19" t="s">
        <v>622</v>
      </c>
      <c r="F43" s="21" t="s">
        <v>92</v>
      </c>
      <c r="G43" s="4">
        <v>124.2</v>
      </c>
      <c r="H43" s="4">
        <v>504.8</v>
      </c>
      <c r="I43" s="4">
        <v>50.6</v>
      </c>
      <c r="J43" s="4">
        <v>680</v>
      </c>
      <c r="K43" s="4">
        <v>18.3</v>
      </c>
      <c r="L43" s="4">
        <v>74.2</v>
      </c>
      <c r="M43" s="4">
        <v>7.4</v>
      </c>
      <c r="N43" s="4">
        <f t="shared" si="8"/>
        <v>99.9</v>
      </c>
    </row>
    <row r="44" spans="1:15" x14ac:dyDescent="0.25">
      <c r="A44" s="18" t="s">
        <v>15</v>
      </c>
      <c r="B44" s="18" t="s">
        <v>72</v>
      </c>
      <c r="C44" s="19" t="s">
        <v>593</v>
      </c>
      <c r="D44" s="20" t="s">
        <v>95</v>
      </c>
      <c r="E44" s="19" t="s">
        <v>623</v>
      </c>
      <c r="F44" s="21" t="s">
        <v>92</v>
      </c>
      <c r="G44" s="4">
        <v>127.2</v>
      </c>
      <c r="H44" s="4">
        <v>497.7</v>
      </c>
      <c r="I44" s="4">
        <v>49.7</v>
      </c>
      <c r="J44" s="4">
        <v>671</v>
      </c>
      <c r="K44" s="4">
        <v>19</v>
      </c>
      <c r="L44" s="4">
        <v>74.2</v>
      </c>
      <c r="M44" s="4">
        <v>7.4</v>
      </c>
      <c r="N44" s="4">
        <f t="shared" si="8"/>
        <v>100.60000000000001</v>
      </c>
    </row>
    <row r="45" spans="1:15" x14ac:dyDescent="0.25">
      <c r="A45" s="18" t="s">
        <v>15</v>
      </c>
      <c r="B45" s="18" t="s">
        <v>72</v>
      </c>
      <c r="C45" s="19" t="s">
        <v>593</v>
      </c>
      <c r="D45" s="20" t="s">
        <v>97</v>
      </c>
      <c r="E45" s="19" t="s">
        <v>624</v>
      </c>
      <c r="F45" s="21" t="s">
        <v>92</v>
      </c>
      <c r="G45" s="4">
        <v>127.8</v>
      </c>
      <c r="H45" s="4">
        <v>519.29999999999995</v>
      </c>
      <c r="I45" s="4">
        <v>51</v>
      </c>
      <c r="J45" s="4">
        <v>695</v>
      </c>
      <c r="K45" s="4">
        <v>18.399999999999999</v>
      </c>
      <c r="L45" s="4">
        <v>74.7</v>
      </c>
      <c r="M45" s="4">
        <v>7.3</v>
      </c>
      <c r="N45" s="4">
        <f t="shared" si="8"/>
        <v>100.39999999999999</v>
      </c>
    </row>
    <row r="46" spans="1:15" x14ac:dyDescent="0.25">
      <c r="A46" s="18" t="s">
        <v>15</v>
      </c>
      <c r="B46" s="18" t="s">
        <v>72</v>
      </c>
      <c r="C46" s="19" t="s">
        <v>593</v>
      </c>
      <c r="D46" s="20" t="s">
        <v>99</v>
      </c>
      <c r="E46" s="24" t="s">
        <v>451</v>
      </c>
      <c r="F46" s="21" t="s">
        <v>92</v>
      </c>
    </row>
    <row r="47" spans="1:15" x14ac:dyDescent="0.25">
      <c r="A47" s="18" t="s">
        <v>15</v>
      </c>
      <c r="B47" s="18" t="s">
        <v>72</v>
      </c>
      <c r="C47" s="19" t="s">
        <v>593</v>
      </c>
      <c r="D47" s="20" t="s">
        <v>101</v>
      </c>
      <c r="E47" s="19" t="s">
        <v>625</v>
      </c>
      <c r="F47" s="21" t="s">
        <v>92</v>
      </c>
      <c r="G47" s="4">
        <v>120.8</v>
      </c>
      <c r="H47" s="4">
        <v>512.9</v>
      </c>
      <c r="I47" s="4">
        <v>52.1</v>
      </c>
      <c r="J47" s="4">
        <v>683</v>
      </c>
      <c r="K47" s="4">
        <v>17.7</v>
      </c>
      <c r="L47" s="4">
        <v>75.099999999999994</v>
      </c>
      <c r="M47" s="4">
        <v>7.6</v>
      </c>
      <c r="N47" s="4">
        <f t="shared" si="8"/>
        <v>100.39999999999999</v>
      </c>
    </row>
    <row r="48" spans="1:15" x14ac:dyDescent="0.25">
      <c r="A48" s="18" t="s">
        <v>15</v>
      </c>
      <c r="B48" s="18" t="s">
        <v>72</v>
      </c>
      <c r="C48" s="19" t="s">
        <v>593</v>
      </c>
      <c r="D48" s="20" t="s">
        <v>103</v>
      </c>
      <c r="E48" s="19" t="s">
        <v>626</v>
      </c>
      <c r="F48" s="21" t="s">
        <v>92</v>
      </c>
      <c r="G48" s="4">
        <v>185.3</v>
      </c>
      <c r="H48" s="4">
        <v>536.6</v>
      </c>
      <c r="I48" s="4">
        <v>54.8</v>
      </c>
      <c r="J48" s="4">
        <v>749</v>
      </c>
      <c r="K48" s="4">
        <v>24.7</v>
      </c>
      <c r="L48" s="4">
        <v>71.599999999999994</v>
      </c>
      <c r="M48" s="4">
        <v>7.3</v>
      </c>
      <c r="N48" s="4">
        <f t="shared" si="8"/>
        <v>103.6</v>
      </c>
    </row>
    <row r="49" spans="1:15" x14ac:dyDescent="0.25">
      <c r="A49" s="18" t="s">
        <v>15</v>
      </c>
      <c r="B49" s="18" t="s">
        <v>72</v>
      </c>
      <c r="C49" s="19" t="s">
        <v>593</v>
      </c>
      <c r="D49" s="20" t="s">
        <v>105</v>
      </c>
      <c r="E49" s="19" t="s">
        <v>627</v>
      </c>
      <c r="F49" s="21" t="s">
        <v>92</v>
      </c>
      <c r="G49" s="4">
        <v>145.1</v>
      </c>
      <c r="H49" s="4">
        <v>526</v>
      </c>
      <c r="I49" s="4">
        <v>51</v>
      </c>
      <c r="J49" s="4">
        <v>707</v>
      </c>
      <c r="K49" s="4">
        <v>20.5</v>
      </c>
      <c r="L49" s="4">
        <v>74.400000000000006</v>
      </c>
      <c r="M49" s="4">
        <v>7.2</v>
      </c>
      <c r="N49" s="4">
        <f t="shared" si="8"/>
        <v>102.10000000000001</v>
      </c>
    </row>
    <row r="50" spans="1:15" s="15" customFormat="1" x14ac:dyDescent="0.25">
      <c r="A50" s="22"/>
      <c r="B50" s="22"/>
      <c r="C50" s="22" t="s">
        <v>35</v>
      </c>
      <c r="D50" s="23">
        <f>COUNT(G42:G49)</f>
        <v>7</v>
      </c>
      <c r="E50" s="22" t="s">
        <v>36</v>
      </c>
      <c r="F50" s="22"/>
      <c r="G50" s="14">
        <f>AVERAGE(G42:G49)</f>
        <v>143.64285714285714</v>
      </c>
      <c r="H50" s="14">
        <f t="shared" ref="H50:N50" si="11">AVERAGE(H42:H49)</f>
        <v>523.91428571428571</v>
      </c>
      <c r="I50" s="14">
        <f t="shared" si="11"/>
        <v>52.728571428571435</v>
      </c>
      <c r="J50" s="14">
        <f t="shared" si="11"/>
        <v>711.57142857142856</v>
      </c>
      <c r="K50" s="14">
        <f t="shared" si="11"/>
        <v>20.085714285714285</v>
      </c>
      <c r="L50" s="14">
        <f t="shared" si="11"/>
        <v>73.685714285714283</v>
      </c>
      <c r="M50" s="14">
        <f t="shared" si="11"/>
        <v>7.3857142857142861</v>
      </c>
      <c r="N50" s="14">
        <f t="shared" si="11"/>
        <v>101.15714285714286</v>
      </c>
      <c r="O50" s="14"/>
    </row>
    <row r="51" spans="1:15" s="15" customFormat="1" x14ac:dyDescent="0.25">
      <c r="A51" s="22"/>
      <c r="B51" s="22"/>
      <c r="C51" s="22"/>
      <c r="D51" s="23"/>
      <c r="E51" s="22" t="s">
        <v>37</v>
      </c>
      <c r="F51" s="22"/>
      <c r="G51" s="14">
        <f>(STDEV(G42:G49)/(SQRT(COUNT(G42:G49))))</f>
        <v>9.9381146325135958</v>
      </c>
      <c r="H51" s="14">
        <f t="shared" ref="H51:N51" si="12">(STDEV(H42:H49)/(SQRT(COUNT(H42:H49))))</f>
        <v>9.1202920946182733</v>
      </c>
      <c r="I51" s="14">
        <f t="shared" si="12"/>
        <v>1.343363632952796</v>
      </c>
      <c r="J51" s="14">
        <f t="shared" si="12"/>
        <v>17.101736395907349</v>
      </c>
      <c r="K51" s="14">
        <f t="shared" si="12"/>
        <v>0.95154725414493202</v>
      </c>
      <c r="L51" s="14">
        <f t="shared" si="12"/>
        <v>0.55137428797703114</v>
      </c>
      <c r="M51" s="14">
        <f t="shared" si="12"/>
        <v>5.0843229771577646E-2</v>
      </c>
      <c r="N51" s="14">
        <f t="shared" si="12"/>
        <v>0.4854340928523676</v>
      </c>
      <c r="O51" s="14"/>
    </row>
    <row r="52" spans="1:15" x14ac:dyDescent="0.25">
      <c r="A52" s="18" t="s">
        <v>15</v>
      </c>
      <c r="B52" s="18" t="s">
        <v>72</v>
      </c>
      <c r="C52" s="19" t="s">
        <v>593</v>
      </c>
      <c r="D52" s="20" t="s">
        <v>107</v>
      </c>
      <c r="E52" s="19" t="s">
        <v>628</v>
      </c>
      <c r="F52" s="21" t="s">
        <v>109</v>
      </c>
      <c r="G52" s="4">
        <v>123.2</v>
      </c>
      <c r="H52" s="4">
        <v>487.9</v>
      </c>
      <c r="I52" s="4">
        <v>47.1</v>
      </c>
      <c r="J52" s="4">
        <v>650</v>
      </c>
      <c r="K52" s="4">
        <v>19</v>
      </c>
      <c r="L52" s="4">
        <v>75.099999999999994</v>
      </c>
      <c r="M52" s="4">
        <v>7.2</v>
      </c>
      <c r="N52" s="4">
        <f t="shared" si="8"/>
        <v>101.3</v>
      </c>
    </row>
    <row r="53" spans="1:15" x14ac:dyDescent="0.25">
      <c r="A53" s="18" t="s">
        <v>15</v>
      </c>
      <c r="B53" s="18" t="s">
        <v>72</v>
      </c>
      <c r="C53" s="19" t="s">
        <v>593</v>
      </c>
      <c r="D53" s="20" t="s">
        <v>110</v>
      </c>
      <c r="E53" s="19" t="s">
        <v>629</v>
      </c>
      <c r="F53" s="21" t="s">
        <v>109</v>
      </c>
      <c r="G53" s="4">
        <v>125</v>
      </c>
      <c r="H53" s="4">
        <v>502.5</v>
      </c>
      <c r="I53" s="4">
        <v>49.3</v>
      </c>
      <c r="J53" s="4">
        <v>674</v>
      </c>
      <c r="K53" s="4">
        <v>18.5</v>
      </c>
      <c r="L53" s="4">
        <v>74.599999999999994</v>
      </c>
      <c r="M53" s="4">
        <v>7.3</v>
      </c>
      <c r="N53" s="4">
        <f t="shared" si="8"/>
        <v>100.39999999999999</v>
      </c>
    </row>
    <row r="54" spans="1:15" x14ac:dyDescent="0.25">
      <c r="A54" s="18" t="s">
        <v>15</v>
      </c>
      <c r="B54" s="18" t="s">
        <v>72</v>
      </c>
      <c r="C54" s="19" t="s">
        <v>593</v>
      </c>
      <c r="D54" s="20" t="s">
        <v>112</v>
      </c>
      <c r="E54" s="19" t="s">
        <v>630</v>
      </c>
      <c r="F54" s="21" t="s">
        <v>109</v>
      </c>
      <c r="G54" s="4">
        <v>117.7</v>
      </c>
      <c r="H54" s="4">
        <v>450.1</v>
      </c>
      <c r="I54" s="4">
        <v>43.5</v>
      </c>
      <c r="J54" s="4">
        <v>604</v>
      </c>
      <c r="K54" s="4">
        <v>19.5</v>
      </c>
      <c r="L54" s="4">
        <v>74.5</v>
      </c>
      <c r="M54" s="4">
        <v>7.2</v>
      </c>
      <c r="N54" s="4">
        <f t="shared" si="8"/>
        <v>101.2</v>
      </c>
    </row>
    <row r="55" spans="1:15" x14ac:dyDescent="0.25">
      <c r="A55" s="18" t="s">
        <v>15</v>
      </c>
      <c r="B55" s="18" t="s">
        <v>72</v>
      </c>
      <c r="C55" s="19" t="s">
        <v>593</v>
      </c>
      <c r="D55" s="20" t="s">
        <v>114</v>
      </c>
      <c r="E55" s="19" t="s">
        <v>631</v>
      </c>
      <c r="F55" s="21" t="s">
        <v>109</v>
      </c>
      <c r="G55" s="4">
        <v>146.4</v>
      </c>
      <c r="H55" s="4">
        <v>449.1</v>
      </c>
      <c r="I55" s="4">
        <v>46.9</v>
      </c>
      <c r="J55" s="4">
        <v>629</v>
      </c>
      <c r="K55" s="4">
        <v>23.3</v>
      </c>
      <c r="L55" s="4">
        <v>71.400000000000006</v>
      </c>
      <c r="M55" s="4">
        <v>7.5</v>
      </c>
      <c r="N55" s="4">
        <f t="shared" si="8"/>
        <v>102.2</v>
      </c>
    </row>
    <row r="56" spans="1:15" x14ac:dyDescent="0.25">
      <c r="A56" s="18" t="s">
        <v>15</v>
      </c>
      <c r="B56" s="18" t="s">
        <v>72</v>
      </c>
      <c r="C56" s="19" t="s">
        <v>593</v>
      </c>
      <c r="D56" s="20" t="s">
        <v>116</v>
      </c>
      <c r="E56" s="19" t="s">
        <v>632</v>
      </c>
      <c r="F56" s="21" t="s">
        <v>109</v>
      </c>
      <c r="G56" s="4">
        <v>109.8</v>
      </c>
      <c r="H56" s="4">
        <v>458.9</v>
      </c>
      <c r="I56" s="4">
        <v>46.2</v>
      </c>
      <c r="J56" s="4">
        <v>617</v>
      </c>
      <c r="K56" s="4">
        <v>17.8</v>
      </c>
      <c r="L56" s="4">
        <v>74.400000000000006</v>
      </c>
      <c r="M56" s="4">
        <v>7.5</v>
      </c>
      <c r="N56" s="4">
        <f t="shared" si="8"/>
        <v>99.7</v>
      </c>
    </row>
    <row r="57" spans="1:15" x14ac:dyDescent="0.25">
      <c r="A57" s="18" t="s">
        <v>15</v>
      </c>
      <c r="B57" s="18" t="s">
        <v>72</v>
      </c>
      <c r="C57" s="19" t="s">
        <v>593</v>
      </c>
      <c r="D57" s="20" t="s">
        <v>118</v>
      </c>
      <c r="E57" s="19" t="s">
        <v>633</v>
      </c>
      <c r="F57" s="21" t="s">
        <v>109</v>
      </c>
      <c r="G57" s="4">
        <v>166.3</v>
      </c>
      <c r="H57" s="4">
        <v>480.2</v>
      </c>
      <c r="I57" s="4">
        <v>47.6</v>
      </c>
      <c r="J57" s="4">
        <v>664</v>
      </c>
      <c r="K57" s="4">
        <v>25</v>
      </c>
      <c r="L57" s="4">
        <v>72.3</v>
      </c>
      <c r="M57" s="4">
        <v>7.2</v>
      </c>
      <c r="N57" s="4">
        <f t="shared" si="8"/>
        <v>104.5</v>
      </c>
    </row>
    <row r="58" spans="1:15" x14ac:dyDescent="0.25">
      <c r="A58" s="18" t="s">
        <v>15</v>
      </c>
      <c r="B58" s="18" t="s">
        <v>72</v>
      </c>
      <c r="C58" s="19" t="s">
        <v>593</v>
      </c>
      <c r="D58" s="20" t="s">
        <v>120</v>
      </c>
      <c r="E58" s="19" t="s">
        <v>634</v>
      </c>
      <c r="F58" s="21" t="s">
        <v>109</v>
      </c>
      <c r="G58" s="4">
        <v>100.3</v>
      </c>
      <c r="H58" s="4">
        <v>475.6</v>
      </c>
      <c r="I58" s="4">
        <v>45.2</v>
      </c>
      <c r="J58" s="4">
        <v>626</v>
      </c>
      <c r="K58" s="4">
        <v>16</v>
      </c>
      <c r="L58" s="4">
        <v>76</v>
      </c>
      <c r="M58" s="4">
        <v>7.2</v>
      </c>
      <c r="N58" s="4">
        <f t="shared" si="8"/>
        <v>99.2</v>
      </c>
    </row>
    <row r="59" spans="1:15" x14ac:dyDescent="0.25">
      <c r="A59" s="18" t="s">
        <v>15</v>
      </c>
      <c r="B59" s="18" t="s">
        <v>72</v>
      </c>
      <c r="C59" s="19" t="s">
        <v>593</v>
      </c>
      <c r="D59" s="20" t="s">
        <v>122</v>
      </c>
      <c r="E59" s="19" t="s">
        <v>635</v>
      </c>
      <c r="F59" s="21" t="s">
        <v>109</v>
      </c>
      <c r="G59" s="4">
        <v>139.30000000000001</v>
      </c>
      <c r="H59" s="4">
        <v>476.8</v>
      </c>
      <c r="I59" s="4">
        <v>45.9</v>
      </c>
      <c r="J59" s="4">
        <v>645</v>
      </c>
      <c r="K59" s="4">
        <v>21.6</v>
      </c>
      <c r="L59" s="4">
        <v>73.900000000000006</v>
      </c>
      <c r="M59" s="4">
        <v>7.1</v>
      </c>
      <c r="N59" s="4">
        <f t="shared" si="8"/>
        <v>102.6</v>
      </c>
    </row>
    <row r="60" spans="1:15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128.49999999999997</v>
      </c>
      <c r="H60" s="14">
        <f t="shared" ref="H60:N60" si="13">AVERAGE(H52:H59)</f>
        <v>472.63749999999999</v>
      </c>
      <c r="I60" s="14">
        <f t="shared" si="13"/>
        <v>46.462499999999999</v>
      </c>
      <c r="J60" s="14">
        <f t="shared" si="13"/>
        <v>638.625</v>
      </c>
      <c r="K60" s="14">
        <f t="shared" si="13"/>
        <v>20.087499999999999</v>
      </c>
      <c r="L60" s="14">
        <f t="shared" si="13"/>
        <v>74.024999999999991</v>
      </c>
      <c r="M60" s="14">
        <f t="shared" si="13"/>
        <v>7.2750000000000012</v>
      </c>
      <c r="N60" s="14">
        <f t="shared" si="13"/>
        <v>101.3875</v>
      </c>
      <c r="O60" s="14"/>
    </row>
    <row r="61" spans="1:15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7.5211606247212917</v>
      </c>
      <c r="H61" s="14">
        <f t="shared" ref="H61:N61" si="14">(STDEV(H52:H59)/(SQRT(COUNT(H52:H59))))</f>
        <v>6.6260831324826723</v>
      </c>
      <c r="I61" s="14">
        <f t="shared" si="14"/>
        <v>0.60796425529325759</v>
      </c>
      <c r="J61" s="14">
        <f t="shared" si="14"/>
        <v>8.4344902039186689</v>
      </c>
      <c r="K61" s="14">
        <f t="shared" si="14"/>
        <v>1.0583743430374735</v>
      </c>
      <c r="L61" s="14">
        <f t="shared" si="14"/>
        <v>0.52839041301998269</v>
      </c>
      <c r="M61" s="14">
        <f t="shared" si="14"/>
        <v>5.2610428080915123E-2</v>
      </c>
      <c r="N61" s="14">
        <f t="shared" si="14"/>
        <v>0.60457703632964965</v>
      </c>
      <c r="O61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35" sqref="I35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4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</row>
    <row r="2" spans="1:16" x14ac:dyDescent="0.25">
      <c r="A2" s="8" t="s">
        <v>15</v>
      </c>
      <c r="B2" s="8" t="s">
        <v>16</v>
      </c>
      <c r="C2" s="9" t="s">
        <v>680</v>
      </c>
      <c r="D2" s="10" t="s">
        <v>18</v>
      </c>
      <c r="E2" s="9" t="s">
        <v>681</v>
      </c>
      <c r="F2" s="11" t="s">
        <v>20</v>
      </c>
      <c r="G2" s="4">
        <v>37.6</v>
      </c>
      <c r="H2" s="4">
        <v>304.10000000000002</v>
      </c>
      <c r="I2" s="4">
        <v>32.5</v>
      </c>
      <c r="J2" s="4">
        <v>394</v>
      </c>
      <c r="K2" s="4">
        <v>9.6</v>
      </c>
      <c r="L2" s="4">
        <v>77.2</v>
      </c>
      <c r="M2" s="4">
        <v>8.3000000000000007</v>
      </c>
      <c r="N2" s="4">
        <f t="shared" ref="N2:N9" si="0">SUM(K2:M2)</f>
        <v>95.1</v>
      </c>
    </row>
    <row r="3" spans="1:16" x14ac:dyDescent="0.25">
      <c r="A3" s="8" t="s">
        <v>15</v>
      </c>
      <c r="B3" s="8" t="s">
        <v>16</v>
      </c>
      <c r="C3" s="9" t="s">
        <v>680</v>
      </c>
      <c r="D3" s="10" t="s">
        <v>21</v>
      </c>
      <c r="E3" s="9" t="s">
        <v>682</v>
      </c>
      <c r="F3" s="11" t="s">
        <v>20</v>
      </c>
      <c r="G3" s="4">
        <v>38.299999999999997</v>
      </c>
      <c r="H3" s="4">
        <v>326.10000000000002</v>
      </c>
      <c r="I3" s="4">
        <v>33.6</v>
      </c>
      <c r="J3" s="4">
        <v>413</v>
      </c>
      <c r="K3" s="4">
        <v>9.3000000000000007</v>
      </c>
      <c r="L3" s="4">
        <v>79</v>
      </c>
      <c r="M3" s="4">
        <v>8.1</v>
      </c>
      <c r="N3" s="4">
        <f t="shared" si="0"/>
        <v>96.399999999999991</v>
      </c>
    </row>
    <row r="4" spans="1:16" x14ac:dyDescent="0.25">
      <c r="A4" s="8" t="s">
        <v>15</v>
      </c>
      <c r="B4" s="8" t="s">
        <v>16</v>
      </c>
      <c r="C4" s="9" t="s">
        <v>680</v>
      </c>
      <c r="D4" s="10" t="s">
        <v>23</v>
      </c>
      <c r="E4" s="9" t="s">
        <v>683</v>
      </c>
      <c r="F4" s="11" t="s">
        <v>20</v>
      </c>
      <c r="G4" s="4">
        <v>58.1</v>
      </c>
      <c r="H4" s="4">
        <v>343.6</v>
      </c>
      <c r="I4" s="4">
        <v>35.1</v>
      </c>
      <c r="J4" s="4">
        <v>446</v>
      </c>
      <c r="K4" s="4">
        <v>13</v>
      </c>
      <c r="L4" s="4">
        <v>77</v>
      </c>
      <c r="M4" s="4">
        <v>7.9</v>
      </c>
      <c r="N4" s="4">
        <f t="shared" si="0"/>
        <v>97.9</v>
      </c>
    </row>
    <row r="5" spans="1:16" x14ac:dyDescent="0.25">
      <c r="A5" s="8" t="s">
        <v>15</v>
      </c>
      <c r="B5" s="8" t="s">
        <v>16</v>
      </c>
      <c r="C5" s="9" t="s">
        <v>680</v>
      </c>
      <c r="D5" s="10" t="s">
        <v>25</v>
      </c>
      <c r="E5" s="9" t="s">
        <v>684</v>
      </c>
      <c r="F5" s="11" t="s">
        <v>20</v>
      </c>
      <c r="G5" s="4">
        <v>39.6</v>
      </c>
      <c r="H5" s="4">
        <v>334</v>
      </c>
      <c r="I5" s="4">
        <v>37.1</v>
      </c>
      <c r="J5" s="4">
        <v>432</v>
      </c>
      <c r="K5" s="4">
        <v>9.1999999999999993</v>
      </c>
      <c r="L5" s="4">
        <v>77.3</v>
      </c>
      <c r="M5" s="4">
        <v>8.6</v>
      </c>
      <c r="N5" s="4">
        <f t="shared" si="0"/>
        <v>95.1</v>
      </c>
    </row>
    <row r="6" spans="1:16" x14ac:dyDescent="0.25">
      <c r="A6" s="8" t="s">
        <v>15</v>
      </c>
      <c r="B6" s="8" t="s">
        <v>16</v>
      </c>
      <c r="C6" s="9" t="s">
        <v>680</v>
      </c>
      <c r="D6" s="10" t="s">
        <v>27</v>
      </c>
      <c r="E6" s="9" t="s">
        <v>685</v>
      </c>
      <c r="F6" s="11" t="s">
        <v>20</v>
      </c>
      <c r="G6" s="4">
        <v>54.3</v>
      </c>
      <c r="H6" s="4">
        <v>320.8</v>
      </c>
      <c r="I6" s="4">
        <v>32.6</v>
      </c>
      <c r="J6" s="4">
        <v>414</v>
      </c>
      <c r="K6" s="4">
        <v>13.1</v>
      </c>
      <c r="L6" s="4">
        <v>77.5</v>
      </c>
      <c r="M6" s="4">
        <v>7.9</v>
      </c>
      <c r="N6" s="4">
        <f t="shared" si="0"/>
        <v>98.5</v>
      </c>
    </row>
    <row r="7" spans="1:16" x14ac:dyDescent="0.25">
      <c r="A7" s="8" t="s">
        <v>15</v>
      </c>
      <c r="B7" s="8" t="s">
        <v>16</v>
      </c>
      <c r="C7" s="9" t="s">
        <v>680</v>
      </c>
      <c r="D7" s="10" t="s">
        <v>29</v>
      </c>
      <c r="E7" s="9" t="s">
        <v>686</v>
      </c>
      <c r="F7" s="11" t="s">
        <v>20</v>
      </c>
      <c r="G7" s="4">
        <v>47.1</v>
      </c>
      <c r="H7" s="4">
        <v>315.89999999999998</v>
      </c>
      <c r="I7" s="4">
        <v>33.200000000000003</v>
      </c>
      <c r="J7" s="4">
        <v>407</v>
      </c>
      <c r="K7" s="4">
        <v>11.6</v>
      </c>
      <c r="L7" s="4">
        <v>77.599999999999994</v>
      </c>
      <c r="M7" s="4">
        <v>8.1999999999999993</v>
      </c>
      <c r="N7" s="4">
        <f t="shared" si="0"/>
        <v>97.399999999999991</v>
      </c>
    </row>
    <row r="8" spans="1:16" x14ac:dyDescent="0.25">
      <c r="A8" s="8" t="s">
        <v>15</v>
      </c>
      <c r="B8" s="8" t="s">
        <v>16</v>
      </c>
      <c r="C8" s="9" t="s">
        <v>680</v>
      </c>
      <c r="D8" s="10" t="s">
        <v>31</v>
      </c>
      <c r="E8" s="9" t="s">
        <v>687</v>
      </c>
      <c r="F8" s="11" t="s">
        <v>20</v>
      </c>
      <c r="G8" s="4">
        <v>56.7</v>
      </c>
      <c r="H8" s="4">
        <v>341.9</v>
      </c>
      <c r="I8" s="4">
        <v>35.299999999999997</v>
      </c>
      <c r="J8" s="4">
        <v>445</v>
      </c>
      <c r="K8" s="4">
        <v>12.7</v>
      </c>
      <c r="L8" s="4">
        <v>76.8</v>
      </c>
      <c r="M8" s="4">
        <v>7.9</v>
      </c>
      <c r="N8" s="4">
        <f t="shared" si="0"/>
        <v>97.4</v>
      </c>
    </row>
    <row r="9" spans="1:16" x14ac:dyDescent="0.25">
      <c r="A9" s="8" t="s">
        <v>15</v>
      </c>
      <c r="B9" s="8" t="s">
        <v>16</v>
      </c>
      <c r="C9" s="9" t="s">
        <v>680</v>
      </c>
      <c r="D9" s="10" t="s">
        <v>33</v>
      </c>
      <c r="E9" s="9" t="s">
        <v>688</v>
      </c>
      <c r="F9" s="11" t="s">
        <v>20</v>
      </c>
      <c r="G9" s="4">
        <v>47.4</v>
      </c>
      <c r="H9" s="4">
        <v>343.6</v>
      </c>
      <c r="I9" s="4">
        <v>35.1</v>
      </c>
      <c r="J9" s="4">
        <v>440</v>
      </c>
      <c r="K9" s="4">
        <v>10.8</v>
      </c>
      <c r="L9" s="4">
        <v>78.099999999999994</v>
      </c>
      <c r="M9" s="4">
        <v>8</v>
      </c>
      <c r="N9" s="4">
        <f t="shared" si="0"/>
        <v>96.899999999999991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 t="shared" ref="G10:N10" si="1">AVERAGE(G2:G9)</f>
        <v>47.387499999999996</v>
      </c>
      <c r="H10" s="14">
        <f t="shared" si="1"/>
        <v>328.75</v>
      </c>
      <c r="I10" s="14">
        <f t="shared" si="1"/>
        <v>34.3125</v>
      </c>
      <c r="J10" s="14">
        <f t="shared" si="1"/>
        <v>423.875</v>
      </c>
      <c r="K10" s="14">
        <f t="shared" si="1"/>
        <v>11.1625</v>
      </c>
      <c r="L10" s="14">
        <f t="shared" si="1"/>
        <v>77.5625</v>
      </c>
      <c r="M10" s="14">
        <f t="shared" si="1"/>
        <v>8.1125000000000007</v>
      </c>
      <c r="N10" s="14">
        <f t="shared" si="1"/>
        <v>96.837499999999991</v>
      </c>
      <c r="O10" s="15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 t="shared" ref="G11:N11" si="2">(STDEV(G2:G9)/(SQRT(COUNT(G2:G9))))</f>
        <v>2.9531120086637941</v>
      </c>
      <c r="H11" s="14">
        <f t="shared" si="2"/>
        <v>5.1486822169782993</v>
      </c>
      <c r="I11" s="14">
        <f t="shared" si="2"/>
        <v>0.56613902255289084</v>
      </c>
      <c r="J11" s="14">
        <f t="shared" si="2"/>
        <v>6.8853817717579862</v>
      </c>
      <c r="K11" s="14">
        <f t="shared" si="2"/>
        <v>0.59128718548120585</v>
      </c>
      <c r="L11" s="14">
        <f t="shared" si="2"/>
        <v>0.24852241922438867</v>
      </c>
      <c r="M11" s="14">
        <f t="shared" si="2"/>
        <v>8.7499999999999925E-2</v>
      </c>
      <c r="N11" s="14">
        <f t="shared" si="2"/>
        <v>0.43831556636091151</v>
      </c>
      <c r="O11" s="15"/>
      <c r="P11" s="15"/>
    </row>
    <row r="12" spans="1:16" x14ac:dyDescent="0.25">
      <c r="A12" s="8" t="s">
        <v>15</v>
      </c>
      <c r="B12" s="8" t="s">
        <v>16</v>
      </c>
      <c r="C12" s="9" t="s">
        <v>680</v>
      </c>
      <c r="D12" s="10" t="s">
        <v>38</v>
      </c>
      <c r="E12" s="9" t="s">
        <v>689</v>
      </c>
      <c r="F12" s="11" t="s">
        <v>40</v>
      </c>
      <c r="G12" s="4">
        <v>40</v>
      </c>
      <c r="H12" s="4">
        <v>299.2</v>
      </c>
      <c r="I12" s="4">
        <v>30.3</v>
      </c>
      <c r="J12" s="4">
        <v>372</v>
      </c>
      <c r="K12" s="4">
        <v>10.8</v>
      </c>
      <c r="L12" s="4">
        <v>80.400000000000006</v>
      </c>
      <c r="M12" s="4">
        <v>8.1999999999999993</v>
      </c>
      <c r="N12" s="4">
        <f t="shared" ref="N12:N17" si="3">SUM(K12:M12)</f>
        <v>99.4</v>
      </c>
    </row>
    <row r="13" spans="1:16" x14ac:dyDescent="0.25">
      <c r="A13" s="8" t="s">
        <v>15</v>
      </c>
      <c r="B13" s="8" t="s">
        <v>16</v>
      </c>
      <c r="C13" s="9" t="s">
        <v>680</v>
      </c>
      <c r="D13" s="10" t="s">
        <v>41</v>
      </c>
      <c r="E13" s="9" t="s">
        <v>690</v>
      </c>
      <c r="F13" s="11" t="s">
        <v>40</v>
      </c>
      <c r="G13" s="4">
        <v>37</v>
      </c>
      <c r="H13" s="4">
        <v>315.8</v>
      </c>
      <c r="I13" s="4">
        <v>32.4</v>
      </c>
      <c r="J13" s="4">
        <v>397</v>
      </c>
      <c r="K13" s="4">
        <v>9.3000000000000007</v>
      </c>
      <c r="L13" s="4">
        <v>79.599999999999994</v>
      </c>
      <c r="M13" s="4">
        <v>8.1999999999999993</v>
      </c>
      <c r="N13" s="4">
        <f t="shared" si="3"/>
        <v>97.1</v>
      </c>
    </row>
    <row r="14" spans="1:16" x14ac:dyDescent="0.25">
      <c r="A14" s="8" t="s">
        <v>15</v>
      </c>
      <c r="B14" s="8" t="s">
        <v>16</v>
      </c>
      <c r="C14" s="9" t="s">
        <v>680</v>
      </c>
      <c r="D14" s="10" t="s">
        <v>43</v>
      </c>
      <c r="E14" s="9" t="s">
        <v>691</v>
      </c>
      <c r="F14" s="11" t="s">
        <v>40</v>
      </c>
      <c r="G14" s="4">
        <v>47.6</v>
      </c>
      <c r="H14" s="4">
        <v>305</v>
      </c>
      <c r="I14" s="4">
        <v>30.5</v>
      </c>
      <c r="J14" s="4">
        <v>384</v>
      </c>
      <c r="K14" s="4">
        <v>12.4</v>
      </c>
      <c r="L14" s="4">
        <v>79.400000000000006</v>
      </c>
      <c r="M14" s="4">
        <v>7.9</v>
      </c>
      <c r="N14" s="4">
        <f t="shared" si="3"/>
        <v>99.700000000000017</v>
      </c>
      <c r="O14" s="15"/>
      <c r="P14" s="15"/>
    </row>
    <row r="15" spans="1:16" x14ac:dyDescent="0.25">
      <c r="A15" s="8" t="s">
        <v>15</v>
      </c>
      <c r="B15" s="8" t="s">
        <v>16</v>
      </c>
      <c r="C15" s="9" t="s">
        <v>680</v>
      </c>
      <c r="D15" s="10" t="s">
        <v>45</v>
      </c>
      <c r="E15" s="9" t="s">
        <v>692</v>
      </c>
      <c r="F15" s="11" t="s">
        <v>40</v>
      </c>
      <c r="G15" s="4">
        <v>40.5</v>
      </c>
      <c r="H15" s="4">
        <v>312.60000000000002</v>
      </c>
      <c r="I15" s="4">
        <v>30.5</v>
      </c>
      <c r="J15" s="4">
        <v>385</v>
      </c>
      <c r="K15" s="4">
        <v>10.5</v>
      </c>
      <c r="L15" s="4">
        <v>81.2</v>
      </c>
      <c r="M15" s="4">
        <v>7.9</v>
      </c>
      <c r="N15" s="4">
        <f t="shared" si="3"/>
        <v>99.600000000000009</v>
      </c>
      <c r="O15" s="15"/>
      <c r="P15" s="15"/>
    </row>
    <row r="16" spans="1:16" x14ac:dyDescent="0.25">
      <c r="A16" s="8" t="s">
        <v>15</v>
      </c>
      <c r="B16" s="8" t="s">
        <v>16</v>
      </c>
      <c r="C16" s="9" t="s">
        <v>680</v>
      </c>
      <c r="D16" s="10" t="s">
        <v>47</v>
      </c>
      <c r="E16" s="9" t="s">
        <v>693</v>
      </c>
      <c r="F16" s="11" t="s">
        <v>40</v>
      </c>
      <c r="G16" s="4">
        <v>33.5</v>
      </c>
      <c r="H16" s="4">
        <v>299.8</v>
      </c>
      <c r="I16" s="4">
        <v>30.4</v>
      </c>
      <c r="J16" s="4">
        <v>385</v>
      </c>
      <c r="K16" s="4">
        <v>8.6999999999999993</v>
      </c>
      <c r="L16" s="4">
        <v>77.900000000000006</v>
      </c>
      <c r="M16" s="4">
        <v>7.9</v>
      </c>
      <c r="N16" s="4">
        <f t="shared" si="3"/>
        <v>94.500000000000014</v>
      </c>
    </row>
    <row r="17" spans="1:16" x14ac:dyDescent="0.25">
      <c r="A17" s="8" t="s">
        <v>15</v>
      </c>
      <c r="B17" s="8" t="s">
        <v>16</v>
      </c>
      <c r="C17" s="9" t="s">
        <v>680</v>
      </c>
      <c r="D17" s="10" t="s">
        <v>49</v>
      </c>
      <c r="E17" s="9" t="s">
        <v>694</v>
      </c>
      <c r="F17" s="11" t="s">
        <v>40</v>
      </c>
      <c r="G17" s="4">
        <v>42.7</v>
      </c>
      <c r="H17" s="4">
        <v>309.5</v>
      </c>
      <c r="I17" s="4">
        <v>31.5</v>
      </c>
      <c r="J17" s="4">
        <v>393</v>
      </c>
      <c r="K17" s="4">
        <v>10.9</v>
      </c>
      <c r="L17" s="4">
        <v>78.8</v>
      </c>
      <c r="M17" s="4">
        <v>8</v>
      </c>
      <c r="N17" s="4">
        <f t="shared" si="3"/>
        <v>97.7</v>
      </c>
    </row>
    <row r="18" spans="1:16" x14ac:dyDescent="0.25">
      <c r="A18" s="8" t="s">
        <v>15</v>
      </c>
      <c r="B18" s="8" t="s">
        <v>16</v>
      </c>
      <c r="C18" s="9" t="s">
        <v>680</v>
      </c>
      <c r="D18" s="10" t="s">
        <v>51</v>
      </c>
      <c r="E18" s="25" t="s">
        <v>451</v>
      </c>
      <c r="F18" s="11" t="s">
        <v>40</v>
      </c>
    </row>
    <row r="19" spans="1:16" x14ac:dyDescent="0.25">
      <c r="A19" s="8" t="s">
        <v>15</v>
      </c>
      <c r="B19" s="8" t="s">
        <v>16</v>
      </c>
      <c r="C19" s="9" t="s">
        <v>680</v>
      </c>
      <c r="D19" s="10" t="s">
        <v>53</v>
      </c>
      <c r="E19" s="9" t="s">
        <v>695</v>
      </c>
      <c r="F19" s="11" t="s">
        <v>40</v>
      </c>
      <c r="G19" s="4">
        <v>37</v>
      </c>
      <c r="H19" s="4">
        <v>284.3</v>
      </c>
      <c r="I19" s="4">
        <v>27.7</v>
      </c>
      <c r="J19" s="4">
        <v>350</v>
      </c>
      <c r="K19" s="4">
        <v>10.6</v>
      </c>
      <c r="L19" s="4">
        <v>81.2</v>
      </c>
      <c r="M19" s="4">
        <v>7.9</v>
      </c>
      <c r="N19" s="4">
        <f>SUM(K19:M19)</f>
        <v>99.7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7</v>
      </c>
      <c r="E20" s="12" t="s">
        <v>36</v>
      </c>
      <c r="F20" s="12"/>
      <c r="G20" s="14">
        <f t="shared" ref="G20:N20" si="4">AVERAGE(G12:G19)</f>
        <v>39.75714285714286</v>
      </c>
      <c r="H20" s="14">
        <f t="shared" si="4"/>
        <v>303.74285714285713</v>
      </c>
      <c r="I20" s="14">
        <f t="shared" si="4"/>
        <v>30.471428571428568</v>
      </c>
      <c r="J20" s="14">
        <f t="shared" si="4"/>
        <v>380.85714285714283</v>
      </c>
      <c r="K20" s="14">
        <f t="shared" si="4"/>
        <v>10.457142857142857</v>
      </c>
      <c r="L20" s="14">
        <f t="shared" si="4"/>
        <v>79.785714285714292</v>
      </c>
      <c r="M20" s="14">
        <f t="shared" si="4"/>
        <v>7.9999999999999991</v>
      </c>
      <c r="N20" s="14">
        <f t="shared" si="4"/>
        <v>98.242857142857162</v>
      </c>
      <c r="O20" s="15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 t="shared" ref="G21:N21" si="5">(STDEV(G12:G19)/(SQRT(COUNT(G12:G19))))</f>
        <v>1.7261100145451178</v>
      </c>
      <c r="H21" s="14">
        <f t="shared" si="5"/>
        <v>4.0022527669906554</v>
      </c>
      <c r="I21" s="14">
        <f t="shared" si="5"/>
        <v>0.54542001539848062</v>
      </c>
      <c r="J21" s="14">
        <f t="shared" si="5"/>
        <v>5.9418955265958342</v>
      </c>
      <c r="K21" s="14">
        <f t="shared" si="5"/>
        <v>0.45084953823027096</v>
      </c>
      <c r="L21" s="14">
        <f t="shared" si="5"/>
        <v>0.46518228451127558</v>
      </c>
      <c r="M21" s="14">
        <f t="shared" si="5"/>
        <v>5.3452248382484684E-2</v>
      </c>
      <c r="N21" s="14">
        <f t="shared" si="5"/>
        <v>0.74061015477816949</v>
      </c>
      <c r="O21" s="15"/>
      <c r="P21" s="15"/>
    </row>
    <row r="22" spans="1:16" x14ac:dyDescent="0.25">
      <c r="A22" s="8" t="s">
        <v>15</v>
      </c>
      <c r="B22" s="8" t="s">
        <v>16</v>
      </c>
      <c r="C22" s="9" t="s">
        <v>680</v>
      </c>
      <c r="D22" s="10" t="s">
        <v>55</v>
      </c>
      <c r="E22" s="9" t="s">
        <v>696</v>
      </c>
      <c r="F22" s="11" t="s">
        <v>57</v>
      </c>
      <c r="G22" s="4">
        <v>38.799999999999997</v>
      </c>
      <c r="H22" s="4">
        <v>291.3</v>
      </c>
      <c r="I22" s="4">
        <v>28.3</v>
      </c>
      <c r="J22" s="4">
        <v>356</v>
      </c>
      <c r="K22" s="4">
        <v>10.9</v>
      </c>
      <c r="L22" s="4">
        <v>81.8</v>
      </c>
      <c r="M22" s="4">
        <v>8</v>
      </c>
      <c r="N22" s="4">
        <f t="shared" ref="N22:N29" si="6">SUM(K22:M22)</f>
        <v>100.7</v>
      </c>
    </row>
    <row r="23" spans="1:16" x14ac:dyDescent="0.25">
      <c r="A23" s="8" t="s">
        <v>15</v>
      </c>
      <c r="B23" s="8" t="s">
        <v>16</v>
      </c>
      <c r="C23" s="9" t="s">
        <v>680</v>
      </c>
      <c r="D23" s="10" t="s">
        <v>58</v>
      </c>
      <c r="E23" s="9" t="s">
        <v>697</v>
      </c>
      <c r="F23" s="11" t="s">
        <v>57</v>
      </c>
      <c r="G23" s="4">
        <v>27.8</v>
      </c>
      <c r="H23" s="4">
        <v>278.5</v>
      </c>
      <c r="I23" s="4">
        <v>27.7</v>
      </c>
      <c r="J23" s="4">
        <v>344</v>
      </c>
      <c r="K23" s="4">
        <v>8.1</v>
      </c>
      <c r="L23" s="4">
        <v>81</v>
      </c>
      <c r="M23" s="4">
        <v>8.1</v>
      </c>
      <c r="N23" s="4">
        <f t="shared" si="6"/>
        <v>97.199999999999989</v>
      </c>
    </row>
    <row r="24" spans="1:16" x14ac:dyDescent="0.25">
      <c r="A24" s="8" t="s">
        <v>15</v>
      </c>
      <c r="B24" s="8" t="s">
        <v>16</v>
      </c>
      <c r="C24" s="9" t="s">
        <v>680</v>
      </c>
      <c r="D24" s="10" t="s">
        <v>60</v>
      </c>
      <c r="E24" s="9" t="s">
        <v>698</v>
      </c>
      <c r="F24" s="11" t="s">
        <v>57</v>
      </c>
      <c r="G24" s="4">
        <v>37.799999999999997</v>
      </c>
      <c r="H24" s="4">
        <v>286</v>
      </c>
      <c r="I24" s="4">
        <v>28.4</v>
      </c>
      <c r="J24" s="4">
        <v>351</v>
      </c>
      <c r="K24" s="4">
        <v>10.8</v>
      </c>
      <c r="L24" s="4">
        <v>81.5</v>
      </c>
      <c r="M24" s="4">
        <v>8.1</v>
      </c>
      <c r="N24" s="4">
        <f t="shared" si="6"/>
        <v>100.39999999999999</v>
      </c>
    </row>
    <row r="25" spans="1:16" x14ac:dyDescent="0.25">
      <c r="A25" s="8" t="s">
        <v>15</v>
      </c>
      <c r="B25" s="8" t="s">
        <v>16</v>
      </c>
      <c r="C25" s="9" t="s">
        <v>680</v>
      </c>
      <c r="D25" s="10" t="s">
        <v>62</v>
      </c>
      <c r="E25" s="9" t="s">
        <v>699</v>
      </c>
      <c r="F25" s="11" t="s">
        <v>57</v>
      </c>
      <c r="G25" s="4">
        <v>27.6</v>
      </c>
      <c r="H25" s="4">
        <v>266.7</v>
      </c>
      <c r="I25" s="4">
        <v>26.6</v>
      </c>
      <c r="J25" s="4">
        <v>329</v>
      </c>
      <c r="K25" s="4">
        <v>8.4</v>
      </c>
      <c r="L25" s="4">
        <v>81.099999999999994</v>
      </c>
      <c r="M25" s="4">
        <v>8.1</v>
      </c>
      <c r="N25" s="4">
        <f t="shared" si="6"/>
        <v>97.6</v>
      </c>
    </row>
    <row r="26" spans="1:16" x14ac:dyDescent="0.25">
      <c r="A26" s="8" t="s">
        <v>15</v>
      </c>
      <c r="B26" s="8" t="s">
        <v>16</v>
      </c>
      <c r="C26" s="9" t="s">
        <v>680</v>
      </c>
      <c r="D26" s="10" t="s">
        <v>64</v>
      </c>
      <c r="E26" s="9" t="s">
        <v>700</v>
      </c>
      <c r="F26" s="11" t="s">
        <v>57</v>
      </c>
      <c r="G26" s="4">
        <v>38.799999999999997</v>
      </c>
      <c r="H26" s="4">
        <v>265.7</v>
      </c>
      <c r="I26" s="4">
        <v>25.9</v>
      </c>
      <c r="J26" s="4">
        <v>329</v>
      </c>
      <c r="K26" s="4">
        <v>11.8</v>
      </c>
      <c r="L26" s="4">
        <v>80.7</v>
      </c>
      <c r="M26" s="4">
        <v>7.9</v>
      </c>
      <c r="N26" s="4">
        <f t="shared" si="6"/>
        <v>100.4</v>
      </c>
    </row>
    <row r="27" spans="1:16" x14ac:dyDescent="0.25">
      <c r="A27" s="8" t="s">
        <v>15</v>
      </c>
      <c r="B27" s="8" t="s">
        <v>16</v>
      </c>
      <c r="C27" s="9" t="s">
        <v>680</v>
      </c>
      <c r="D27" s="10" t="s">
        <v>66</v>
      </c>
      <c r="E27" s="9" t="s">
        <v>701</v>
      </c>
      <c r="F27" s="11" t="s">
        <v>57</v>
      </c>
      <c r="G27" s="4">
        <v>31.3</v>
      </c>
      <c r="H27" s="4">
        <v>277.7</v>
      </c>
      <c r="I27" s="4">
        <v>26.3</v>
      </c>
      <c r="J27" s="4">
        <v>345</v>
      </c>
      <c r="K27" s="4">
        <v>9.1</v>
      </c>
      <c r="L27" s="4">
        <v>80.5</v>
      </c>
      <c r="M27" s="4">
        <v>7.6</v>
      </c>
      <c r="N27" s="4">
        <f t="shared" si="6"/>
        <v>97.199999999999989</v>
      </c>
    </row>
    <row r="28" spans="1:16" x14ac:dyDescent="0.25">
      <c r="A28" s="8" t="s">
        <v>15</v>
      </c>
      <c r="B28" s="8" t="s">
        <v>16</v>
      </c>
      <c r="C28" s="9" t="s">
        <v>680</v>
      </c>
      <c r="D28" s="10" t="s">
        <v>68</v>
      </c>
      <c r="E28" s="9" t="s">
        <v>702</v>
      </c>
      <c r="F28" s="11" t="s">
        <v>57</v>
      </c>
      <c r="G28" s="4">
        <v>34.1</v>
      </c>
      <c r="H28" s="4">
        <v>267.10000000000002</v>
      </c>
      <c r="I28" s="4">
        <v>26.4</v>
      </c>
      <c r="J28" s="4">
        <v>329</v>
      </c>
      <c r="K28" s="4">
        <v>10.4</v>
      </c>
      <c r="L28" s="4">
        <v>81.2</v>
      </c>
      <c r="M28" s="4">
        <v>8</v>
      </c>
      <c r="N28" s="4">
        <f t="shared" si="6"/>
        <v>99.600000000000009</v>
      </c>
      <c r="O28" s="15"/>
      <c r="P28" s="15"/>
    </row>
    <row r="29" spans="1:16" x14ac:dyDescent="0.25">
      <c r="A29" s="8" t="s">
        <v>15</v>
      </c>
      <c r="B29" s="8" t="s">
        <v>16</v>
      </c>
      <c r="C29" s="9" t="s">
        <v>680</v>
      </c>
      <c r="D29" s="10" t="s">
        <v>70</v>
      </c>
      <c r="E29" s="9" t="s">
        <v>703</v>
      </c>
      <c r="F29" s="11" t="s">
        <v>57</v>
      </c>
      <c r="G29" s="4">
        <v>36.700000000000003</v>
      </c>
      <c r="H29" s="4">
        <v>279.2</v>
      </c>
      <c r="I29" s="4">
        <v>27.6</v>
      </c>
      <c r="J29" s="4">
        <v>347</v>
      </c>
      <c r="K29" s="4">
        <v>10.6</v>
      </c>
      <c r="L29" s="4">
        <v>80.5</v>
      </c>
      <c r="M29" s="4">
        <v>7.9</v>
      </c>
      <c r="N29" s="4">
        <f t="shared" si="6"/>
        <v>99</v>
      </c>
      <c r="O29" s="15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34.112500000000004</v>
      </c>
      <c r="H30" s="14">
        <f t="shared" ref="H30:N30" si="7">AVERAGE(H22:H29)</f>
        <v>276.52499999999998</v>
      </c>
      <c r="I30" s="14">
        <f t="shared" si="7"/>
        <v>27.150000000000002</v>
      </c>
      <c r="J30" s="14">
        <f t="shared" si="7"/>
        <v>341.25</v>
      </c>
      <c r="K30" s="14">
        <f t="shared" si="7"/>
        <v>10.012499999999999</v>
      </c>
      <c r="L30" s="14">
        <f t="shared" si="7"/>
        <v>81.037499999999994</v>
      </c>
      <c r="M30" s="14">
        <f t="shared" si="7"/>
        <v>7.9625000000000004</v>
      </c>
      <c r="N30" s="14">
        <f t="shared" si="7"/>
        <v>99.012500000000003</v>
      </c>
      <c r="O30" s="15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1.6605117003932255</v>
      </c>
      <c r="H31" s="14">
        <f t="shared" ref="H31:N31" si="8">(STDEV(H22:H29)/(SQRT(COUNT(H22:H29))))</f>
        <v>3.335563242221192</v>
      </c>
      <c r="I31" s="14">
        <f t="shared" si="8"/>
        <v>0.34173924896873392</v>
      </c>
      <c r="J31" s="14">
        <f t="shared" si="8"/>
        <v>3.8207609563690692</v>
      </c>
      <c r="K31" s="14">
        <f t="shared" si="8"/>
        <v>0.46653644016304074</v>
      </c>
      <c r="L31" s="14">
        <f t="shared" si="8"/>
        <v>0.16468313731006465</v>
      </c>
      <c r="M31" s="14">
        <f t="shared" si="8"/>
        <v>5.9574383277186678E-2</v>
      </c>
      <c r="N31" s="14">
        <f t="shared" si="8"/>
        <v>0.52794666261984313</v>
      </c>
      <c r="O31" s="15"/>
      <c r="P31" s="15"/>
    </row>
    <row r="32" spans="1:16" x14ac:dyDescent="0.25">
      <c r="A32" s="18" t="s">
        <v>15</v>
      </c>
      <c r="B32" s="18" t="s">
        <v>72</v>
      </c>
      <c r="C32" s="19" t="s">
        <v>680</v>
      </c>
      <c r="D32" s="20" t="s">
        <v>73</v>
      </c>
      <c r="E32" s="19" t="s">
        <v>704</v>
      </c>
      <c r="F32" s="21" t="s">
        <v>75</v>
      </c>
      <c r="G32" s="4">
        <v>184.4</v>
      </c>
      <c r="H32" s="4">
        <v>536.6</v>
      </c>
      <c r="I32" s="4">
        <v>55.8</v>
      </c>
      <c r="J32" s="4">
        <v>756</v>
      </c>
      <c r="K32" s="4">
        <v>24.4</v>
      </c>
      <c r="L32" s="4">
        <v>71</v>
      </c>
      <c r="M32" s="4">
        <v>7.4</v>
      </c>
      <c r="N32" s="4">
        <f t="shared" ref="N32:N59" si="9">SUM(K32:M32)</f>
        <v>102.80000000000001</v>
      </c>
    </row>
    <row r="33" spans="1:14" x14ac:dyDescent="0.25">
      <c r="A33" s="18" t="s">
        <v>15</v>
      </c>
      <c r="B33" s="18" t="s">
        <v>72</v>
      </c>
      <c r="C33" s="19" t="s">
        <v>680</v>
      </c>
      <c r="D33" s="20" t="s">
        <v>76</v>
      </c>
      <c r="E33" s="24" t="s">
        <v>451</v>
      </c>
      <c r="F33" s="21" t="s">
        <v>75</v>
      </c>
    </row>
    <row r="34" spans="1:14" x14ac:dyDescent="0.25">
      <c r="A34" s="18" t="s">
        <v>15</v>
      </c>
      <c r="B34" s="18" t="s">
        <v>72</v>
      </c>
      <c r="C34" s="19" t="s">
        <v>680</v>
      </c>
      <c r="D34" s="20" t="s">
        <v>78</v>
      </c>
      <c r="E34" s="19" t="s">
        <v>705</v>
      </c>
      <c r="F34" s="21" t="s">
        <v>75</v>
      </c>
      <c r="G34" s="4">
        <v>198.4</v>
      </c>
      <c r="H34" s="4">
        <v>564.4</v>
      </c>
      <c r="I34" s="4">
        <v>58.6</v>
      </c>
      <c r="J34" s="4">
        <v>795</v>
      </c>
      <c r="K34" s="4">
        <v>25</v>
      </c>
      <c r="L34" s="4">
        <v>71</v>
      </c>
      <c r="M34" s="4">
        <v>7.4</v>
      </c>
      <c r="N34" s="4">
        <f t="shared" si="9"/>
        <v>103.4</v>
      </c>
    </row>
    <row r="35" spans="1:14" x14ac:dyDescent="0.25">
      <c r="A35" s="18" t="s">
        <v>15</v>
      </c>
      <c r="B35" s="18" t="s">
        <v>72</v>
      </c>
      <c r="C35" s="19" t="s">
        <v>680</v>
      </c>
      <c r="D35" s="20" t="s">
        <v>80</v>
      </c>
      <c r="E35" s="24" t="s">
        <v>398</v>
      </c>
      <c r="F35" s="21" t="s">
        <v>75</v>
      </c>
    </row>
    <row r="36" spans="1:14" x14ac:dyDescent="0.25">
      <c r="A36" s="18" t="s">
        <v>15</v>
      </c>
      <c r="B36" s="18" t="s">
        <v>72</v>
      </c>
      <c r="C36" s="19" t="s">
        <v>680</v>
      </c>
      <c r="D36" s="20" t="s">
        <v>82</v>
      </c>
      <c r="E36" s="26" t="s">
        <v>706</v>
      </c>
      <c r="F36" s="21" t="s">
        <v>75</v>
      </c>
      <c r="G36" s="4">
        <v>157.80000000000001</v>
      </c>
      <c r="H36" s="4">
        <v>527.20000000000005</v>
      </c>
      <c r="I36" s="4">
        <v>56.1</v>
      </c>
      <c r="J36" s="4">
        <v>725</v>
      </c>
      <c r="K36" s="4">
        <v>21.8</v>
      </c>
      <c r="L36" s="4">
        <v>72.7</v>
      </c>
      <c r="M36" s="4">
        <v>7.7</v>
      </c>
      <c r="N36" s="4">
        <f t="shared" si="9"/>
        <v>102.2</v>
      </c>
    </row>
    <row r="37" spans="1:14" x14ac:dyDescent="0.25">
      <c r="A37" s="18" t="s">
        <v>15</v>
      </c>
      <c r="B37" s="18" t="s">
        <v>72</v>
      </c>
      <c r="C37" s="19" t="s">
        <v>680</v>
      </c>
      <c r="D37" s="20" t="s">
        <v>84</v>
      </c>
      <c r="E37" s="24" t="s">
        <v>398</v>
      </c>
      <c r="F37" s="21" t="s">
        <v>75</v>
      </c>
    </row>
    <row r="38" spans="1:14" x14ac:dyDescent="0.25">
      <c r="A38" s="18" t="s">
        <v>15</v>
      </c>
      <c r="B38" s="18" t="s">
        <v>72</v>
      </c>
      <c r="C38" s="19" t="s">
        <v>680</v>
      </c>
      <c r="D38" s="20" t="s">
        <v>86</v>
      </c>
      <c r="E38" s="19" t="s">
        <v>707</v>
      </c>
      <c r="F38" s="21" t="s">
        <v>75</v>
      </c>
      <c r="G38" s="4">
        <v>224.2</v>
      </c>
      <c r="H38" s="4">
        <v>528.79999999999995</v>
      </c>
      <c r="I38" s="4">
        <v>53.6</v>
      </c>
      <c r="J38" s="4">
        <v>751</v>
      </c>
      <c r="K38" s="4">
        <v>29.9</v>
      </c>
      <c r="L38" s="4">
        <v>70.400000000000006</v>
      </c>
      <c r="M38" s="4">
        <v>7.1</v>
      </c>
      <c r="N38" s="4">
        <f t="shared" si="9"/>
        <v>107.4</v>
      </c>
    </row>
    <row r="39" spans="1:14" x14ac:dyDescent="0.25">
      <c r="A39" s="18" t="s">
        <v>15</v>
      </c>
      <c r="B39" s="18" t="s">
        <v>72</v>
      </c>
      <c r="C39" s="19" t="s">
        <v>680</v>
      </c>
      <c r="D39" s="20" t="s">
        <v>88</v>
      </c>
      <c r="E39" s="19" t="s">
        <v>708</v>
      </c>
      <c r="F39" s="21" t="s">
        <v>75</v>
      </c>
      <c r="G39" s="4">
        <v>137.69999999999999</v>
      </c>
      <c r="H39" s="4">
        <v>513.5</v>
      </c>
      <c r="I39" s="4">
        <v>53.1</v>
      </c>
      <c r="J39" s="4">
        <v>693</v>
      </c>
      <c r="K39" s="4">
        <v>19.899999999999999</v>
      </c>
      <c r="L39" s="4">
        <v>74.099999999999994</v>
      </c>
      <c r="M39" s="4">
        <v>7.7</v>
      </c>
      <c r="N39" s="4">
        <f t="shared" si="9"/>
        <v>101.7</v>
      </c>
    </row>
    <row r="40" spans="1:14" s="15" customFormat="1" x14ac:dyDescent="0.25">
      <c r="A40" s="22"/>
      <c r="B40" s="22"/>
      <c r="C40" s="22" t="s">
        <v>35</v>
      </c>
      <c r="D40" s="23">
        <f>COUNT(G32:G39)</f>
        <v>5</v>
      </c>
      <c r="E40" s="22" t="s">
        <v>36</v>
      </c>
      <c r="F40" s="22"/>
      <c r="G40" s="14">
        <f>AVERAGE(G32:G39)</f>
        <v>180.5</v>
      </c>
      <c r="H40" s="14">
        <f t="shared" ref="H40:N40" si="10">AVERAGE(H32:H39)</f>
        <v>534.1</v>
      </c>
      <c r="I40" s="14">
        <f t="shared" si="10"/>
        <v>55.44</v>
      </c>
      <c r="J40" s="14">
        <f t="shared" si="10"/>
        <v>744</v>
      </c>
      <c r="K40" s="14">
        <f t="shared" si="10"/>
        <v>24.2</v>
      </c>
      <c r="L40" s="14">
        <f t="shared" si="10"/>
        <v>71.84</v>
      </c>
      <c r="M40" s="14">
        <f t="shared" si="10"/>
        <v>7.4600000000000009</v>
      </c>
      <c r="N40" s="14">
        <f t="shared" si="10"/>
        <v>103.50000000000003</v>
      </c>
    </row>
    <row r="41" spans="1:14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15.153283472567921</v>
      </c>
      <c r="H41" s="14">
        <f t="shared" ref="H41:N41" si="11">(STDEV(H32:H39)/(SQRT(COUNT(H32:H39))))</f>
        <v>8.4391942743368524</v>
      </c>
      <c r="I41" s="14">
        <f t="shared" si="11"/>
        <v>0.98519033694002478</v>
      </c>
      <c r="J41" s="14">
        <f t="shared" si="11"/>
        <v>16.964669168598604</v>
      </c>
      <c r="K41" s="14">
        <f t="shared" si="11"/>
        <v>1.694402549573147</v>
      </c>
      <c r="L41" s="14">
        <f t="shared" si="11"/>
        <v>0.6830812543175212</v>
      </c>
      <c r="M41" s="14">
        <f t="shared" si="11"/>
        <v>0.11224972160321831</v>
      </c>
      <c r="N41" s="14">
        <f t="shared" si="11"/>
        <v>1.0158740079360236</v>
      </c>
    </row>
    <row r="42" spans="1:14" x14ac:dyDescent="0.25">
      <c r="A42" s="18" t="s">
        <v>15</v>
      </c>
      <c r="B42" s="18" t="s">
        <v>72</v>
      </c>
      <c r="C42" s="19" t="s">
        <v>680</v>
      </c>
      <c r="D42" s="20" t="s">
        <v>90</v>
      </c>
      <c r="E42" s="19" t="s">
        <v>709</v>
      </c>
      <c r="F42" s="21" t="s">
        <v>92</v>
      </c>
      <c r="G42" s="4">
        <v>183.2</v>
      </c>
      <c r="H42" s="4">
        <v>564.1</v>
      </c>
      <c r="I42" s="4">
        <v>58.8</v>
      </c>
      <c r="J42" s="4">
        <v>799</v>
      </c>
      <c r="K42" s="4">
        <v>22.9</v>
      </c>
      <c r="L42" s="4">
        <v>70.599999999999994</v>
      </c>
      <c r="M42" s="4">
        <v>7.4</v>
      </c>
      <c r="N42" s="4">
        <f t="shared" si="9"/>
        <v>100.9</v>
      </c>
    </row>
    <row r="43" spans="1:14" x14ac:dyDescent="0.25">
      <c r="A43" s="18" t="s">
        <v>15</v>
      </c>
      <c r="B43" s="18" t="s">
        <v>72</v>
      </c>
      <c r="C43" s="19" t="s">
        <v>680</v>
      </c>
      <c r="D43" s="20" t="s">
        <v>93</v>
      </c>
      <c r="E43" s="19" t="s">
        <v>710</v>
      </c>
      <c r="F43" s="21" t="s">
        <v>92</v>
      </c>
      <c r="G43" s="4">
        <v>131.4</v>
      </c>
      <c r="H43" s="4">
        <v>499.2</v>
      </c>
      <c r="I43" s="4">
        <v>50.9</v>
      </c>
      <c r="J43" s="4">
        <v>677</v>
      </c>
      <c r="K43" s="4">
        <v>19.399999999999999</v>
      </c>
      <c r="L43" s="4">
        <v>73.7</v>
      </c>
      <c r="M43" s="4">
        <v>7.5</v>
      </c>
      <c r="N43" s="4">
        <f t="shared" si="9"/>
        <v>100.6</v>
      </c>
    </row>
    <row r="44" spans="1:14" x14ac:dyDescent="0.25">
      <c r="A44" s="18" t="s">
        <v>15</v>
      </c>
      <c r="B44" s="18" t="s">
        <v>72</v>
      </c>
      <c r="C44" s="19" t="s">
        <v>680</v>
      </c>
      <c r="D44" s="20" t="s">
        <v>95</v>
      </c>
      <c r="E44" s="19" t="s">
        <v>711</v>
      </c>
      <c r="F44" s="21" t="s">
        <v>92</v>
      </c>
      <c r="G44" s="4">
        <v>130.80000000000001</v>
      </c>
      <c r="H44" s="4">
        <v>487.4</v>
      </c>
      <c r="I44" s="4">
        <v>50.6</v>
      </c>
      <c r="J44" s="4">
        <v>669</v>
      </c>
      <c r="K44" s="4">
        <v>19.5</v>
      </c>
      <c r="L44" s="4">
        <v>72.900000000000006</v>
      </c>
      <c r="M44" s="4">
        <v>7.6</v>
      </c>
      <c r="N44" s="4">
        <f t="shared" si="9"/>
        <v>100</v>
      </c>
    </row>
    <row r="45" spans="1:14" x14ac:dyDescent="0.25">
      <c r="A45" s="18" t="s">
        <v>15</v>
      </c>
      <c r="B45" s="18" t="s">
        <v>72</v>
      </c>
      <c r="C45" s="19" t="s">
        <v>680</v>
      </c>
      <c r="D45" s="20" t="s">
        <v>97</v>
      </c>
      <c r="E45" s="19" t="s">
        <v>712</v>
      </c>
      <c r="F45" s="21" t="s">
        <v>92</v>
      </c>
      <c r="G45" s="4">
        <v>127.2</v>
      </c>
      <c r="H45" s="4">
        <v>521</v>
      </c>
      <c r="I45" s="4">
        <v>51.6</v>
      </c>
      <c r="J45" s="4">
        <v>700</v>
      </c>
      <c r="K45" s="4">
        <v>18.2</v>
      </c>
      <c r="L45" s="4">
        <v>74.400000000000006</v>
      </c>
      <c r="M45" s="4">
        <v>7.4</v>
      </c>
      <c r="N45" s="4">
        <f t="shared" si="9"/>
        <v>100.00000000000001</v>
      </c>
    </row>
    <row r="46" spans="1:14" x14ac:dyDescent="0.25">
      <c r="A46" s="18" t="s">
        <v>15</v>
      </c>
      <c r="B46" s="18" t="s">
        <v>72</v>
      </c>
      <c r="C46" s="19" t="s">
        <v>680</v>
      </c>
      <c r="D46" s="20" t="s">
        <v>99</v>
      </c>
      <c r="E46" s="24" t="s">
        <v>451</v>
      </c>
      <c r="F46" s="21" t="s">
        <v>92</v>
      </c>
    </row>
    <row r="47" spans="1:14" x14ac:dyDescent="0.25">
      <c r="A47" s="18" t="s">
        <v>15</v>
      </c>
      <c r="B47" s="18" t="s">
        <v>72</v>
      </c>
      <c r="C47" s="19" t="s">
        <v>680</v>
      </c>
      <c r="D47" s="20" t="s">
        <v>101</v>
      </c>
      <c r="E47" s="19" t="s">
        <v>713</v>
      </c>
      <c r="F47" s="21" t="s">
        <v>92</v>
      </c>
      <c r="G47" s="4">
        <v>137.1</v>
      </c>
      <c r="H47" s="4">
        <v>505.9</v>
      </c>
      <c r="I47" s="4">
        <v>51.5</v>
      </c>
      <c r="J47" s="4">
        <v>689</v>
      </c>
      <c r="K47" s="4">
        <v>19.899999999999999</v>
      </c>
      <c r="L47" s="4">
        <v>73.400000000000006</v>
      </c>
      <c r="M47" s="4">
        <v>7.5</v>
      </c>
      <c r="N47" s="4">
        <f t="shared" si="9"/>
        <v>100.80000000000001</v>
      </c>
    </row>
    <row r="48" spans="1:14" x14ac:dyDescent="0.25">
      <c r="A48" s="18" t="s">
        <v>15</v>
      </c>
      <c r="B48" s="18" t="s">
        <v>72</v>
      </c>
      <c r="C48" s="19" t="s">
        <v>680</v>
      </c>
      <c r="D48" s="20" t="s">
        <v>103</v>
      </c>
      <c r="E48" s="19" t="s">
        <v>714</v>
      </c>
      <c r="F48" s="21" t="s">
        <v>92</v>
      </c>
      <c r="G48" s="4">
        <v>182.4</v>
      </c>
      <c r="H48" s="4">
        <v>540.29999999999995</v>
      </c>
      <c r="I48" s="4">
        <v>55.8</v>
      </c>
      <c r="J48" s="4">
        <v>761</v>
      </c>
      <c r="K48" s="4">
        <v>24</v>
      </c>
      <c r="L48" s="4">
        <v>71</v>
      </c>
      <c r="M48" s="4">
        <v>7.3</v>
      </c>
      <c r="N48" s="4">
        <f t="shared" si="9"/>
        <v>102.3</v>
      </c>
    </row>
    <row r="49" spans="1:14" x14ac:dyDescent="0.25">
      <c r="A49" s="18" t="s">
        <v>15</v>
      </c>
      <c r="B49" s="18" t="s">
        <v>72</v>
      </c>
      <c r="C49" s="19" t="s">
        <v>680</v>
      </c>
      <c r="D49" s="20" t="s">
        <v>105</v>
      </c>
      <c r="E49" s="19" t="s">
        <v>715</v>
      </c>
      <c r="F49" s="21" t="s">
        <v>92</v>
      </c>
      <c r="G49" s="4">
        <v>150.80000000000001</v>
      </c>
      <c r="H49" s="4">
        <v>525.29999999999995</v>
      </c>
      <c r="I49" s="4">
        <v>53.8</v>
      </c>
      <c r="J49" s="4">
        <v>714</v>
      </c>
      <c r="K49" s="4">
        <v>21.1</v>
      </c>
      <c r="L49" s="4">
        <v>73.599999999999994</v>
      </c>
      <c r="M49" s="4">
        <v>7.5</v>
      </c>
      <c r="N49" s="4">
        <f t="shared" si="9"/>
        <v>102.19999999999999</v>
      </c>
    </row>
    <row r="50" spans="1:14" s="15" customFormat="1" x14ac:dyDescent="0.25">
      <c r="A50" s="22"/>
      <c r="B50" s="22"/>
      <c r="C50" s="22" t="s">
        <v>35</v>
      </c>
      <c r="D50" s="23">
        <f>COUNT(G42:G49)</f>
        <v>7</v>
      </c>
      <c r="E50" s="22" t="s">
        <v>36</v>
      </c>
      <c r="F50" s="22"/>
      <c r="G50" s="14">
        <f t="shared" ref="G50:N50" si="12">AVERAGE(G42:G49)</f>
        <v>148.98571428571429</v>
      </c>
      <c r="H50" s="14">
        <f t="shared" si="12"/>
        <v>520.4571428571428</v>
      </c>
      <c r="I50" s="14">
        <f t="shared" si="12"/>
        <v>53.285714285714285</v>
      </c>
      <c r="J50" s="14">
        <f t="shared" si="12"/>
        <v>715.57142857142856</v>
      </c>
      <c r="K50" s="14">
        <f t="shared" si="12"/>
        <v>20.714285714285715</v>
      </c>
      <c r="L50" s="14">
        <f t="shared" si="12"/>
        <v>72.8</v>
      </c>
      <c r="M50" s="14">
        <f t="shared" si="12"/>
        <v>7.4571428571428564</v>
      </c>
      <c r="N50" s="14">
        <f t="shared" si="12"/>
        <v>100.97142857142856</v>
      </c>
    </row>
    <row r="51" spans="1:14" s="15" customFormat="1" x14ac:dyDescent="0.25">
      <c r="A51" s="22"/>
      <c r="B51" s="22"/>
      <c r="C51" s="22"/>
      <c r="D51" s="23"/>
      <c r="E51" s="22" t="s">
        <v>37</v>
      </c>
      <c r="F51" s="22"/>
      <c r="G51" s="14">
        <f t="shared" ref="G51:N51" si="13">(STDEV(G42:G49)/(SQRT(COUNT(G42:G49))))</f>
        <v>9.1888760018225639</v>
      </c>
      <c r="H51" s="14">
        <f t="shared" si="13"/>
        <v>9.8545821380536633</v>
      </c>
      <c r="I51" s="14">
        <f t="shared" si="13"/>
        <v>1.1539638872431073</v>
      </c>
      <c r="J51" s="14">
        <f t="shared" si="13"/>
        <v>18.015677224304948</v>
      </c>
      <c r="K51" s="14">
        <f t="shared" si="13"/>
        <v>0.78541119695311179</v>
      </c>
      <c r="L51" s="14">
        <f t="shared" si="13"/>
        <v>0.54467115461227411</v>
      </c>
      <c r="M51" s="14">
        <f t="shared" si="13"/>
        <v>3.6885555678165836E-2</v>
      </c>
      <c r="N51" s="14">
        <f t="shared" si="13"/>
        <v>0.35638013794414369</v>
      </c>
    </row>
    <row r="52" spans="1:14" x14ac:dyDescent="0.25">
      <c r="A52" s="18" t="s">
        <v>15</v>
      </c>
      <c r="B52" s="18" t="s">
        <v>72</v>
      </c>
      <c r="C52" s="19" t="s">
        <v>680</v>
      </c>
      <c r="D52" s="20" t="s">
        <v>107</v>
      </c>
      <c r="E52" s="19" t="s">
        <v>716</v>
      </c>
      <c r="F52" s="21" t="s">
        <v>109</v>
      </c>
      <c r="G52" s="4">
        <v>133.80000000000001</v>
      </c>
      <c r="H52" s="4">
        <v>479.5</v>
      </c>
      <c r="I52" s="4">
        <v>46.4</v>
      </c>
      <c r="J52" s="4">
        <v>654</v>
      </c>
      <c r="K52" s="4">
        <v>20.5</v>
      </c>
      <c r="L52" s="4">
        <v>73.3</v>
      </c>
      <c r="M52" s="4">
        <v>7.1</v>
      </c>
      <c r="N52" s="4">
        <f t="shared" si="9"/>
        <v>100.89999999999999</v>
      </c>
    </row>
    <row r="53" spans="1:14" x14ac:dyDescent="0.25">
      <c r="A53" s="18" t="s">
        <v>15</v>
      </c>
      <c r="B53" s="18" t="s">
        <v>72</v>
      </c>
      <c r="C53" s="19" t="s">
        <v>680</v>
      </c>
      <c r="D53" s="20" t="s">
        <v>110</v>
      </c>
      <c r="E53" s="19" t="s">
        <v>717</v>
      </c>
      <c r="F53" s="21" t="s">
        <v>109</v>
      </c>
      <c r="G53" s="4">
        <v>129.1</v>
      </c>
      <c r="H53" s="4">
        <v>501.8</v>
      </c>
      <c r="I53" s="4">
        <v>52</v>
      </c>
      <c r="J53" s="4">
        <v>682</v>
      </c>
      <c r="K53" s="4">
        <v>18.899999999999999</v>
      </c>
      <c r="L53" s="4">
        <v>73.599999999999994</v>
      </c>
      <c r="M53" s="4">
        <v>7.6</v>
      </c>
      <c r="N53" s="4">
        <f t="shared" si="9"/>
        <v>100.1</v>
      </c>
    </row>
    <row r="54" spans="1:14" x14ac:dyDescent="0.25">
      <c r="A54" s="18" t="s">
        <v>15</v>
      </c>
      <c r="B54" s="18" t="s">
        <v>72</v>
      </c>
      <c r="C54" s="19" t="s">
        <v>680</v>
      </c>
      <c r="D54" s="20" t="s">
        <v>112</v>
      </c>
      <c r="E54" s="19" t="s">
        <v>718</v>
      </c>
      <c r="F54" s="21" t="s">
        <v>109</v>
      </c>
      <c r="G54" s="4">
        <v>123.9</v>
      </c>
      <c r="H54" s="4">
        <v>444.8</v>
      </c>
      <c r="I54" s="4">
        <v>43.7</v>
      </c>
      <c r="J54" s="4">
        <v>611</v>
      </c>
      <c r="K54" s="4">
        <v>20.3</v>
      </c>
      <c r="L54" s="4">
        <v>72.8</v>
      </c>
      <c r="M54" s="4">
        <v>7.1</v>
      </c>
      <c r="N54" s="4">
        <f t="shared" si="9"/>
        <v>100.19999999999999</v>
      </c>
    </row>
    <row r="55" spans="1:14" x14ac:dyDescent="0.25">
      <c r="A55" s="18" t="s">
        <v>15</v>
      </c>
      <c r="B55" s="18" t="s">
        <v>72</v>
      </c>
      <c r="C55" s="19" t="s">
        <v>680</v>
      </c>
      <c r="D55" s="20" t="s">
        <v>114</v>
      </c>
      <c r="E55" s="19" t="s">
        <v>719</v>
      </c>
      <c r="F55" s="21" t="s">
        <v>109</v>
      </c>
      <c r="G55" s="4">
        <v>166.7</v>
      </c>
      <c r="H55" s="4">
        <v>438.5</v>
      </c>
      <c r="I55" s="4">
        <v>45.9</v>
      </c>
      <c r="J55" s="4">
        <v>622</v>
      </c>
      <c r="K55" s="4">
        <v>26.8</v>
      </c>
      <c r="L55" s="4">
        <v>70.5</v>
      </c>
      <c r="M55" s="4">
        <v>7.4</v>
      </c>
      <c r="N55" s="4">
        <f t="shared" si="9"/>
        <v>104.7</v>
      </c>
    </row>
    <row r="56" spans="1:14" x14ac:dyDescent="0.25">
      <c r="A56" s="18" t="s">
        <v>15</v>
      </c>
      <c r="B56" s="18" t="s">
        <v>72</v>
      </c>
      <c r="C56" s="19" t="s">
        <v>680</v>
      </c>
      <c r="D56" s="20" t="s">
        <v>116</v>
      </c>
      <c r="E56" s="19" t="s">
        <v>720</v>
      </c>
      <c r="F56" s="21" t="s">
        <v>109</v>
      </c>
      <c r="G56" s="4">
        <v>119</v>
      </c>
      <c r="H56" s="4">
        <v>453.7</v>
      </c>
      <c r="I56" s="4">
        <v>45.3</v>
      </c>
      <c r="J56" s="4">
        <v>622</v>
      </c>
      <c r="K56" s="4">
        <v>19.100000000000001</v>
      </c>
      <c r="L56" s="4">
        <v>72.900000000000006</v>
      </c>
      <c r="M56" s="4">
        <v>7.3</v>
      </c>
      <c r="N56" s="4">
        <f t="shared" si="9"/>
        <v>99.3</v>
      </c>
    </row>
    <row r="57" spans="1:14" x14ac:dyDescent="0.25">
      <c r="A57" s="18" t="s">
        <v>15</v>
      </c>
      <c r="B57" s="18" t="s">
        <v>72</v>
      </c>
      <c r="C57" s="19" t="s">
        <v>680</v>
      </c>
      <c r="D57" s="20" t="s">
        <v>118</v>
      </c>
      <c r="E57" s="19" t="s">
        <v>721</v>
      </c>
      <c r="F57" s="21" t="s">
        <v>109</v>
      </c>
      <c r="G57" s="4">
        <v>169.4</v>
      </c>
      <c r="H57" s="4">
        <v>471.2</v>
      </c>
      <c r="I57" s="4">
        <v>48.6</v>
      </c>
      <c r="J57" s="4">
        <v>669</v>
      </c>
      <c r="K57" s="4">
        <v>25.3</v>
      </c>
      <c r="L57" s="4">
        <v>70.400000000000006</v>
      </c>
      <c r="M57" s="4">
        <v>7.3</v>
      </c>
      <c r="N57" s="4">
        <f t="shared" si="9"/>
        <v>103</v>
      </c>
    </row>
    <row r="58" spans="1:14" x14ac:dyDescent="0.25">
      <c r="A58" s="18" t="s">
        <v>15</v>
      </c>
      <c r="B58" s="18" t="s">
        <v>72</v>
      </c>
      <c r="C58" s="19" t="s">
        <v>680</v>
      </c>
      <c r="D58" s="20" t="s">
        <v>120</v>
      </c>
      <c r="E58" s="19" t="s">
        <v>722</v>
      </c>
      <c r="F58" s="21" t="s">
        <v>109</v>
      </c>
      <c r="G58" s="4">
        <v>104.1</v>
      </c>
      <c r="H58" s="4">
        <v>469.8</v>
      </c>
      <c r="I58" s="4">
        <v>48.7</v>
      </c>
      <c r="J58" s="4">
        <v>633</v>
      </c>
      <c r="K58" s="4">
        <v>16.399999999999999</v>
      </c>
      <c r="L58" s="4">
        <v>74.2</v>
      </c>
      <c r="M58" s="4">
        <v>7.7</v>
      </c>
      <c r="N58" s="4">
        <f t="shared" si="9"/>
        <v>98.3</v>
      </c>
    </row>
    <row r="59" spans="1:14" x14ac:dyDescent="0.25">
      <c r="A59" s="18" t="s">
        <v>15</v>
      </c>
      <c r="B59" s="18" t="s">
        <v>72</v>
      </c>
      <c r="C59" s="19" t="s">
        <v>680</v>
      </c>
      <c r="D59" s="20" t="s">
        <v>122</v>
      </c>
      <c r="E59" s="19" t="s">
        <v>723</v>
      </c>
      <c r="F59" s="21" t="s">
        <v>109</v>
      </c>
      <c r="G59" s="4">
        <v>149.5</v>
      </c>
      <c r="H59" s="4">
        <v>468.4</v>
      </c>
      <c r="I59" s="4">
        <v>47</v>
      </c>
      <c r="J59" s="4">
        <v>649</v>
      </c>
      <c r="K59" s="4">
        <v>23</v>
      </c>
      <c r="L59" s="4">
        <v>72.2</v>
      </c>
      <c r="M59" s="4">
        <v>7.2</v>
      </c>
      <c r="N59" s="4">
        <f t="shared" si="9"/>
        <v>102.4</v>
      </c>
    </row>
    <row r="60" spans="1:14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136.9375</v>
      </c>
      <c r="H60" s="14">
        <f t="shared" ref="H60:N60" si="14">AVERAGE(H52:H59)</f>
        <v>465.96249999999998</v>
      </c>
      <c r="I60" s="14">
        <f t="shared" si="14"/>
        <v>47.2</v>
      </c>
      <c r="J60" s="14">
        <f t="shared" si="14"/>
        <v>642.75</v>
      </c>
      <c r="K60" s="14">
        <f t="shared" si="14"/>
        <v>21.287500000000001</v>
      </c>
      <c r="L60" s="14">
        <f t="shared" si="14"/>
        <v>72.487499999999997</v>
      </c>
      <c r="M60" s="14">
        <f t="shared" si="14"/>
        <v>7.3374999999999995</v>
      </c>
      <c r="N60" s="14">
        <f t="shared" si="14"/>
        <v>101.1125</v>
      </c>
    </row>
    <row r="61" spans="1:14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8.1708746144023969</v>
      </c>
      <c r="H61" s="14">
        <f t="shared" ref="H61:N61" si="15">(STDEV(H52:H59)/(SQRT(COUNT(H52:H59))))</f>
        <v>7.1565389055843784</v>
      </c>
      <c r="I61" s="14">
        <f t="shared" si="15"/>
        <v>0.90118968987825032</v>
      </c>
      <c r="J61" s="14">
        <f t="shared" si="15"/>
        <v>8.8231635078193058</v>
      </c>
      <c r="K61" s="14">
        <f t="shared" si="15"/>
        <v>1.2348275617035966</v>
      </c>
      <c r="L61" s="14">
        <f t="shared" si="15"/>
        <v>0.49078563112043638</v>
      </c>
      <c r="M61" s="14">
        <f t="shared" si="15"/>
        <v>7.7776006215652047E-2</v>
      </c>
      <c r="N61" s="14">
        <f t="shared" si="15"/>
        <v>0.74628544424081855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35" sqref="I35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4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</row>
    <row r="2" spans="1:16" x14ac:dyDescent="0.25">
      <c r="A2" s="8" t="s">
        <v>15</v>
      </c>
      <c r="B2" s="8" t="s">
        <v>16</v>
      </c>
      <c r="C2" s="9" t="s">
        <v>636</v>
      </c>
      <c r="D2" s="10" t="s">
        <v>18</v>
      </c>
      <c r="E2" s="9" t="s">
        <v>637</v>
      </c>
      <c r="F2" s="11" t="s">
        <v>20</v>
      </c>
      <c r="G2" s="4">
        <v>45.7</v>
      </c>
      <c r="H2" s="4">
        <v>309.5</v>
      </c>
      <c r="I2" s="4">
        <v>33.1</v>
      </c>
      <c r="J2" s="4">
        <v>399</v>
      </c>
      <c r="K2" s="4">
        <v>11.4</v>
      </c>
      <c r="L2" s="4">
        <v>77.599999999999994</v>
      </c>
      <c r="M2" s="4">
        <v>8.3000000000000007</v>
      </c>
      <c r="N2" s="4">
        <f>SUM(K2:M2)</f>
        <v>97.3</v>
      </c>
    </row>
    <row r="3" spans="1:16" x14ac:dyDescent="0.25">
      <c r="A3" s="8" t="s">
        <v>15</v>
      </c>
      <c r="B3" s="8" t="s">
        <v>16</v>
      </c>
      <c r="C3" s="9" t="s">
        <v>636</v>
      </c>
      <c r="D3" s="10" t="s">
        <v>21</v>
      </c>
      <c r="E3" s="9" t="s">
        <v>638</v>
      </c>
      <c r="F3" s="11" t="s">
        <v>20</v>
      </c>
      <c r="G3" s="4">
        <v>40.799999999999997</v>
      </c>
      <c r="H3" s="4">
        <v>324.7</v>
      </c>
      <c r="I3" s="4">
        <v>32.200000000000003</v>
      </c>
      <c r="J3" s="4">
        <v>410</v>
      </c>
      <c r="K3" s="4">
        <v>10</v>
      </c>
      <c r="L3" s="4">
        <v>79.2</v>
      </c>
      <c r="M3" s="4">
        <v>7.9</v>
      </c>
      <c r="N3" s="4">
        <f t="shared" ref="N3:N15" si="0">SUM(K3:M3)</f>
        <v>97.100000000000009</v>
      </c>
    </row>
    <row r="4" spans="1:16" x14ac:dyDescent="0.25">
      <c r="A4" s="8" t="s">
        <v>15</v>
      </c>
      <c r="B4" s="8" t="s">
        <v>16</v>
      </c>
      <c r="C4" s="9" t="s">
        <v>636</v>
      </c>
      <c r="D4" s="10" t="s">
        <v>23</v>
      </c>
      <c r="E4" s="9" t="s">
        <v>639</v>
      </c>
      <c r="F4" s="11" t="s">
        <v>20</v>
      </c>
      <c r="G4" s="4">
        <v>63.9</v>
      </c>
      <c r="H4" s="4">
        <v>351.6</v>
      </c>
      <c r="I4" s="4">
        <v>35.5</v>
      </c>
      <c r="J4" s="4">
        <v>449</v>
      </c>
      <c r="K4" s="4">
        <v>14.2</v>
      </c>
      <c r="L4" s="4">
        <v>78.3</v>
      </c>
      <c r="M4" s="4">
        <v>7.9</v>
      </c>
      <c r="N4" s="4">
        <f t="shared" si="0"/>
        <v>100.4</v>
      </c>
    </row>
    <row r="5" spans="1:16" x14ac:dyDescent="0.25">
      <c r="A5" s="8" t="s">
        <v>15</v>
      </c>
      <c r="B5" s="8" t="s">
        <v>16</v>
      </c>
      <c r="C5" s="9" t="s">
        <v>636</v>
      </c>
      <c r="D5" s="10" t="s">
        <v>25</v>
      </c>
      <c r="E5" s="9" t="s">
        <v>640</v>
      </c>
      <c r="F5" s="11" t="s">
        <v>20</v>
      </c>
      <c r="G5" s="4">
        <v>40.299999999999997</v>
      </c>
      <c r="H5" s="4">
        <v>337.4</v>
      </c>
      <c r="I5" s="4">
        <v>35.5</v>
      </c>
      <c r="J5" s="4">
        <v>432</v>
      </c>
      <c r="K5" s="4">
        <v>9.3000000000000007</v>
      </c>
      <c r="L5" s="4">
        <v>78.099999999999994</v>
      </c>
      <c r="M5" s="4">
        <v>8.1999999999999993</v>
      </c>
      <c r="N5" s="4">
        <f t="shared" si="0"/>
        <v>95.6</v>
      </c>
    </row>
    <row r="6" spans="1:16" x14ac:dyDescent="0.25">
      <c r="A6" s="8" t="s">
        <v>15</v>
      </c>
      <c r="B6" s="8" t="s">
        <v>16</v>
      </c>
      <c r="C6" s="9" t="s">
        <v>636</v>
      </c>
      <c r="D6" s="10" t="s">
        <v>27</v>
      </c>
      <c r="E6" s="9" t="s">
        <v>641</v>
      </c>
      <c r="F6" s="11" t="s">
        <v>20</v>
      </c>
      <c r="G6" s="4">
        <v>52</v>
      </c>
      <c r="H6" s="4">
        <v>323.3</v>
      </c>
      <c r="I6" s="4">
        <v>31.9</v>
      </c>
      <c r="J6" s="4">
        <v>414</v>
      </c>
      <c r="K6" s="4">
        <v>12.5</v>
      </c>
      <c r="L6" s="4">
        <v>78.099999999999994</v>
      </c>
      <c r="M6" s="4">
        <v>7.7</v>
      </c>
      <c r="N6" s="4">
        <f t="shared" si="0"/>
        <v>98.3</v>
      </c>
    </row>
    <row r="7" spans="1:16" x14ac:dyDescent="0.25">
      <c r="A7" s="8" t="s">
        <v>15</v>
      </c>
      <c r="B7" s="8" t="s">
        <v>16</v>
      </c>
      <c r="C7" s="9" t="s">
        <v>636</v>
      </c>
      <c r="D7" s="10" t="s">
        <v>29</v>
      </c>
      <c r="E7" s="9" t="s">
        <v>642</v>
      </c>
      <c r="F7" s="11" t="s">
        <v>20</v>
      </c>
      <c r="G7" s="4">
        <v>50.1</v>
      </c>
      <c r="H7" s="4">
        <v>320.5</v>
      </c>
      <c r="I7" s="4">
        <v>31.9</v>
      </c>
      <c r="J7" s="4">
        <v>413</v>
      </c>
      <c r="K7" s="4">
        <v>12.1</v>
      </c>
      <c r="L7" s="4">
        <v>77.599999999999994</v>
      </c>
      <c r="M7" s="4">
        <v>7.7</v>
      </c>
      <c r="N7" s="4">
        <f t="shared" si="0"/>
        <v>97.399999999999991</v>
      </c>
    </row>
    <row r="8" spans="1:16" x14ac:dyDescent="0.25">
      <c r="A8" s="8" t="s">
        <v>15</v>
      </c>
      <c r="B8" s="8" t="s">
        <v>16</v>
      </c>
      <c r="C8" s="9" t="s">
        <v>636</v>
      </c>
      <c r="D8" s="10" t="s">
        <v>31</v>
      </c>
      <c r="E8" s="9" t="s">
        <v>643</v>
      </c>
      <c r="F8" s="11" t="s">
        <v>20</v>
      </c>
      <c r="G8" s="4">
        <v>64.400000000000006</v>
      </c>
      <c r="H8" s="4">
        <v>354.5</v>
      </c>
      <c r="I8" s="4">
        <v>35</v>
      </c>
      <c r="J8" s="4">
        <v>451</v>
      </c>
      <c r="K8" s="4">
        <v>14.3</v>
      </c>
      <c r="L8" s="4">
        <v>78.599999999999994</v>
      </c>
      <c r="M8" s="4">
        <v>7.7</v>
      </c>
      <c r="N8" s="4">
        <f t="shared" si="0"/>
        <v>100.6</v>
      </c>
    </row>
    <row r="9" spans="1:16" x14ac:dyDescent="0.25">
      <c r="A9" s="8" t="s">
        <v>15</v>
      </c>
      <c r="B9" s="8" t="s">
        <v>16</v>
      </c>
      <c r="C9" s="9" t="s">
        <v>636</v>
      </c>
      <c r="D9" s="10" t="s">
        <v>33</v>
      </c>
      <c r="E9" s="9" t="s">
        <v>644</v>
      </c>
      <c r="F9" s="11" t="s">
        <v>20</v>
      </c>
      <c r="G9" s="4">
        <v>50.6</v>
      </c>
      <c r="H9" s="4">
        <v>348.9</v>
      </c>
      <c r="I9" s="4">
        <v>36.1</v>
      </c>
      <c r="J9" s="4">
        <v>447</v>
      </c>
      <c r="K9" s="4">
        <v>11.3</v>
      </c>
      <c r="L9" s="4">
        <v>78</v>
      </c>
      <c r="M9" s="4">
        <v>8.1</v>
      </c>
      <c r="N9" s="4">
        <f t="shared" si="0"/>
        <v>97.399999999999991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>AVERAGE(G2:G9)</f>
        <v>50.975000000000009</v>
      </c>
      <c r="H10" s="14">
        <f t="shared" ref="H10:N10" si="1">AVERAGE(H2:H9)</f>
        <v>333.8</v>
      </c>
      <c r="I10" s="14">
        <f t="shared" si="1"/>
        <v>33.900000000000006</v>
      </c>
      <c r="J10" s="14">
        <f t="shared" si="1"/>
        <v>426.875</v>
      </c>
      <c r="K10" s="14">
        <f t="shared" si="1"/>
        <v>11.887499999999998</v>
      </c>
      <c r="L10" s="14">
        <f t="shared" si="1"/>
        <v>78.187500000000014</v>
      </c>
      <c r="M10" s="14">
        <f t="shared" si="1"/>
        <v>7.9375000000000009</v>
      </c>
      <c r="N10" s="14">
        <f t="shared" si="1"/>
        <v>98.012500000000003</v>
      </c>
      <c r="O10" s="15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>(STDEV(G2:G9)/(SQRT(COUNT(G2:G9))))</f>
        <v>3.2583820481073902</v>
      </c>
      <c r="H11" s="14">
        <f t="shared" ref="H11:N11" si="2">(STDEV(H2:H9)/(SQRT(COUNT(H2:H9))))</f>
        <v>5.8960337758288235</v>
      </c>
      <c r="I11" s="14">
        <f t="shared" si="2"/>
        <v>0.63667663916398165</v>
      </c>
      <c r="J11" s="14">
        <f t="shared" si="2"/>
        <v>7.2245551024662706</v>
      </c>
      <c r="K11" s="14">
        <f t="shared" si="2"/>
        <v>0.6328612745753619</v>
      </c>
      <c r="L11" s="14">
        <f t="shared" si="2"/>
        <v>0.18654518793809027</v>
      </c>
      <c r="M11" s="14">
        <f t="shared" si="2"/>
        <v>8.4383266790790376E-2</v>
      </c>
      <c r="N11" s="14">
        <f t="shared" si="2"/>
        <v>0.60339441613970213</v>
      </c>
      <c r="O11" s="15"/>
      <c r="P11" s="15"/>
    </row>
    <row r="12" spans="1:16" x14ac:dyDescent="0.25">
      <c r="A12" s="8" t="s">
        <v>15</v>
      </c>
      <c r="B12" s="8" t="s">
        <v>16</v>
      </c>
      <c r="C12" s="9" t="s">
        <v>636</v>
      </c>
      <c r="D12" s="10" t="s">
        <v>38</v>
      </c>
      <c r="E12" s="9" t="s">
        <v>645</v>
      </c>
      <c r="F12" s="11" t="s">
        <v>40</v>
      </c>
      <c r="G12" s="4">
        <v>34.5</v>
      </c>
      <c r="H12" s="4">
        <v>296</v>
      </c>
      <c r="I12" s="4">
        <v>30</v>
      </c>
      <c r="J12" s="4">
        <v>372</v>
      </c>
      <c r="K12" s="4">
        <v>9.3000000000000007</v>
      </c>
      <c r="L12" s="4">
        <v>79.599999999999994</v>
      </c>
      <c r="M12" s="4">
        <v>8.1</v>
      </c>
      <c r="N12" s="4">
        <f t="shared" si="0"/>
        <v>96.999999999999986</v>
      </c>
    </row>
    <row r="13" spans="1:16" x14ac:dyDescent="0.25">
      <c r="A13" s="8" t="s">
        <v>15</v>
      </c>
      <c r="B13" s="8" t="s">
        <v>16</v>
      </c>
      <c r="C13" s="9" t="s">
        <v>636</v>
      </c>
      <c r="D13" s="10" t="s">
        <v>41</v>
      </c>
      <c r="E13" s="9" t="s">
        <v>646</v>
      </c>
      <c r="F13" s="11" t="s">
        <v>40</v>
      </c>
      <c r="G13" s="4">
        <v>34.200000000000003</v>
      </c>
      <c r="H13" s="4">
        <v>317.8</v>
      </c>
      <c r="I13" s="4">
        <v>32.4</v>
      </c>
      <c r="J13" s="4">
        <v>391</v>
      </c>
      <c r="K13" s="4">
        <v>8.6999999999999993</v>
      </c>
      <c r="L13" s="4">
        <v>81.3</v>
      </c>
      <c r="M13" s="4">
        <v>8.3000000000000007</v>
      </c>
      <c r="N13" s="4">
        <f t="shared" si="0"/>
        <v>98.3</v>
      </c>
    </row>
    <row r="14" spans="1:16" x14ac:dyDescent="0.25">
      <c r="A14" s="8" t="s">
        <v>15</v>
      </c>
      <c r="B14" s="8" t="s">
        <v>16</v>
      </c>
      <c r="C14" s="9" t="s">
        <v>636</v>
      </c>
      <c r="D14" s="10" t="s">
        <v>43</v>
      </c>
      <c r="E14" s="9" t="s">
        <v>647</v>
      </c>
      <c r="F14" s="11" t="s">
        <v>40</v>
      </c>
      <c r="G14" s="4">
        <v>42.1</v>
      </c>
      <c r="H14" s="4">
        <v>304.60000000000002</v>
      </c>
      <c r="I14" s="4">
        <v>29.9</v>
      </c>
      <c r="J14" s="4">
        <v>384</v>
      </c>
      <c r="K14" s="4">
        <v>11</v>
      </c>
      <c r="L14" s="4">
        <v>79.3</v>
      </c>
      <c r="M14" s="4">
        <v>7.8</v>
      </c>
      <c r="N14" s="4">
        <f t="shared" si="0"/>
        <v>98.1</v>
      </c>
      <c r="O14" s="15"/>
      <c r="P14" s="15"/>
    </row>
    <row r="15" spans="1:16" x14ac:dyDescent="0.25">
      <c r="A15" s="8" t="s">
        <v>15</v>
      </c>
      <c r="B15" s="8" t="s">
        <v>16</v>
      </c>
      <c r="C15" s="9" t="s">
        <v>636</v>
      </c>
      <c r="D15" s="10" t="s">
        <v>45</v>
      </c>
      <c r="E15" s="9" t="s">
        <v>648</v>
      </c>
      <c r="F15" s="11" t="s">
        <v>40</v>
      </c>
      <c r="G15" s="4">
        <v>38</v>
      </c>
      <c r="H15" s="4">
        <v>303.10000000000002</v>
      </c>
      <c r="I15" s="4">
        <v>29.6</v>
      </c>
      <c r="J15" s="4">
        <v>377</v>
      </c>
      <c r="K15" s="4">
        <v>10.1</v>
      </c>
      <c r="L15" s="4">
        <v>80.400000000000006</v>
      </c>
      <c r="M15" s="4">
        <v>7.9</v>
      </c>
      <c r="N15" s="4">
        <f t="shared" si="0"/>
        <v>98.4</v>
      </c>
      <c r="O15" s="15"/>
      <c r="P15" s="15"/>
    </row>
    <row r="16" spans="1:16" x14ac:dyDescent="0.25">
      <c r="A16" s="8" t="s">
        <v>15</v>
      </c>
      <c r="B16" s="8" t="s">
        <v>16</v>
      </c>
      <c r="C16" s="9" t="s">
        <v>636</v>
      </c>
      <c r="D16" s="10" t="s">
        <v>47</v>
      </c>
      <c r="E16" s="9" t="s">
        <v>649</v>
      </c>
      <c r="F16" s="11" t="s">
        <v>40</v>
      </c>
      <c r="G16" s="4">
        <v>35.5</v>
      </c>
      <c r="H16" s="4">
        <v>304.3</v>
      </c>
      <c r="I16" s="4">
        <v>30.7</v>
      </c>
      <c r="J16" s="4">
        <v>380</v>
      </c>
      <c r="K16" s="4">
        <v>9.4</v>
      </c>
      <c r="L16" s="4">
        <v>80.099999999999994</v>
      </c>
      <c r="M16" s="4">
        <v>8.1</v>
      </c>
      <c r="N16" s="4">
        <f>SUM(K16:M16)</f>
        <v>97.6</v>
      </c>
    </row>
    <row r="17" spans="1:16" x14ac:dyDescent="0.25">
      <c r="A17" s="8" t="s">
        <v>15</v>
      </c>
      <c r="B17" s="8" t="s">
        <v>16</v>
      </c>
      <c r="C17" s="9" t="s">
        <v>636</v>
      </c>
      <c r="D17" s="10" t="s">
        <v>49</v>
      </c>
      <c r="E17" s="9" t="s">
        <v>650</v>
      </c>
      <c r="F17" s="11" t="s">
        <v>40</v>
      </c>
      <c r="G17" s="4">
        <v>40.200000000000003</v>
      </c>
      <c r="H17" s="4">
        <v>308.8</v>
      </c>
      <c r="I17" s="4">
        <v>31.8</v>
      </c>
      <c r="J17" s="4">
        <v>395</v>
      </c>
      <c r="K17" s="4">
        <v>10.199999999999999</v>
      </c>
      <c r="L17" s="4">
        <v>78.2</v>
      </c>
      <c r="M17" s="4">
        <v>8.1</v>
      </c>
      <c r="N17" s="4">
        <f t="shared" ref="N17:N29" si="3">SUM(K17:M17)</f>
        <v>96.5</v>
      </c>
    </row>
    <row r="18" spans="1:16" x14ac:dyDescent="0.25">
      <c r="A18" s="8" t="s">
        <v>15</v>
      </c>
      <c r="B18" s="8" t="s">
        <v>16</v>
      </c>
      <c r="C18" s="9" t="s">
        <v>636</v>
      </c>
      <c r="D18" s="10" t="s">
        <v>51</v>
      </c>
      <c r="E18" s="25" t="s">
        <v>451</v>
      </c>
      <c r="F18" s="11" t="s">
        <v>40</v>
      </c>
    </row>
    <row r="19" spans="1:16" x14ac:dyDescent="0.25">
      <c r="A19" s="8" t="s">
        <v>15</v>
      </c>
      <c r="B19" s="8" t="s">
        <v>16</v>
      </c>
      <c r="C19" s="9" t="s">
        <v>636</v>
      </c>
      <c r="D19" s="10" t="s">
        <v>53</v>
      </c>
      <c r="E19" s="9" t="s">
        <v>651</v>
      </c>
      <c r="F19" s="11" t="s">
        <v>40</v>
      </c>
      <c r="G19" s="4">
        <v>35.200000000000003</v>
      </c>
      <c r="H19" s="4">
        <v>281.8</v>
      </c>
      <c r="I19" s="4">
        <v>27.5</v>
      </c>
      <c r="J19" s="4">
        <v>343</v>
      </c>
      <c r="K19" s="4">
        <v>10.3</v>
      </c>
      <c r="L19" s="4">
        <v>82.1</v>
      </c>
      <c r="M19" s="4">
        <v>8</v>
      </c>
      <c r="N19" s="4">
        <f t="shared" si="3"/>
        <v>100.39999999999999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7</v>
      </c>
      <c r="E20" s="12" t="s">
        <v>36</v>
      </c>
      <c r="F20" s="12"/>
      <c r="G20" s="14">
        <f>AVERAGE(G12:G19)</f>
        <v>37.1</v>
      </c>
      <c r="H20" s="14">
        <f t="shared" ref="H20:N20" si="4">AVERAGE(H12:H19)</f>
        <v>302.34285714285716</v>
      </c>
      <c r="I20" s="14">
        <f t="shared" si="4"/>
        <v>30.271428571428572</v>
      </c>
      <c r="J20" s="14">
        <f t="shared" si="4"/>
        <v>377.42857142857144</v>
      </c>
      <c r="K20" s="14">
        <f t="shared" si="4"/>
        <v>9.8571428571428577</v>
      </c>
      <c r="L20" s="14">
        <f t="shared" si="4"/>
        <v>80.142857142857139</v>
      </c>
      <c r="M20" s="14">
        <f t="shared" si="4"/>
        <v>8.0428571428571427</v>
      </c>
      <c r="N20" s="14">
        <f t="shared" si="4"/>
        <v>98.04285714285713</v>
      </c>
      <c r="O20" s="15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>(STDEV(G12:G19)/(SQRT(COUNT(G12:G19))))</f>
        <v>1.1625096005747959</v>
      </c>
      <c r="H21" s="14">
        <f t="shared" ref="H21:N21" si="5">(STDEV(H12:H19)/(SQRT(COUNT(H12:H19))))</f>
        <v>4.2324065620073004</v>
      </c>
      <c r="I21" s="14">
        <f t="shared" si="5"/>
        <v>0.60541771715477388</v>
      </c>
      <c r="J21" s="14">
        <f t="shared" si="5"/>
        <v>6.4691838848539787</v>
      </c>
      <c r="K21" s="14">
        <f t="shared" si="5"/>
        <v>0.29020283781319223</v>
      </c>
      <c r="L21" s="14">
        <f t="shared" si="5"/>
        <v>0.48836810026919614</v>
      </c>
      <c r="M21" s="14">
        <f t="shared" si="5"/>
        <v>6.1167774184119707E-2</v>
      </c>
      <c r="N21" s="14">
        <f t="shared" si="5"/>
        <v>0.47351630074880191</v>
      </c>
      <c r="O21" s="15"/>
      <c r="P21" s="15"/>
    </row>
    <row r="22" spans="1:16" x14ac:dyDescent="0.25">
      <c r="A22" s="8" t="s">
        <v>15</v>
      </c>
      <c r="B22" s="8" t="s">
        <v>16</v>
      </c>
      <c r="C22" s="9" t="s">
        <v>636</v>
      </c>
      <c r="D22" s="10" t="s">
        <v>55</v>
      </c>
      <c r="E22" s="9" t="s">
        <v>652</v>
      </c>
      <c r="F22" s="11" t="s">
        <v>57</v>
      </c>
      <c r="G22" s="4">
        <v>40.5</v>
      </c>
      <c r="H22" s="4">
        <v>289.10000000000002</v>
      </c>
      <c r="I22" s="4">
        <v>28</v>
      </c>
      <c r="J22" s="4">
        <v>355</v>
      </c>
      <c r="K22" s="4">
        <v>11.4</v>
      </c>
      <c r="L22" s="4">
        <v>81.400000000000006</v>
      </c>
      <c r="M22" s="4">
        <v>7.9</v>
      </c>
      <c r="N22" s="4">
        <f t="shared" si="3"/>
        <v>100.70000000000002</v>
      </c>
    </row>
    <row r="23" spans="1:16" x14ac:dyDescent="0.25">
      <c r="A23" s="8" t="s">
        <v>15</v>
      </c>
      <c r="B23" s="8" t="s">
        <v>16</v>
      </c>
      <c r="C23" s="9" t="s">
        <v>636</v>
      </c>
      <c r="D23" s="10" t="s">
        <v>58</v>
      </c>
      <c r="E23" s="9" t="s">
        <v>653</v>
      </c>
      <c r="F23" s="11" t="s">
        <v>57</v>
      </c>
      <c r="G23" s="4">
        <v>31.6</v>
      </c>
      <c r="H23" s="4">
        <v>277.60000000000002</v>
      </c>
      <c r="I23" s="4">
        <v>28.2</v>
      </c>
      <c r="J23" s="4">
        <v>340</v>
      </c>
      <c r="K23" s="4">
        <v>9.3000000000000007</v>
      </c>
      <c r="L23" s="4">
        <v>81.599999999999994</v>
      </c>
      <c r="M23" s="4">
        <v>8.3000000000000007</v>
      </c>
      <c r="N23" s="4">
        <f t="shared" si="3"/>
        <v>99.199999999999989</v>
      </c>
    </row>
    <row r="24" spans="1:16" x14ac:dyDescent="0.25">
      <c r="A24" s="8" t="s">
        <v>15</v>
      </c>
      <c r="B24" s="8" t="s">
        <v>16</v>
      </c>
      <c r="C24" s="9" t="s">
        <v>636</v>
      </c>
      <c r="D24" s="10" t="s">
        <v>60</v>
      </c>
      <c r="E24" s="9" t="s">
        <v>654</v>
      </c>
      <c r="F24" s="11" t="s">
        <v>57</v>
      </c>
      <c r="G24" s="4">
        <v>29</v>
      </c>
      <c r="H24" s="4">
        <v>278.3</v>
      </c>
      <c r="I24" s="4">
        <v>27.9</v>
      </c>
      <c r="J24" s="4">
        <v>347</v>
      </c>
      <c r="K24" s="4">
        <v>8.4</v>
      </c>
      <c r="L24" s="4">
        <v>80.2</v>
      </c>
      <c r="M24" s="4">
        <v>8</v>
      </c>
      <c r="N24" s="4">
        <f t="shared" si="3"/>
        <v>96.600000000000009</v>
      </c>
    </row>
    <row r="25" spans="1:16" x14ac:dyDescent="0.25">
      <c r="A25" s="8" t="s">
        <v>15</v>
      </c>
      <c r="B25" s="8" t="s">
        <v>16</v>
      </c>
      <c r="C25" s="9" t="s">
        <v>636</v>
      </c>
      <c r="D25" s="10" t="s">
        <v>62</v>
      </c>
      <c r="E25" s="9" t="s">
        <v>655</v>
      </c>
      <c r="F25" s="11" t="s">
        <v>57</v>
      </c>
      <c r="G25" s="4">
        <v>30.8</v>
      </c>
      <c r="H25" s="4">
        <v>264.10000000000002</v>
      </c>
      <c r="I25" s="4">
        <v>26.3</v>
      </c>
      <c r="J25" s="4">
        <v>324</v>
      </c>
      <c r="K25" s="4">
        <v>9.5</v>
      </c>
      <c r="L25" s="4">
        <v>81.5</v>
      </c>
      <c r="M25" s="4">
        <v>8.1</v>
      </c>
      <c r="N25" s="4">
        <f t="shared" si="3"/>
        <v>99.1</v>
      </c>
    </row>
    <row r="26" spans="1:16" x14ac:dyDescent="0.25">
      <c r="A26" s="8" t="s">
        <v>15</v>
      </c>
      <c r="B26" s="8" t="s">
        <v>16</v>
      </c>
      <c r="C26" s="9" t="s">
        <v>636</v>
      </c>
      <c r="D26" s="10" t="s">
        <v>64</v>
      </c>
      <c r="E26" s="9" t="s">
        <v>656</v>
      </c>
      <c r="F26" s="11" t="s">
        <v>57</v>
      </c>
      <c r="G26" s="4">
        <v>34</v>
      </c>
      <c r="H26" s="4">
        <v>258.5</v>
      </c>
      <c r="I26" s="4">
        <v>25.1</v>
      </c>
      <c r="J26" s="4">
        <v>323</v>
      </c>
      <c r="K26" s="4">
        <v>10.5</v>
      </c>
      <c r="L26" s="4">
        <v>80</v>
      </c>
      <c r="M26" s="4">
        <v>7.8</v>
      </c>
      <c r="N26" s="4">
        <f t="shared" si="3"/>
        <v>98.3</v>
      </c>
    </row>
    <row r="27" spans="1:16" x14ac:dyDescent="0.25">
      <c r="A27" s="8" t="s">
        <v>15</v>
      </c>
      <c r="B27" s="8" t="s">
        <v>16</v>
      </c>
      <c r="C27" s="9" t="s">
        <v>636</v>
      </c>
      <c r="D27" s="10" t="s">
        <v>66</v>
      </c>
      <c r="E27" s="9" t="s">
        <v>657</v>
      </c>
      <c r="F27" s="11" t="s">
        <v>57</v>
      </c>
      <c r="G27" s="4">
        <v>34.6</v>
      </c>
      <c r="H27" s="4">
        <v>276.10000000000002</v>
      </c>
      <c r="I27" s="4">
        <v>27.7</v>
      </c>
      <c r="J27" s="4">
        <v>341</v>
      </c>
      <c r="K27" s="4">
        <v>10.199999999999999</v>
      </c>
      <c r="L27" s="4">
        <v>81</v>
      </c>
      <c r="M27" s="4">
        <v>8.1</v>
      </c>
      <c r="N27" s="4">
        <f t="shared" si="3"/>
        <v>99.3</v>
      </c>
    </row>
    <row r="28" spans="1:16" x14ac:dyDescent="0.25">
      <c r="A28" s="8" t="s">
        <v>15</v>
      </c>
      <c r="B28" s="8" t="s">
        <v>16</v>
      </c>
      <c r="C28" s="9" t="s">
        <v>636</v>
      </c>
      <c r="D28" s="10" t="s">
        <v>68</v>
      </c>
      <c r="E28" s="9" t="s">
        <v>658</v>
      </c>
      <c r="F28" s="11" t="s">
        <v>57</v>
      </c>
      <c r="G28" s="4">
        <v>36.6</v>
      </c>
      <c r="H28" s="4">
        <v>262.2</v>
      </c>
      <c r="I28" s="4">
        <v>26.4</v>
      </c>
      <c r="J28" s="4">
        <v>324</v>
      </c>
      <c r="K28" s="4">
        <v>11.3</v>
      </c>
      <c r="L28" s="4">
        <v>80.900000000000006</v>
      </c>
      <c r="M28" s="4">
        <v>8.1</v>
      </c>
      <c r="N28" s="4">
        <f t="shared" si="3"/>
        <v>100.3</v>
      </c>
      <c r="O28" s="15"/>
      <c r="P28" s="15"/>
    </row>
    <row r="29" spans="1:16" x14ac:dyDescent="0.25">
      <c r="A29" s="8" t="s">
        <v>15</v>
      </c>
      <c r="B29" s="8" t="s">
        <v>16</v>
      </c>
      <c r="C29" s="9" t="s">
        <v>636</v>
      </c>
      <c r="D29" s="10" t="s">
        <v>70</v>
      </c>
      <c r="E29" s="9" t="s">
        <v>659</v>
      </c>
      <c r="F29" s="11" t="s">
        <v>57</v>
      </c>
      <c r="G29" s="4">
        <v>34.200000000000003</v>
      </c>
      <c r="H29" s="4">
        <v>284.10000000000002</v>
      </c>
      <c r="I29" s="4">
        <v>27.1</v>
      </c>
      <c r="J29" s="4">
        <v>342</v>
      </c>
      <c r="K29" s="4">
        <v>10</v>
      </c>
      <c r="L29" s="4">
        <v>83.1</v>
      </c>
      <c r="M29" s="4">
        <v>7.9</v>
      </c>
      <c r="N29" s="4">
        <f t="shared" si="3"/>
        <v>101</v>
      </c>
      <c r="O29" s="15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33.912500000000001</v>
      </c>
      <c r="H30" s="14">
        <f t="shared" ref="H30:N30" si="6">AVERAGE(H22:H29)</f>
        <v>273.75</v>
      </c>
      <c r="I30" s="14">
        <f t="shared" si="6"/>
        <v>27.087499999999999</v>
      </c>
      <c r="J30" s="14">
        <f t="shared" si="6"/>
        <v>337</v>
      </c>
      <c r="K30" s="14">
        <f t="shared" si="6"/>
        <v>10.074999999999999</v>
      </c>
      <c r="L30" s="14">
        <f t="shared" si="6"/>
        <v>81.212500000000006</v>
      </c>
      <c r="M30" s="14">
        <f t="shared" si="6"/>
        <v>8.0250000000000004</v>
      </c>
      <c r="N30" s="14">
        <f t="shared" si="6"/>
        <v>99.3125</v>
      </c>
      <c r="O30" s="15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1.2701852367722928</v>
      </c>
      <c r="H31" s="14">
        <f t="shared" ref="H31:N31" si="7">(STDEV(H22:H29)/(SQRT(COUNT(H22:H29))))</f>
        <v>3.8796170650501827</v>
      </c>
      <c r="I31" s="14">
        <f t="shared" si="7"/>
        <v>0.38146217749226813</v>
      </c>
      <c r="J31" s="14">
        <f t="shared" si="7"/>
        <v>4.2426406871192848</v>
      </c>
      <c r="K31" s="14">
        <f t="shared" si="7"/>
        <v>0.3584440581975698</v>
      </c>
      <c r="L31" s="14">
        <f t="shared" si="7"/>
        <v>0.33987261269061125</v>
      </c>
      <c r="M31" s="14">
        <f t="shared" si="7"/>
        <v>5.5901699437494762E-2</v>
      </c>
      <c r="N31" s="14">
        <f t="shared" si="7"/>
        <v>0.50335925114602376</v>
      </c>
      <c r="O31" s="15"/>
      <c r="P31" s="15"/>
    </row>
    <row r="32" spans="1:16" x14ac:dyDescent="0.25">
      <c r="A32" s="18" t="s">
        <v>15</v>
      </c>
      <c r="B32" s="18" t="s">
        <v>72</v>
      </c>
      <c r="C32" s="19" t="s">
        <v>636</v>
      </c>
      <c r="D32" s="20" t="s">
        <v>73</v>
      </c>
      <c r="E32" s="19" t="s">
        <v>660</v>
      </c>
      <c r="F32" s="21" t="s">
        <v>75</v>
      </c>
      <c r="G32" s="4">
        <v>188.2</v>
      </c>
      <c r="H32" s="4">
        <v>556.70000000000005</v>
      </c>
      <c r="I32" s="4">
        <v>57</v>
      </c>
      <c r="J32" s="4">
        <v>773</v>
      </c>
      <c r="K32" s="4">
        <v>24.4</v>
      </c>
      <c r="L32" s="4">
        <v>72</v>
      </c>
      <c r="M32" s="4">
        <v>7.4</v>
      </c>
      <c r="N32" s="4">
        <f t="shared" ref="N32:N59" si="8">SUM(K32:M32)</f>
        <v>103.80000000000001</v>
      </c>
    </row>
    <row r="33" spans="1:14" x14ac:dyDescent="0.25">
      <c r="A33" s="18" t="s">
        <v>15</v>
      </c>
      <c r="B33" s="18" t="s">
        <v>72</v>
      </c>
      <c r="C33" s="19" t="s">
        <v>636</v>
      </c>
      <c r="D33" s="20" t="s">
        <v>76</v>
      </c>
      <c r="E33" s="24" t="s">
        <v>451</v>
      </c>
      <c r="F33" s="21" t="s">
        <v>75</v>
      </c>
    </row>
    <row r="34" spans="1:14" x14ac:dyDescent="0.25">
      <c r="A34" s="18" t="s">
        <v>15</v>
      </c>
      <c r="B34" s="18" t="s">
        <v>72</v>
      </c>
      <c r="C34" s="19" t="s">
        <v>636</v>
      </c>
      <c r="D34" s="20" t="s">
        <v>78</v>
      </c>
      <c r="E34" s="24" t="s">
        <v>398</v>
      </c>
      <c r="F34" s="21" t="s">
        <v>75</v>
      </c>
    </row>
    <row r="35" spans="1:14" x14ac:dyDescent="0.25">
      <c r="A35" s="18" t="s">
        <v>15</v>
      </c>
      <c r="B35" s="18" t="s">
        <v>72</v>
      </c>
      <c r="C35" s="19" t="s">
        <v>636</v>
      </c>
      <c r="D35" s="20" t="s">
        <v>80</v>
      </c>
      <c r="E35" s="24" t="s">
        <v>398</v>
      </c>
      <c r="F35" s="21" t="s">
        <v>75</v>
      </c>
    </row>
    <row r="36" spans="1:14" x14ac:dyDescent="0.25">
      <c r="A36" s="18" t="s">
        <v>15</v>
      </c>
      <c r="B36" s="18" t="s">
        <v>72</v>
      </c>
      <c r="C36" s="19" t="s">
        <v>636</v>
      </c>
      <c r="D36" s="20" t="s">
        <v>82</v>
      </c>
      <c r="E36" s="26" t="s">
        <v>661</v>
      </c>
      <c r="F36" s="21" t="s">
        <v>75</v>
      </c>
      <c r="G36" s="4">
        <v>146.69999999999999</v>
      </c>
      <c r="H36" s="4">
        <v>523.70000000000005</v>
      </c>
      <c r="I36" s="4">
        <v>55.5</v>
      </c>
      <c r="J36" s="4">
        <v>721</v>
      </c>
      <c r="K36" s="4">
        <v>20.3</v>
      </c>
      <c r="L36" s="4">
        <v>72.599999999999994</v>
      </c>
      <c r="M36" s="4">
        <v>7.7</v>
      </c>
      <c r="N36" s="4">
        <f t="shared" si="8"/>
        <v>100.6</v>
      </c>
    </row>
    <row r="37" spans="1:14" x14ac:dyDescent="0.25">
      <c r="A37" s="18" t="s">
        <v>15</v>
      </c>
      <c r="B37" s="18" t="s">
        <v>72</v>
      </c>
      <c r="C37" s="19" t="s">
        <v>636</v>
      </c>
      <c r="D37" s="20" t="s">
        <v>84</v>
      </c>
      <c r="E37" s="24" t="s">
        <v>662</v>
      </c>
      <c r="F37" s="21" t="s">
        <v>75</v>
      </c>
    </row>
    <row r="38" spans="1:14" x14ac:dyDescent="0.25">
      <c r="A38" s="18" t="s">
        <v>15</v>
      </c>
      <c r="B38" s="18" t="s">
        <v>72</v>
      </c>
      <c r="C38" s="19" t="s">
        <v>636</v>
      </c>
      <c r="D38" s="20" t="s">
        <v>86</v>
      </c>
      <c r="E38" s="19" t="s">
        <v>663</v>
      </c>
      <c r="F38" s="21" t="s">
        <v>75</v>
      </c>
      <c r="G38" s="4">
        <v>234.5</v>
      </c>
      <c r="H38" s="4">
        <v>531.70000000000005</v>
      </c>
      <c r="I38" s="4">
        <v>53.9</v>
      </c>
      <c r="J38" s="4">
        <v>758</v>
      </c>
      <c r="K38" s="4">
        <v>30.9</v>
      </c>
      <c r="L38" s="4">
        <v>70.099999999999994</v>
      </c>
      <c r="M38" s="4">
        <v>7.1</v>
      </c>
      <c r="N38" s="4">
        <f t="shared" si="8"/>
        <v>108.1</v>
      </c>
    </row>
    <row r="39" spans="1:14" x14ac:dyDescent="0.25">
      <c r="A39" s="18" t="s">
        <v>15</v>
      </c>
      <c r="B39" s="18" t="s">
        <v>72</v>
      </c>
      <c r="C39" s="19" t="s">
        <v>636</v>
      </c>
      <c r="D39" s="20" t="s">
        <v>88</v>
      </c>
      <c r="E39" s="19" t="s">
        <v>664</v>
      </c>
      <c r="F39" s="21" t="s">
        <v>75</v>
      </c>
      <c r="G39" s="4">
        <v>132.6</v>
      </c>
      <c r="H39" s="4">
        <v>494.3</v>
      </c>
      <c r="I39" s="4">
        <v>47.8</v>
      </c>
      <c r="J39" s="4">
        <v>665</v>
      </c>
      <c r="K39" s="4">
        <v>19.899999999999999</v>
      </c>
      <c r="L39" s="4">
        <v>74.3</v>
      </c>
      <c r="M39" s="4">
        <v>7.2</v>
      </c>
      <c r="N39" s="4">
        <f t="shared" si="8"/>
        <v>101.39999999999999</v>
      </c>
    </row>
    <row r="40" spans="1:14" s="15" customFormat="1" x14ac:dyDescent="0.25">
      <c r="A40" s="22"/>
      <c r="B40" s="22"/>
      <c r="C40" s="22" t="s">
        <v>35</v>
      </c>
      <c r="D40" s="23">
        <f>COUNT(G32:G39)</f>
        <v>4</v>
      </c>
      <c r="E40" s="22" t="s">
        <v>36</v>
      </c>
      <c r="F40" s="22"/>
      <c r="G40" s="14">
        <f>AVERAGE(G32:G39)</f>
        <v>175.5</v>
      </c>
      <c r="H40" s="14">
        <f t="shared" ref="H40:N40" si="9">AVERAGE(H32:H39)</f>
        <v>526.6</v>
      </c>
      <c r="I40" s="14">
        <f t="shared" si="9"/>
        <v>53.55</v>
      </c>
      <c r="J40" s="14">
        <f t="shared" si="9"/>
        <v>729.25</v>
      </c>
      <c r="K40" s="14">
        <f t="shared" si="9"/>
        <v>23.875</v>
      </c>
      <c r="L40" s="14">
        <f t="shared" si="9"/>
        <v>72.25</v>
      </c>
      <c r="M40" s="14">
        <f t="shared" si="9"/>
        <v>7.3500000000000005</v>
      </c>
      <c r="N40" s="14">
        <f t="shared" si="9"/>
        <v>103.47499999999999</v>
      </c>
    </row>
    <row r="41" spans="1:14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22.93494422636919</v>
      </c>
      <c r="H41" s="14">
        <f t="shared" ref="H41:N41" si="10">(STDEV(H32:H39)/(SQRT(COUNT(H32:H39))))</f>
        <v>12.857293649909384</v>
      </c>
      <c r="I41" s="14">
        <f t="shared" si="10"/>
        <v>2.0184565060131141</v>
      </c>
      <c r="J41" s="14">
        <f t="shared" si="10"/>
        <v>24.042930353848302</v>
      </c>
      <c r="K41" s="14">
        <f t="shared" si="10"/>
        <v>2.5528986792794237</v>
      </c>
      <c r="L41" s="14">
        <f t="shared" si="10"/>
        <v>0.86650639543706431</v>
      </c>
      <c r="M41" s="14">
        <f t="shared" si="10"/>
        <v>0.13228756555322962</v>
      </c>
      <c r="N41" s="14">
        <f t="shared" si="10"/>
        <v>1.6849208685672261</v>
      </c>
    </row>
    <row r="42" spans="1:14" x14ac:dyDescent="0.25">
      <c r="A42" s="18" t="s">
        <v>15</v>
      </c>
      <c r="B42" s="18" t="s">
        <v>72</v>
      </c>
      <c r="C42" s="19" t="s">
        <v>636</v>
      </c>
      <c r="D42" s="20" t="s">
        <v>90</v>
      </c>
      <c r="E42" s="19" t="s">
        <v>665</v>
      </c>
      <c r="F42" s="21" t="s">
        <v>92</v>
      </c>
      <c r="G42" s="4">
        <v>182.9</v>
      </c>
      <c r="H42" s="4">
        <v>565.4</v>
      </c>
      <c r="I42" s="4">
        <v>56.5</v>
      </c>
      <c r="J42" s="4">
        <v>795</v>
      </c>
      <c r="K42" s="4">
        <v>23</v>
      </c>
      <c r="L42" s="4">
        <v>71.099999999999994</v>
      </c>
      <c r="M42" s="4">
        <v>7.1</v>
      </c>
      <c r="N42" s="4">
        <f t="shared" si="8"/>
        <v>101.19999999999999</v>
      </c>
    </row>
    <row r="43" spans="1:14" x14ac:dyDescent="0.25">
      <c r="A43" s="18" t="s">
        <v>15</v>
      </c>
      <c r="B43" s="18" t="s">
        <v>72</v>
      </c>
      <c r="C43" s="19" t="s">
        <v>636</v>
      </c>
      <c r="D43" s="20" t="s">
        <v>93</v>
      </c>
      <c r="E43" s="19" t="s">
        <v>666</v>
      </c>
      <c r="F43" s="21" t="s">
        <v>92</v>
      </c>
      <c r="G43" s="4">
        <v>136.30000000000001</v>
      </c>
      <c r="H43" s="4">
        <v>502.2</v>
      </c>
      <c r="I43" s="4">
        <v>48.4</v>
      </c>
      <c r="J43" s="4">
        <v>684</v>
      </c>
      <c r="K43" s="4">
        <v>19.899999999999999</v>
      </c>
      <c r="L43" s="4">
        <v>73.400000000000006</v>
      </c>
      <c r="M43" s="4">
        <v>7.1</v>
      </c>
      <c r="N43" s="4">
        <f t="shared" si="8"/>
        <v>100.4</v>
      </c>
    </row>
    <row r="44" spans="1:14" x14ac:dyDescent="0.25">
      <c r="A44" s="18" t="s">
        <v>15</v>
      </c>
      <c r="B44" s="18" t="s">
        <v>72</v>
      </c>
      <c r="C44" s="19" t="s">
        <v>636</v>
      </c>
      <c r="D44" s="20" t="s">
        <v>95</v>
      </c>
      <c r="E44" s="19" t="s">
        <v>667</v>
      </c>
      <c r="F44" s="21" t="s">
        <v>92</v>
      </c>
      <c r="G44" s="4">
        <v>137.19999999999999</v>
      </c>
      <c r="H44" s="4">
        <v>490.2</v>
      </c>
      <c r="I44" s="4">
        <v>49.4</v>
      </c>
      <c r="J44" s="4">
        <v>666</v>
      </c>
      <c r="K44" s="4">
        <v>20.6</v>
      </c>
      <c r="L44" s="4">
        <v>73.599999999999994</v>
      </c>
      <c r="M44" s="4">
        <v>7.4</v>
      </c>
      <c r="N44" s="4">
        <f t="shared" si="8"/>
        <v>101.6</v>
      </c>
    </row>
    <row r="45" spans="1:14" x14ac:dyDescent="0.25">
      <c r="A45" s="18" t="s">
        <v>15</v>
      </c>
      <c r="B45" s="18" t="s">
        <v>72</v>
      </c>
      <c r="C45" s="19" t="s">
        <v>636</v>
      </c>
      <c r="D45" s="20" t="s">
        <v>97</v>
      </c>
      <c r="E45" s="19" t="s">
        <v>668</v>
      </c>
      <c r="F45" s="21" t="s">
        <v>92</v>
      </c>
      <c r="G45" s="4">
        <v>124.3</v>
      </c>
      <c r="H45" s="4">
        <v>527.5</v>
      </c>
      <c r="I45" s="4">
        <v>49.6</v>
      </c>
      <c r="J45" s="4">
        <v>691</v>
      </c>
      <c r="K45" s="4">
        <v>18</v>
      </c>
      <c r="L45" s="4">
        <v>76.3</v>
      </c>
      <c r="M45" s="4">
        <v>7.2</v>
      </c>
      <c r="N45" s="4">
        <f t="shared" si="8"/>
        <v>101.5</v>
      </c>
    </row>
    <row r="46" spans="1:14" x14ac:dyDescent="0.25">
      <c r="A46" s="18" t="s">
        <v>15</v>
      </c>
      <c r="B46" s="18" t="s">
        <v>72</v>
      </c>
      <c r="C46" s="19" t="s">
        <v>636</v>
      </c>
      <c r="D46" s="20" t="s">
        <v>99</v>
      </c>
      <c r="E46" s="24" t="s">
        <v>451</v>
      </c>
      <c r="F46" s="21" t="s">
        <v>92</v>
      </c>
    </row>
    <row r="47" spans="1:14" x14ac:dyDescent="0.25">
      <c r="A47" s="18" t="s">
        <v>15</v>
      </c>
      <c r="B47" s="18" t="s">
        <v>72</v>
      </c>
      <c r="C47" s="19" t="s">
        <v>636</v>
      </c>
      <c r="D47" s="20" t="s">
        <v>101</v>
      </c>
      <c r="E47" s="19" t="s">
        <v>669</v>
      </c>
      <c r="F47" s="21" t="s">
        <v>92</v>
      </c>
      <c r="G47" s="4">
        <v>143.9</v>
      </c>
      <c r="H47" s="4">
        <v>515</v>
      </c>
      <c r="I47" s="4">
        <v>52.2</v>
      </c>
      <c r="J47" s="4">
        <v>699</v>
      </c>
      <c r="K47" s="4">
        <v>20.6</v>
      </c>
      <c r="L47" s="4">
        <v>73.7</v>
      </c>
      <c r="M47" s="4">
        <v>7.5</v>
      </c>
      <c r="N47" s="4">
        <f t="shared" si="8"/>
        <v>101.80000000000001</v>
      </c>
    </row>
    <row r="48" spans="1:14" x14ac:dyDescent="0.25">
      <c r="A48" s="18" t="s">
        <v>15</v>
      </c>
      <c r="B48" s="18" t="s">
        <v>72</v>
      </c>
      <c r="C48" s="19" t="s">
        <v>636</v>
      </c>
      <c r="D48" s="20" t="s">
        <v>103</v>
      </c>
      <c r="E48" s="19" t="s">
        <v>670</v>
      </c>
      <c r="F48" s="21" t="s">
        <v>92</v>
      </c>
      <c r="G48" s="4">
        <v>196.8</v>
      </c>
      <c r="H48" s="4">
        <v>531.4</v>
      </c>
      <c r="I48" s="4">
        <v>54.1</v>
      </c>
      <c r="J48" s="4">
        <v>748</v>
      </c>
      <c r="K48" s="4">
        <v>26.3</v>
      </c>
      <c r="L48" s="4">
        <v>71</v>
      </c>
      <c r="M48" s="4">
        <v>7.2</v>
      </c>
      <c r="N48" s="4">
        <f t="shared" si="8"/>
        <v>104.5</v>
      </c>
    </row>
    <row r="49" spans="1:14" x14ac:dyDescent="0.25">
      <c r="A49" s="18" t="s">
        <v>15</v>
      </c>
      <c r="B49" s="18" t="s">
        <v>72</v>
      </c>
      <c r="C49" s="19" t="s">
        <v>636</v>
      </c>
      <c r="D49" s="20" t="s">
        <v>105</v>
      </c>
      <c r="E49" s="19" t="s">
        <v>671</v>
      </c>
      <c r="F49" s="21" t="s">
        <v>92</v>
      </c>
      <c r="G49" s="4">
        <v>154.6</v>
      </c>
      <c r="H49" s="4">
        <v>519.29999999999995</v>
      </c>
      <c r="I49" s="4">
        <v>49.9</v>
      </c>
      <c r="J49" s="4">
        <v>701</v>
      </c>
      <c r="K49" s="4">
        <v>22</v>
      </c>
      <c r="L49" s="4">
        <v>74.099999999999994</v>
      </c>
      <c r="M49" s="4">
        <v>7.1</v>
      </c>
      <c r="N49" s="4">
        <f t="shared" si="8"/>
        <v>103.19999999999999</v>
      </c>
    </row>
    <row r="50" spans="1:14" s="15" customFormat="1" x14ac:dyDescent="0.25">
      <c r="A50" s="22"/>
      <c r="B50" s="22"/>
      <c r="C50" s="22" t="s">
        <v>35</v>
      </c>
      <c r="D50" s="23">
        <f>COUNT(G42:G49)</f>
        <v>7</v>
      </c>
      <c r="E50" s="22" t="s">
        <v>36</v>
      </c>
      <c r="F50" s="22"/>
      <c r="G50" s="14">
        <f>AVERAGE(G42:G49)</f>
        <v>153.71428571428572</v>
      </c>
      <c r="H50" s="14">
        <f t="shared" ref="H50:N50" si="11">AVERAGE(H42:H49)</f>
        <v>521.57142857142856</v>
      </c>
      <c r="I50" s="14">
        <f t="shared" si="11"/>
        <v>51.442857142857143</v>
      </c>
      <c r="J50" s="14">
        <f t="shared" si="11"/>
        <v>712</v>
      </c>
      <c r="K50" s="14">
        <f t="shared" si="11"/>
        <v>21.485714285714288</v>
      </c>
      <c r="L50" s="14">
        <f t="shared" si="11"/>
        <v>73.314285714285703</v>
      </c>
      <c r="M50" s="14">
        <f t="shared" si="11"/>
        <v>7.2285714285714286</v>
      </c>
      <c r="N50" s="14">
        <f t="shared" si="11"/>
        <v>102.02857142857144</v>
      </c>
    </row>
    <row r="51" spans="1:14" s="15" customFormat="1" x14ac:dyDescent="0.25">
      <c r="A51" s="22"/>
      <c r="B51" s="22"/>
      <c r="C51" s="22"/>
      <c r="D51" s="23"/>
      <c r="E51" s="22" t="s">
        <v>37</v>
      </c>
      <c r="F51" s="22"/>
      <c r="G51" s="14">
        <f>(STDEV(G42:G49)/(SQRT(COUNT(G42:G49))))</f>
        <v>10.055167554935299</v>
      </c>
      <c r="H51" s="14">
        <f t="shared" ref="H51:N51" si="12">(STDEV(H42:H49)/(SQRT(COUNT(H42:H49))))</f>
        <v>9.0769911703979833</v>
      </c>
      <c r="I51" s="14">
        <f t="shared" si="12"/>
        <v>1.1171513822595192</v>
      </c>
      <c r="J51" s="14">
        <f t="shared" si="12"/>
        <v>16.772994167212165</v>
      </c>
      <c r="K51" s="14">
        <f t="shared" si="12"/>
        <v>0.9996257803199472</v>
      </c>
      <c r="L51" s="14">
        <f t="shared" si="12"/>
        <v>0.69055828740180913</v>
      </c>
      <c r="M51" s="14">
        <f t="shared" si="12"/>
        <v>6.0609152673132716E-2</v>
      </c>
      <c r="N51" s="14">
        <f t="shared" si="12"/>
        <v>0.51948430734549689</v>
      </c>
    </row>
    <row r="52" spans="1:14" x14ac:dyDescent="0.25">
      <c r="A52" s="18" t="s">
        <v>15</v>
      </c>
      <c r="B52" s="18" t="s">
        <v>72</v>
      </c>
      <c r="C52" s="19" t="s">
        <v>636</v>
      </c>
      <c r="D52" s="20" t="s">
        <v>107</v>
      </c>
      <c r="E52" s="19" t="s">
        <v>672</v>
      </c>
      <c r="F52" s="21" t="s">
        <v>109</v>
      </c>
      <c r="G52" s="4">
        <v>128.4</v>
      </c>
      <c r="H52" s="4">
        <v>485.5</v>
      </c>
      <c r="I52" s="4">
        <v>46.5</v>
      </c>
      <c r="J52" s="4">
        <v>646</v>
      </c>
      <c r="K52" s="4">
        <v>19.899999999999999</v>
      </c>
      <c r="L52" s="4">
        <v>75.2</v>
      </c>
      <c r="M52" s="4">
        <v>7.2</v>
      </c>
      <c r="N52" s="4">
        <f t="shared" si="8"/>
        <v>102.3</v>
      </c>
    </row>
    <row r="53" spans="1:14" x14ac:dyDescent="0.25">
      <c r="A53" s="18" t="s">
        <v>15</v>
      </c>
      <c r="B53" s="18" t="s">
        <v>72</v>
      </c>
      <c r="C53" s="19" t="s">
        <v>636</v>
      </c>
      <c r="D53" s="20" t="s">
        <v>110</v>
      </c>
      <c r="E53" s="19" t="s">
        <v>673</v>
      </c>
      <c r="F53" s="21" t="s">
        <v>109</v>
      </c>
      <c r="G53" s="4">
        <v>130.6</v>
      </c>
      <c r="H53" s="4">
        <v>497.2</v>
      </c>
      <c r="I53" s="4">
        <v>48.9</v>
      </c>
      <c r="J53" s="4">
        <v>671</v>
      </c>
      <c r="K53" s="4">
        <v>19.5</v>
      </c>
      <c r="L53" s="4">
        <v>74.099999999999994</v>
      </c>
      <c r="M53" s="4">
        <v>7.3</v>
      </c>
      <c r="N53" s="4">
        <f t="shared" si="8"/>
        <v>100.89999999999999</v>
      </c>
    </row>
    <row r="54" spans="1:14" x14ac:dyDescent="0.25">
      <c r="A54" s="18" t="s">
        <v>15</v>
      </c>
      <c r="B54" s="18" t="s">
        <v>72</v>
      </c>
      <c r="C54" s="19" t="s">
        <v>636</v>
      </c>
      <c r="D54" s="20" t="s">
        <v>112</v>
      </c>
      <c r="E54" s="19" t="s">
        <v>674</v>
      </c>
      <c r="F54" s="21" t="s">
        <v>109</v>
      </c>
      <c r="G54" s="4">
        <v>124.2</v>
      </c>
      <c r="H54" s="4">
        <v>442.8</v>
      </c>
      <c r="I54" s="4">
        <v>44.1</v>
      </c>
      <c r="J54" s="4">
        <v>599</v>
      </c>
      <c r="K54" s="4">
        <v>20.7</v>
      </c>
      <c r="L54" s="4">
        <v>73.900000000000006</v>
      </c>
      <c r="M54" s="4">
        <v>7.4</v>
      </c>
      <c r="N54" s="4">
        <f t="shared" si="8"/>
        <v>102.00000000000001</v>
      </c>
    </row>
    <row r="55" spans="1:14" x14ac:dyDescent="0.25">
      <c r="A55" s="18" t="s">
        <v>15</v>
      </c>
      <c r="B55" s="18" t="s">
        <v>72</v>
      </c>
      <c r="C55" s="19" t="s">
        <v>636</v>
      </c>
      <c r="D55" s="20" t="s">
        <v>114</v>
      </c>
      <c r="E55" s="19" t="s">
        <v>675</v>
      </c>
      <c r="F55" s="21" t="s">
        <v>109</v>
      </c>
      <c r="G55" s="4">
        <v>162.9</v>
      </c>
      <c r="H55" s="4">
        <v>447.3</v>
      </c>
      <c r="I55" s="4">
        <v>46</v>
      </c>
      <c r="J55" s="4">
        <v>626</v>
      </c>
      <c r="K55" s="4">
        <v>26</v>
      </c>
      <c r="L55" s="4">
        <v>71.400000000000006</v>
      </c>
      <c r="M55" s="4">
        <v>7.4</v>
      </c>
      <c r="N55" s="4">
        <f t="shared" si="8"/>
        <v>104.80000000000001</v>
      </c>
    </row>
    <row r="56" spans="1:14" x14ac:dyDescent="0.25">
      <c r="A56" s="18" t="s">
        <v>15</v>
      </c>
      <c r="B56" s="18" t="s">
        <v>72</v>
      </c>
      <c r="C56" s="19" t="s">
        <v>636</v>
      </c>
      <c r="D56" s="20" t="s">
        <v>116</v>
      </c>
      <c r="E56" s="19" t="s">
        <v>676</v>
      </c>
      <c r="F56" s="21" t="s">
        <v>109</v>
      </c>
      <c r="G56" s="4">
        <v>119.3</v>
      </c>
      <c r="H56" s="4">
        <v>460.3</v>
      </c>
      <c r="I56" s="4">
        <v>44.3</v>
      </c>
      <c r="J56" s="4">
        <v>612</v>
      </c>
      <c r="K56" s="4">
        <v>19.5</v>
      </c>
      <c r="L56" s="4">
        <v>75.2</v>
      </c>
      <c r="M56" s="4">
        <v>7.2</v>
      </c>
      <c r="N56" s="4">
        <f t="shared" si="8"/>
        <v>101.9</v>
      </c>
    </row>
    <row r="57" spans="1:14" x14ac:dyDescent="0.25">
      <c r="A57" s="18" t="s">
        <v>15</v>
      </c>
      <c r="B57" s="18" t="s">
        <v>72</v>
      </c>
      <c r="C57" s="19" t="s">
        <v>636</v>
      </c>
      <c r="D57" s="20" t="s">
        <v>118</v>
      </c>
      <c r="E57" s="19" t="s">
        <v>677</v>
      </c>
      <c r="F57" s="21" t="s">
        <v>109</v>
      </c>
      <c r="G57" s="4">
        <v>169.3</v>
      </c>
      <c r="H57" s="4">
        <v>473.4</v>
      </c>
      <c r="I57" s="4">
        <v>48.7</v>
      </c>
      <c r="J57" s="4">
        <v>662</v>
      </c>
      <c r="K57" s="4">
        <v>25.6</v>
      </c>
      <c r="L57" s="4">
        <v>71.5</v>
      </c>
      <c r="M57" s="4">
        <v>7.4</v>
      </c>
      <c r="N57" s="4">
        <f t="shared" si="8"/>
        <v>104.5</v>
      </c>
    </row>
    <row r="58" spans="1:14" x14ac:dyDescent="0.25">
      <c r="A58" s="18" t="s">
        <v>15</v>
      </c>
      <c r="B58" s="18" t="s">
        <v>72</v>
      </c>
      <c r="C58" s="19" t="s">
        <v>636</v>
      </c>
      <c r="D58" s="20" t="s">
        <v>120</v>
      </c>
      <c r="E58" s="19" t="s">
        <v>678</v>
      </c>
      <c r="F58" s="21" t="s">
        <v>109</v>
      </c>
      <c r="G58" s="4">
        <v>108.7</v>
      </c>
      <c r="H58" s="4">
        <v>461.5</v>
      </c>
      <c r="I58" s="4">
        <v>46.2</v>
      </c>
      <c r="J58" s="4">
        <v>623</v>
      </c>
      <c r="K58" s="4">
        <v>17.399999999999999</v>
      </c>
      <c r="L58" s="4">
        <v>74.099999999999994</v>
      </c>
      <c r="M58" s="4">
        <v>7.4</v>
      </c>
      <c r="N58" s="4">
        <f t="shared" si="8"/>
        <v>98.9</v>
      </c>
    </row>
    <row r="59" spans="1:14" x14ac:dyDescent="0.25">
      <c r="A59" s="18" t="s">
        <v>15</v>
      </c>
      <c r="B59" s="18" t="s">
        <v>72</v>
      </c>
      <c r="C59" s="19" t="s">
        <v>636</v>
      </c>
      <c r="D59" s="20" t="s">
        <v>122</v>
      </c>
      <c r="E59" s="19" t="s">
        <v>679</v>
      </c>
      <c r="F59" s="21" t="s">
        <v>109</v>
      </c>
      <c r="G59" s="4">
        <v>154.80000000000001</v>
      </c>
      <c r="H59" s="4">
        <v>465.9</v>
      </c>
      <c r="I59" s="4">
        <v>46</v>
      </c>
      <c r="J59" s="4">
        <v>644</v>
      </c>
      <c r="K59" s="4">
        <v>24</v>
      </c>
      <c r="L59" s="4">
        <v>72.3</v>
      </c>
      <c r="M59" s="4">
        <v>7.1</v>
      </c>
      <c r="N59" s="4">
        <f t="shared" si="8"/>
        <v>103.39999999999999</v>
      </c>
    </row>
    <row r="60" spans="1:14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137.27500000000001</v>
      </c>
      <c r="H60" s="14">
        <f t="shared" ref="H60:N60" si="13">AVERAGE(H52:H59)</f>
        <v>466.73750000000001</v>
      </c>
      <c r="I60" s="14">
        <f t="shared" si="13"/>
        <v>46.337499999999999</v>
      </c>
      <c r="J60" s="14">
        <f t="shared" si="13"/>
        <v>635.375</v>
      </c>
      <c r="K60" s="14">
        <f t="shared" si="13"/>
        <v>21.574999999999999</v>
      </c>
      <c r="L60" s="14">
        <f t="shared" si="13"/>
        <v>73.462499999999991</v>
      </c>
      <c r="M60" s="14">
        <f t="shared" si="13"/>
        <v>7.3</v>
      </c>
      <c r="N60" s="14">
        <f t="shared" si="13"/>
        <v>102.33749999999999</v>
      </c>
    </row>
    <row r="61" spans="1:14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7.8185619339035819</v>
      </c>
      <c r="H61" s="14">
        <f t="shared" ref="H61:N61" si="14">(STDEV(H52:H59)/(SQRT(COUNT(H52:H59))))</f>
        <v>6.4707842729566272</v>
      </c>
      <c r="I61" s="14">
        <f t="shared" si="14"/>
        <v>0.62075343046057474</v>
      </c>
      <c r="J61" s="14">
        <f t="shared" si="14"/>
        <v>8.7381297034483136</v>
      </c>
      <c r="K61" s="14">
        <f t="shared" si="14"/>
        <v>1.1281701366118757</v>
      </c>
      <c r="L61" s="14">
        <f t="shared" si="14"/>
        <v>0.54278958696191437</v>
      </c>
      <c r="M61" s="14">
        <f t="shared" si="14"/>
        <v>4.2257712736425902E-2</v>
      </c>
      <c r="N61" s="14">
        <f t="shared" si="14"/>
        <v>0.68215454365456774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35" sqref="I35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5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/>
    </row>
    <row r="2" spans="1:16" x14ac:dyDescent="0.25">
      <c r="A2" s="8" t="s">
        <v>15</v>
      </c>
      <c r="B2" s="8" t="s">
        <v>16</v>
      </c>
      <c r="C2" s="9" t="s">
        <v>124</v>
      </c>
      <c r="D2" s="10" t="s">
        <v>18</v>
      </c>
      <c r="E2" s="9" t="s">
        <v>125</v>
      </c>
      <c r="F2" s="11" t="s">
        <v>20</v>
      </c>
      <c r="G2" s="4">
        <v>25.7</v>
      </c>
      <c r="H2" s="4">
        <v>225.7</v>
      </c>
      <c r="I2" s="4">
        <v>23.5</v>
      </c>
      <c r="J2" s="4">
        <v>283</v>
      </c>
      <c r="K2" s="4">
        <v>9.1</v>
      </c>
      <c r="L2" s="4">
        <v>79.8</v>
      </c>
      <c r="M2" s="4">
        <v>8.3000000000000007</v>
      </c>
      <c r="N2" s="4">
        <f>SUM(K2:M2)</f>
        <v>97.199999999999989</v>
      </c>
    </row>
    <row r="3" spans="1:16" x14ac:dyDescent="0.25">
      <c r="A3" s="8" t="s">
        <v>15</v>
      </c>
      <c r="B3" s="8" t="s">
        <v>16</v>
      </c>
      <c r="C3" s="9" t="s">
        <v>124</v>
      </c>
      <c r="D3" s="10" t="s">
        <v>21</v>
      </c>
      <c r="E3" s="9" t="s">
        <v>126</v>
      </c>
      <c r="F3" s="11" t="s">
        <v>20</v>
      </c>
      <c r="G3" s="4">
        <v>25.9</v>
      </c>
      <c r="H3" s="4">
        <v>234.2</v>
      </c>
      <c r="I3" s="4">
        <v>23.5</v>
      </c>
      <c r="J3" s="4">
        <v>285</v>
      </c>
      <c r="K3" s="4">
        <v>9.1</v>
      </c>
      <c r="L3" s="4">
        <v>82.2</v>
      </c>
      <c r="M3" s="4">
        <v>8.3000000000000007</v>
      </c>
      <c r="N3" s="4">
        <f t="shared" ref="N3:N15" si="0">SUM(K3:M3)</f>
        <v>99.6</v>
      </c>
    </row>
    <row r="4" spans="1:16" x14ac:dyDescent="0.25">
      <c r="A4" s="8" t="s">
        <v>15</v>
      </c>
      <c r="B4" s="8" t="s">
        <v>16</v>
      </c>
      <c r="C4" s="9" t="s">
        <v>124</v>
      </c>
      <c r="D4" s="10" t="s">
        <v>23</v>
      </c>
      <c r="E4" s="9" t="s">
        <v>127</v>
      </c>
      <c r="F4" s="11" t="s">
        <v>20</v>
      </c>
      <c r="G4" s="4">
        <v>28.7</v>
      </c>
      <c r="H4" s="4">
        <v>250.1</v>
      </c>
      <c r="I4" s="4">
        <v>25.3</v>
      </c>
      <c r="J4" s="4">
        <v>309</v>
      </c>
      <c r="K4" s="4">
        <v>9.3000000000000007</v>
      </c>
      <c r="L4" s="4">
        <v>80.900000000000006</v>
      </c>
      <c r="M4" s="4">
        <v>8.1999999999999993</v>
      </c>
      <c r="N4" s="4">
        <f t="shared" si="0"/>
        <v>98.4</v>
      </c>
    </row>
    <row r="5" spans="1:16" x14ac:dyDescent="0.25">
      <c r="A5" s="8" t="s">
        <v>15</v>
      </c>
      <c r="B5" s="8" t="s">
        <v>16</v>
      </c>
      <c r="C5" s="9" t="s">
        <v>124</v>
      </c>
      <c r="D5" s="10" t="s">
        <v>25</v>
      </c>
      <c r="E5" s="9" t="s">
        <v>128</v>
      </c>
      <c r="F5" s="11" t="s">
        <v>20</v>
      </c>
      <c r="G5" s="4">
        <v>18.600000000000001</v>
      </c>
      <c r="H5" s="4">
        <v>246.5</v>
      </c>
      <c r="I5" s="4">
        <v>25.4</v>
      </c>
      <c r="J5" s="4">
        <v>311</v>
      </c>
      <c r="K5" s="4">
        <v>6</v>
      </c>
      <c r="L5" s="4">
        <v>79.3</v>
      </c>
      <c r="M5" s="4">
        <v>8.1999999999999993</v>
      </c>
      <c r="N5" s="4">
        <f t="shared" si="0"/>
        <v>93.5</v>
      </c>
    </row>
    <row r="6" spans="1:16" x14ac:dyDescent="0.25">
      <c r="A6" s="8" t="s">
        <v>15</v>
      </c>
      <c r="B6" s="8" t="s">
        <v>16</v>
      </c>
      <c r="C6" s="9" t="s">
        <v>124</v>
      </c>
      <c r="D6" s="10" t="s">
        <v>27</v>
      </c>
      <c r="E6" s="9" t="s">
        <v>129</v>
      </c>
      <c r="F6" s="11" t="s">
        <v>20</v>
      </c>
      <c r="G6" s="4">
        <v>29</v>
      </c>
      <c r="H6" s="4">
        <v>234.9</v>
      </c>
      <c r="I6" s="4">
        <v>24.3</v>
      </c>
      <c r="J6" s="4">
        <v>295</v>
      </c>
      <c r="K6" s="4">
        <v>9.8000000000000007</v>
      </c>
      <c r="L6" s="4">
        <v>79.599999999999994</v>
      </c>
      <c r="M6" s="4">
        <v>8.3000000000000007</v>
      </c>
      <c r="N6" s="4">
        <f t="shared" si="0"/>
        <v>97.699999999999989</v>
      </c>
    </row>
    <row r="7" spans="1:16" x14ac:dyDescent="0.25">
      <c r="A7" s="8" t="s">
        <v>15</v>
      </c>
      <c r="B7" s="8" t="s">
        <v>16</v>
      </c>
      <c r="C7" s="9" t="s">
        <v>124</v>
      </c>
      <c r="D7" s="10" t="s">
        <v>29</v>
      </c>
      <c r="E7" s="9" t="s">
        <v>130</v>
      </c>
      <c r="F7" s="11" t="s">
        <v>20</v>
      </c>
      <c r="G7" s="4">
        <v>26.4</v>
      </c>
      <c r="H7" s="4">
        <v>243.3</v>
      </c>
      <c r="I7" s="4">
        <v>25.5</v>
      </c>
      <c r="J7" s="4">
        <v>300</v>
      </c>
      <c r="K7" s="4">
        <v>8.8000000000000007</v>
      </c>
      <c r="L7" s="4">
        <v>81.099999999999994</v>
      </c>
      <c r="M7" s="4">
        <v>8.5</v>
      </c>
      <c r="N7" s="4">
        <f t="shared" si="0"/>
        <v>98.399999999999991</v>
      </c>
    </row>
    <row r="8" spans="1:16" x14ac:dyDescent="0.25">
      <c r="A8" s="8" t="s">
        <v>15</v>
      </c>
      <c r="B8" s="8" t="s">
        <v>16</v>
      </c>
      <c r="C8" s="9" t="s">
        <v>124</v>
      </c>
      <c r="D8" s="10" t="s">
        <v>31</v>
      </c>
      <c r="E8" s="9" t="s">
        <v>131</v>
      </c>
      <c r="F8" s="11" t="s">
        <v>20</v>
      </c>
      <c r="G8" s="4">
        <v>29</v>
      </c>
      <c r="H8" s="4">
        <v>250.3</v>
      </c>
      <c r="I8" s="4">
        <v>24.7</v>
      </c>
      <c r="J8" s="4">
        <v>307</v>
      </c>
      <c r="K8" s="4">
        <v>9.4</v>
      </c>
      <c r="L8" s="4">
        <v>81.5</v>
      </c>
      <c r="M8" s="4">
        <v>8.1</v>
      </c>
      <c r="N8" s="4">
        <f t="shared" si="0"/>
        <v>99</v>
      </c>
    </row>
    <row r="9" spans="1:16" x14ac:dyDescent="0.25">
      <c r="A9" s="8" t="s">
        <v>15</v>
      </c>
      <c r="B9" s="8" t="s">
        <v>16</v>
      </c>
      <c r="C9" s="9" t="s">
        <v>124</v>
      </c>
      <c r="D9" s="10" t="s">
        <v>33</v>
      </c>
      <c r="E9" s="9" t="s">
        <v>132</v>
      </c>
      <c r="F9" s="11" t="s">
        <v>20</v>
      </c>
      <c r="G9" s="4">
        <v>24.7</v>
      </c>
      <c r="H9" s="4">
        <v>238.7</v>
      </c>
      <c r="I9" s="4">
        <v>24.2</v>
      </c>
      <c r="J9" s="4">
        <v>294</v>
      </c>
      <c r="K9" s="4">
        <v>8.4</v>
      </c>
      <c r="L9" s="4">
        <v>81.2</v>
      </c>
      <c r="M9" s="4">
        <v>8.1999999999999993</v>
      </c>
      <c r="N9" s="4">
        <f t="shared" si="0"/>
        <v>97.800000000000011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>AVERAGE(G2:G9)</f>
        <v>26</v>
      </c>
      <c r="H10" s="14">
        <f t="shared" ref="H10:N10" si="1">AVERAGE(H2:H9)</f>
        <v>240.46250000000001</v>
      </c>
      <c r="I10" s="14">
        <f t="shared" si="1"/>
        <v>24.549999999999997</v>
      </c>
      <c r="J10" s="14">
        <f t="shared" si="1"/>
        <v>298</v>
      </c>
      <c r="K10" s="14">
        <f t="shared" si="1"/>
        <v>8.7374999999999989</v>
      </c>
      <c r="L10" s="14">
        <f t="shared" si="1"/>
        <v>80.7</v>
      </c>
      <c r="M10" s="14">
        <f t="shared" si="1"/>
        <v>8.2624999999999993</v>
      </c>
      <c r="N10" s="14">
        <f t="shared" si="1"/>
        <v>97.699999999999989</v>
      </c>
      <c r="O10" s="14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>(STDEV(G2:G9)/(SQRT(COUNT(G2:G9))))</f>
        <v>1.2100767390069582</v>
      </c>
      <c r="H11" s="14">
        <f t="shared" ref="H11:N11" si="2">(STDEV(H2:H9)/(SQRT(COUNT(H2:H9))))</f>
        <v>3.0629081360693808</v>
      </c>
      <c r="I11" s="14">
        <f t="shared" si="2"/>
        <v>0.28660575211055539</v>
      </c>
      <c r="J11" s="14">
        <f t="shared" si="2"/>
        <v>3.7654443865992002</v>
      </c>
      <c r="K11" s="14">
        <f t="shared" si="2"/>
        <v>0.41744867092511656</v>
      </c>
      <c r="L11" s="14">
        <f t="shared" si="2"/>
        <v>0.36154430670982263</v>
      </c>
      <c r="M11" s="14">
        <f t="shared" si="2"/>
        <v>4.1992771486803138E-2</v>
      </c>
      <c r="N11" s="14">
        <f t="shared" si="2"/>
        <v>0.65710403612039547</v>
      </c>
      <c r="O11" s="14"/>
      <c r="P11" s="15"/>
    </row>
    <row r="12" spans="1:16" x14ac:dyDescent="0.25">
      <c r="A12" s="8" t="s">
        <v>15</v>
      </c>
      <c r="B12" s="8" t="s">
        <v>16</v>
      </c>
      <c r="C12" s="9" t="s">
        <v>124</v>
      </c>
      <c r="D12" s="10" t="s">
        <v>38</v>
      </c>
      <c r="E12" s="9" t="s">
        <v>133</v>
      </c>
      <c r="F12" s="11" t="s">
        <v>40</v>
      </c>
      <c r="G12" s="4">
        <v>25.4</v>
      </c>
      <c r="H12" s="4">
        <v>220.6</v>
      </c>
      <c r="I12" s="4">
        <v>21.8</v>
      </c>
      <c r="J12" s="4">
        <v>264</v>
      </c>
      <c r="K12" s="4">
        <v>9.6</v>
      </c>
      <c r="L12" s="4">
        <v>83.5</v>
      </c>
      <c r="M12" s="4">
        <v>8.3000000000000007</v>
      </c>
      <c r="N12" s="4">
        <f t="shared" si="0"/>
        <v>101.39999999999999</v>
      </c>
    </row>
    <row r="13" spans="1:16" x14ac:dyDescent="0.25">
      <c r="A13" s="8" t="s">
        <v>15</v>
      </c>
      <c r="B13" s="8" t="s">
        <v>16</v>
      </c>
      <c r="C13" s="9" t="s">
        <v>124</v>
      </c>
      <c r="D13" s="10" t="s">
        <v>41</v>
      </c>
      <c r="E13" s="9" t="s">
        <v>134</v>
      </c>
      <c r="F13" s="11" t="s">
        <v>40</v>
      </c>
      <c r="G13" s="4">
        <v>22.8</v>
      </c>
      <c r="H13" s="4">
        <v>240.3</v>
      </c>
      <c r="I13" s="4">
        <v>23.6</v>
      </c>
      <c r="J13" s="4">
        <v>287</v>
      </c>
      <c r="K13" s="4">
        <v>8</v>
      </c>
      <c r="L13" s="4">
        <v>83.7</v>
      </c>
      <c r="M13" s="4">
        <v>8.1999999999999993</v>
      </c>
      <c r="N13" s="4">
        <f t="shared" si="0"/>
        <v>99.9</v>
      </c>
    </row>
    <row r="14" spans="1:16" x14ac:dyDescent="0.25">
      <c r="A14" s="8" t="s">
        <v>15</v>
      </c>
      <c r="B14" s="8" t="s">
        <v>16</v>
      </c>
      <c r="C14" s="9" t="s">
        <v>124</v>
      </c>
      <c r="D14" s="10" t="s">
        <v>43</v>
      </c>
      <c r="E14" s="9" t="s">
        <v>135</v>
      </c>
      <c r="F14" s="11" t="s">
        <v>40</v>
      </c>
      <c r="G14" s="4">
        <v>20.100000000000001</v>
      </c>
      <c r="H14" s="4">
        <v>235.2</v>
      </c>
      <c r="I14" s="4">
        <v>22.6</v>
      </c>
      <c r="J14" s="4">
        <v>282</v>
      </c>
      <c r="K14" s="4">
        <v>7.1</v>
      </c>
      <c r="L14" s="4">
        <v>83.4</v>
      </c>
      <c r="M14" s="4">
        <v>8</v>
      </c>
      <c r="N14" s="4">
        <f t="shared" si="0"/>
        <v>98.5</v>
      </c>
      <c r="O14" s="14"/>
      <c r="P14" s="15"/>
    </row>
    <row r="15" spans="1:16" x14ac:dyDescent="0.25">
      <c r="A15" s="8" t="s">
        <v>15</v>
      </c>
      <c r="B15" s="8" t="s">
        <v>16</v>
      </c>
      <c r="C15" s="9" t="s">
        <v>124</v>
      </c>
      <c r="D15" s="10" t="s">
        <v>45</v>
      </c>
      <c r="E15" s="9" t="s">
        <v>136</v>
      </c>
      <c r="F15" s="11" t="s">
        <v>40</v>
      </c>
      <c r="G15" s="4">
        <v>28</v>
      </c>
      <c r="H15" s="4">
        <v>229.3</v>
      </c>
      <c r="I15" s="4">
        <v>23</v>
      </c>
      <c r="J15" s="4">
        <v>276</v>
      </c>
      <c r="K15" s="4">
        <v>10.1</v>
      </c>
      <c r="L15" s="4">
        <v>83.1</v>
      </c>
      <c r="M15" s="4">
        <v>8.3000000000000007</v>
      </c>
      <c r="N15" s="4">
        <f t="shared" si="0"/>
        <v>101.49999999999999</v>
      </c>
      <c r="O15" s="14"/>
      <c r="P15" s="15"/>
    </row>
    <row r="16" spans="1:16" x14ac:dyDescent="0.25">
      <c r="A16" s="8" t="s">
        <v>15</v>
      </c>
      <c r="B16" s="8" t="s">
        <v>16</v>
      </c>
      <c r="C16" s="9" t="s">
        <v>124</v>
      </c>
      <c r="D16" s="10" t="s">
        <v>47</v>
      </c>
      <c r="E16" s="9" t="s">
        <v>137</v>
      </c>
      <c r="F16" s="11" t="s">
        <v>40</v>
      </c>
      <c r="G16" s="4">
        <v>23.6</v>
      </c>
      <c r="H16" s="4">
        <v>229.4</v>
      </c>
      <c r="I16" s="4">
        <v>22.3</v>
      </c>
      <c r="J16" s="4">
        <v>275</v>
      </c>
      <c r="K16" s="4">
        <v>8.6</v>
      </c>
      <c r="L16" s="4">
        <v>83.4</v>
      </c>
      <c r="M16" s="4">
        <v>8.1</v>
      </c>
      <c r="N16" s="4">
        <f>SUM(K16:M16)</f>
        <v>100.1</v>
      </c>
    </row>
    <row r="17" spans="1:16" x14ac:dyDescent="0.25">
      <c r="A17" s="8" t="s">
        <v>15</v>
      </c>
      <c r="B17" s="8" t="s">
        <v>16</v>
      </c>
      <c r="C17" s="9" t="s">
        <v>124</v>
      </c>
      <c r="D17" s="10" t="s">
        <v>49</v>
      </c>
      <c r="E17" s="9" t="s">
        <v>138</v>
      </c>
      <c r="F17" s="11" t="s">
        <v>40</v>
      </c>
      <c r="G17" s="4">
        <v>26.6</v>
      </c>
      <c r="H17" s="4">
        <v>240.9</v>
      </c>
      <c r="I17" s="4">
        <v>23.7</v>
      </c>
      <c r="J17" s="4">
        <v>289</v>
      </c>
      <c r="K17" s="4">
        <v>9.1999999999999993</v>
      </c>
      <c r="L17" s="4">
        <v>83.3</v>
      </c>
      <c r="M17" s="4">
        <v>8.1999999999999993</v>
      </c>
      <c r="N17" s="4">
        <f t="shared" ref="N17:N29" si="3">SUM(K17:M17)</f>
        <v>100.7</v>
      </c>
    </row>
    <row r="18" spans="1:16" x14ac:dyDescent="0.25">
      <c r="A18" s="8" t="s">
        <v>15</v>
      </c>
      <c r="B18" s="8" t="s">
        <v>16</v>
      </c>
      <c r="C18" s="9" t="s">
        <v>124</v>
      </c>
      <c r="D18" s="10" t="s">
        <v>51</v>
      </c>
      <c r="E18" s="9" t="s">
        <v>139</v>
      </c>
      <c r="F18" s="11" t="s">
        <v>40</v>
      </c>
      <c r="G18" s="4">
        <v>22.4</v>
      </c>
      <c r="H18" s="4">
        <v>226.8</v>
      </c>
      <c r="I18" s="4">
        <v>21</v>
      </c>
      <c r="J18" s="4">
        <v>267</v>
      </c>
      <c r="K18" s="4">
        <v>8.4</v>
      </c>
      <c r="L18" s="4">
        <v>84.9</v>
      </c>
      <c r="M18" s="4">
        <v>7.9</v>
      </c>
      <c r="N18" s="4">
        <f t="shared" si="3"/>
        <v>101.20000000000002</v>
      </c>
    </row>
    <row r="19" spans="1:16" x14ac:dyDescent="0.25">
      <c r="A19" s="8" t="s">
        <v>15</v>
      </c>
      <c r="B19" s="8" t="s">
        <v>16</v>
      </c>
      <c r="C19" s="9" t="s">
        <v>124</v>
      </c>
      <c r="D19" s="10" t="s">
        <v>53</v>
      </c>
      <c r="E19" s="9" t="s">
        <v>140</v>
      </c>
      <c r="F19" s="11" t="s">
        <v>40</v>
      </c>
      <c r="G19" s="4">
        <v>25.3</v>
      </c>
      <c r="H19" s="4">
        <v>203.2</v>
      </c>
      <c r="I19" s="4">
        <v>19.899999999999999</v>
      </c>
      <c r="J19" s="4">
        <v>242</v>
      </c>
      <c r="K19" s="4">
        <v>10.5</v>
      </c>
      <c r="L19" s="4">
        <v>84</v>
      </c>
      <c r="M19" s="4">
        <v>8.1999999999999993</v>
      </c>
      <c r="N19" s="4">
        <f t="shared" si="3"/>
        <v>102.7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8</v>
      </c>
      <c r="E20" s="12" t="s">
        <v>36</v>
      </c>
      <c r="F20" s="12"/>
      <c r="G20" s="14">
        <f>AVERAGE(G12:G19)</f>
        <v>24.275000000000002</v>
      </c>
      <c r="H20" s="14">
        <f t="shared" ref="H20:N20" si="4">AVERAGE(H12:H19)</f>
        <v>228.21250000000001</v>
      </c>
      <c r="I20" s="14">
        <f t="shared" si="4"/>
        <v>22.237500000000001</v>
      </c>
      <c r="J20" s="14">
        <f t="shared" si="4"/>
        <v>272.75</v>
      </c>
      <c r="K20" s="14">
        <f t="shared" si="4"/>
        <v>8.9375</v>
      </c>
      <c r="L20" s="14">
        <f t="shared" si="4"/>
        <v>83.662500000000009</v>
      </c>
      <c r="M20" s="14">
        <f t="shared" si="4"/>
        <v>8.1499999999999986</v>
      </c>
      <c r="N20" s="14">
        <f t="shared" si="4"/>
        <v>100.75000000000001</v>
      </c>
      <c r="O20" s="14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>(STDEV(G12:G19)/(SQRT(COUNT(G12:G19))))</f>
        <v>0.89816280738595966</v>
      </c>
      <c r="H21" s="14">
        <f t="shared" ref="H21:N21" si="5">(STDEV(H12:H19)/(SQRT(COUNT(H12:H19))))</f>
        <v>4.3178796673168858</v>
      </c>
      <c r="I21" s="14">
        <f t="shared" si="5"/>
        <v>0.46095301124022248</v>
      </c>
      <c r="J21" s="14">
        <f t="shared" si="5"/>
        <v>5.3843357462709758</v>
      </c>
      <c r="K21" s="14">
        <f t="shared" si="5"/>
        <v>0.3999720972410809</v>
      </c>
      <c r="L21" s="14">
        <f t="shared" si="5"/>
        <v>0.20083530921770637</v>
      </c>
      <c r="M21" s="14">
        <f t="shared" si="5"/>
        <v>0.05</v>
      </c>
      <c r="N21" s="14">
        <f t="shared" si="5"/>
        <v>0.44721359549995776</v>
      </c>
      <c r="O21" s="14"/>
      <c r="P21" s="15"/>
    </row>
    <row r="22" spans="1:16" x14ac:dyDescent="0.25">
      <c r="A22" s="8" t="s">
        <v>15</v>
      </c>
      <c r="B22" s="8" t="s">
        <v>16</v>
      </c>
      <c r="C22" s="9" t="s">
        <v>124</v>
      </c>
      <c r="D22" s="10" t="s">
        <v>55</v>
      </c>
      <c r="E22" s="9" t="s">
        <v>141</v>
      </c>
      <c r="F22" s="11" t="s">
        <v>57</v>
      </c>
      <c r="G22" s="4">
        <v>23.2</v>
      </c>
      <c r="H22" s="4">
        <v>216.6</v>
      </c>
      <c r="I22" s="4">
        <v>21.4</v>
      </c>
      <c r="J22" s="4">
        <v>258</v>
      </c>
      <c r="K22" s="4">
        <v>9</v>
      </c>
      <c r="L22" s="4">
        <v>84</v>
      </c>
      <c r="M22" s="4">
        <v>8.3000000000000007</v>
      </c>
      <c r="N22" s="4">
        <f t="shared" si="3"/>
        <v>101.3</v>
      </c>
    </row>
    <row r="23" spans="1:16" x14ac:dyDescent="0.25">
      <c r="A23" s="8" t="s">
        <v>15</v>
      </c>
      <c r="B23" s="8" t="s">
        <v>16</v>
      </c>
      <c r="C23" s="9" t="s">
        <v>124</v>
      </c>
      <c r="D23" s="10" t="s">
        <v>58</v>
      </c>
      <c r="E23" s="9" t="s">
        <v>142</v>
      </c>
      <c r="F23" s="11" t="s">
        <v>57</v>
      </c>
      <c r="G23" s="4">
        <v>18</v>
      </c>
      <c r="H23" s="4">
        <v>205.1</v>
      </c>
      <c r="I23" s="4">
        <v>20.2</v>
      </c>
      <c r="J23" s="4">
        <v>244</v>
      </c>
      <c r="K23" s="4">
        <v>7.4</v>
      </c>
      <c r="L23" s="4">
        <v>84.1</v>
      </c>
      <c r="M23" s="4">
        <v>8.3000000000000007</v>
      </c>
      <c r="N23" s="4">
        <f t="shared" si="3"/>
        <v>99.8</v>
      </c>
    </row>
    <row r="24" spans="1:16" x14ac:dyDescent="0.25">
      <c r="A24" s="8" t="s">
        <v>15</v>
      </c>
      <c r="B24" s="8" t="s">
        <v>16</v>
      </c>
      <c r="C24" s="9" t="s">
        <v>124</v>
      </c>
      <c r="D24" s="10" t="s">
        <v>60</v>
      </c>
      <c r="E24" s="9" t="s">
        <v>143</v>
      </c>
      <c r="F24" s="11" t="s">
        <v>57</v>
      </c>
      <c r="G24" s="4">
        <v>17.399999999999999</v>
      </c>
      <c r="H24" s="4">
        <v>205.5</v>
      </c>
      <c r="I24" s="4">
        <v>20.3</v>
      </c>
      <c r="J24" s="4">
        <v>249</v>
      </c>
      <c r="K24" s="4">
        <v>7</v>
      </c>
      <c r="L24" s="4">
        <v>82.5</v>
      </c>
      <c r="M24" s="4">
        <v>8.1</v>
      </c>
      <c r="N24" s="4">
        <f t="shared" si="3"/>
        <v>97.6</v>
      </c>
    </row>
    <row r="25" spans="1:16" x14ac:dyDescent="0.25">
      <c r="A25" s="8" t="s">
        <v>15</v>
      </c>
      <c r="B25" s="8" t="s">
        <v>16</v>
      </c>
      <c r="C25" s="9" t="s">
        <v>124</v>
      </c>
      <c r="D25" s="10" t="s">
        <v>62</v>
      </c>
      <c r="E25" s="9" t="s">
        <v>144</v>
      </c>
      <c r="F25" s="11" t="s">
        <v>57</v>
      </c>
      <c r="G25" s="4">
        <v>19.8</v>
      </c>
      <c r="H25" s="4">
        <v>194.9</v>
      </c>
      <c r="I25" s="4">
        <v>20.2</v>
      </c>
      <c r="J25" s="4">
        <v>231</v>
      </c>
      <c r="K25" s="4">
        <v>8.6</v>
      </c>
      <c r="L25" s="4">
        <v>84.4</v>
      </c>
      <c r="M25" s="4">
        <v>8.6999999999999993</v>
      </c>
      <c r="N25" s="4">
        <f t="shared" si="3"/>
        <v>101.7</v>
      </c>
    </row>
    <row r="26" spans="1:16" x14ac:dyDescent="0.25">
      <c r="A26" s="8" t="s">
        <v>15</v>
      </c>
      <c r="B26" s="8" t="s">
        <v>16</v>
      </c>
      <c r="C26" s="9" t="s">
        <v>124</v>
      </c>
      <c r="D26" s="10" t="s">
        <v>64</v>
      </c>
      <c r="E26" s="9" t="s">
        <v>145</v>
      </c>
      <c r="F26" s="11" t="s">
        <v>57</v>
      </c>
      <c r="G26" s="4">
        <v>21</v>
      </c>
      <c r="H26" s="4">
        <v>187.1</v>
      </c>
      <c r="I26" s="4">
        <v>18.2</v>
      </c>
      <c r="J26" s="4">
        <v>227</v>
      </c>
      <c r="K26" s="4">
        <v>9.3000000000000007</v>
      </c>
      <c r="L26" s="4">
        <v>82.4</v>
      </c>
      <c r="M26" s="4">
        <v>8</v>
      </c>
      <c r="N26" s="4">
        <f t="shared" si="3"/>
        <v>99.7</v>
      </c>
    </row>
    <row r="27" spans="1:16" x14ac:dyDescent="0.25">
      <c r="A27" s="8" t="s">
        <v>15</v>
      </c>
      <c r="B27" s="8" t="s">
        <v>16</v>
      </c>
      <c r="C27" s="9" t="s">
        <v>124</v>
      </c>
      <c r="D27" s="10" t="s">
        <v>66</v>
      </c>
      <c r="E27" s="9" t="s">
        <v>146</v>
      </c>
      <c r="F27" s="11" t="s">
        <v>57</v>
      </c>
      <c r="G27" s="4">
        <v>16.8</v>
      </c>
      <c r="H27" s="4">
        <v>202.9</v>
      </c>
      <c r="I27" s="4">
        <v>20.3</v>
      </c>
      <c r="J27" s="4">
        <v>243</v>
      </c>
      <c r="K27" s="4">
        <v>6.9</v>
      </c>
      <c r="L27" s="4">
        <v>83.5</v>
      </c>
      <c r="M27" s="4">
        <v>8.3000000000000007</v>
      </c>
      <c r="N27" s="4">
        <f t="shared" si="3"/>
        <v>98.7</v>
      </c>
    </row>
    <row r="28" spans="1:16" x14ac:dyDescent="0.25">
      <c r="A28" s="8" t="s">
        <v>15</v>
      </c>
      <c r="B28" s="8" t="s">
        <v>16</v>
      </c>
      <c r="C28" s="9" t="s">
        <v>124</v>
      </c>
      <c r="D28" s="10" t="s">
        <v>68</v>
      </c>
      <c r="E28" s="9" t="s">
        <v>147</v>
      </c>
      <c r="F28" s="11" t="s">
        <v>57</v>
      </c>
      <c r="G28" s="4">
        <v>14.7</v>
      </c>
      <c r="H28" s="4">
        <v>189.4</v>
      </c>
      <c r="I28" s="4">
        <v>18.5</v>
      </c>
      <c r="J28" s="4">
        <v>225</v>
      </c>
      <c r="K28" s="4">
        <v>6.5</v>
      </c>
      <c r="L28" s="4">
        <v>84.2</v>
      </c>
      <c r="M28" s="4">
        <v>8.1999999999999993</v>
      </c>
      <c r="N28" s="4">
        <f t="shared" si="3"/>
        <v>98.9</v>
      </c>
      <c r="O28" s="14"/>
      <c r="P28" s="15"/>
    </row>
    <row r="29" spans="1:16" x14ac:dyDescent="0.25">
      <c r="A29" s="8" t="s">
        <v>15</v>
      </c>
      <c r="B29" s="8" t="s">
        <v>16</v>
      </c>
      <c r="C29" s="9" t="s">
        <v>124</v>
      </c>
      <c r="D29" s="10" t="s">
        <v>70</v>
      </c>
      <c r="E29" s="9" t="s">
        <v>148</v>
      </c>
      <c r="F29" s="11" t="s">
        <v>57</v>
      </c>
      <c r="G29" s="4">
        <v>21.1</v>
      </c>
      <c r="H29" s="4">
        <v>208.9</v>
      </c>
      <c r="I29" s="4">
        <v>20.8</v>
      </c>
      <c r="J29" s="4">
        <v>248</v>
      </c>
      <c r="K29" s="4">
        <v>8.5</v>
      </c>
      <c r="L29" s="4">
        <v>84.2</v>
      </c>
      <c r="M29" s="4">
        <v>8.4</v>
      </c>
      <c r="N29" s="4">
        <f t="shared" si="3"/>
        <v>101.10000000000001</v>
      </c>
      <c r="O29" s="14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19</v>
      </c>
      <c r="H30" s="14">
        <f t="shared" ref="H30:N30" si="6">AVERAGE(H22:H29)</f>
        <v>201.30000000000004</v>
      </c>
      <c r="I30" s="14">
        <f t="shared" si="6"/>
        <v>19.987500000000001</v>
      </c>
      <c r="J30" s="14">
        <f t="shared" si="6"/>
        <v>240.625</v>
      </c>
      <c r="K30" s="14">
        <f t="shared" si="6"/>
        <v>7.8999999999999995</v>
      </c>
      <c r="L30" s="14">
        <f t="shared" si="6"/>
        <v>83.662500000000009</v>
      </c>
      <c r="M30" s="14">
        <f t="shared" si="6"/>
        <v>8.2875000000000014</v>
      </c>
      <c r="N30" s="14">
        <f t="shared" si="6"/>
        <v>99.85</v>
      </c>
      <c r="O30" s="14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0.9781542384949895</v>
      </c>
      <c r="H31" s="14">
        <f t="shared" ref="H31:N31" si="7">(STDEV(H22:H29)/(SQRT(COUNT(H22:H29))))</f>
        <v>3.5624530072088563</v>
      </c>
      <c r="I31" s="14">
        <f t="shared" si="7"/>
        <v>0.38611503652224083</v>
      </c>
      <c r="J31" s="14">
        <f t="shared" si="7"/>
        <v>4.1530432043433949</v>
      </c>
      <c r="K31" s="14">
        <f t="shared" si="7"/>
        <v>0.37890820599642588</v>
      </c>
      <c r="L31" s="14">
        <f t="shared" si="7"/>
        <v>0.28026613627560687</v>
      </c>
      <c r="M31" s="14">
        <f t="shared" si="7"/>
        <v>7.4252224593899227E-2</v>
      </c>
      <c r="N31" s="14">
        <f t="shared" si="7"/>
        <v>0.50709255283711041</v>
      </c>
      <c r="O31" s="14"/>
      <c r="P31" s="15"/>
    </row>
    <row r="32" spans="1:16" x14ac:dyDescent="0.25">
      <c r="A32" s="18" t="s">
        <v>15</v>
      </c>
      <c r="B32" s="18" t="s">
        <v>72</v>
      </c>
      <c r="C32" s="19" t="s">
        <v>124</v>
      </c>
      <c r="D32" s="20" t="s">
        <v>73</v>
      </c>
      <c r="E32" s="19" t="s">
        <v>149</v>
      </c>
      <c r="F32" s="21" t="s">
        <v>75</v>
      </c>
      <c r="G32" s="4">
        <v>68</v>
      </c>
      <c r="H32" s="4">
        <v>433.2</v>
      </c>
      <c r="I32" s="4">
        <v>43.2</v>
      </c>
      <c r="J32" s="4">
        <v>564</v>
      </c>
      <c r="K32" s="4">
        <v>12.1</v>
      </c>
      <c r="L32" s="4">
        <v>76.8</v>
      </c>
      <c r="M32" s="4">
        <v>7.7</v>
      </c>
      <c r="N32" s="4">
        <f t="shared" ref="N32:N59" si="8">SUM(K32:M32)</f>
        <v>96.6</v>
      </c>
    </row>
    <row r="33" spans="1:15" x14ac:dyDescent="0.25">
      <c r="A33" s="18" t="s">
        <v>15</v>
      </c>
      <c r="B33" s="18" t="s">
        <v>72</v>
      </c>
      <c r="C33" s="19" t="s">
        <v>124</v>
      </c>
      <c r="D33" s="20" t="s">
        <v>76</v>
      </c>
      <c r="E33" s="19" t="s">
        <v>150</v>
      </c>
      <c r="F33" s="21" t="s">
        <v>75</v>
      </c>
      <c r="G33" s="4">
        <v>85.4</v>
      </c>
      <c r="H33" s="4">
        <v>450.3</v>
      </c>
      <c r="I33" s="4">
        <v>45.2</v>
      </c>
      <c r="J33" s="4">
        <v>597</v>
      </c>
      <c r="K33" s="4">
        <v>14.3</v>
      </c>
      <c r="L33" s="4">
        <v>75.400000000000006</v>
      </c>
      <c r="M33" s="4">
        <v>7.6</v>
      </c>
      <c r="N33" s="4">
        <f t="shared" si="8"/>
        <v>97.3</v>
      </c>
    </row>
    <row r="34" spans="1:15" x14ac:dyDescent="0.25">
      <c r="A34" s="18" t="s">
        <v>15</v>
      </c>
      <c r="B34" s="18" t="s">
        <v>72</v>
      </c>
      <c r="C34" s="19" t="s">
        <v>124</v>
      </c>
      <c r="D34" s="20" t="s">
        <v>78</v>
      </c>
      <c r="E34" s="19" t="s">
        <v>151</v>
      </c>
      <c r="F34" s="21" t="s">
        <v>75</v>
      </c>
      <c r="G34" s="4">
        <v>73.599999999999994</v>
      </c>
      <c r="H34" s="4">
        <v>405.8</v>
      </c>
      <c r="I34" s="4">
        <v>40.4</v>
      </c>
      <c r="J34" s="4">
        <v>536</v>
      </c>
      <c r="K34" s="4">
        <v>13.7</v>
      </c>
      <c r="L34" s="4">
        <v>75.7</v>
      </c>
      <c r="M34" s="4">
        <v>7.5</v>
      </c>
      <c r="N34" s="4">
        <f t="shared" si="8"/>
        <v>96.9</v>
      </c>
    </row>
    <row r="35" spans="1:15" x14ac:dyDescent="0.25">
      <c r="A35" s="18" t="s">
        <v>15</v>
      </c>
      <c r="B35" s="18" t="s">
        <v>72</v>
      </c>
      <c r="C35" s="19" t="s">
        <v>124</v>
      </c>
      <c r="D35" s="20" t="s">
        <v>80</v>
      </c>
      <c r="E35" s="19" t="s">
        <v>152</v>
      </c>
      <c r="F35" s="21" t="s">
        <v>75</v>
      </c>
      <c r="G35" s="4">
        <v>116.9</v>
      </c>
      <c r="H35" s="4">
        <v>405.9</v>
      </c>
      <c r="I35" s="4">
        <v>41.8</v>
      </c>
      <c r="J35" s="4">
        <v>557</v>
      </c>
      <c r="K35" s="4">
        <v>21</v>
      </c>
      <c r="L35" s="4">
        <v>72.900000000000006</v>
      </c>
      <c r="M35" s="4">
        <v>7.5</v>
      </c>
      <c r="N35" s="4">
        <f t="shared" si="8"/>
        <v>101.4</v>
      </c>
    </row>
    <row r="36" spans="1:15" x14ac:dyDescent="0.25">
      <c r="A36" s="18" t="s">
        <v>15</v>
      </c>
      <c r="B36" s="18" t="s">
        <v>72</v>
      </c>
      <c r="C36" s="19" t="s">
        <v>124</v>
      </c>
      <c r="D36" s="20" t="s">
        <v>82</v>
      </c>
      <c r="E36" s="19" t="s">
        <v>153</v>
      </c>
      <c r="F36" s="21" t="s">
        <v>75</v>
      </c>
      <c r="G36" s="4">
        <v>115.8</v>
      </c>
      <c r="H36" s="4">
        <v>433</v>
      </c>
      <c r="I36" s="4">
        <v>46</v>
      </c>
      <c r="J36" s="4">
        <v>589</v>
      </c>
      <c r="K36" s="4">
        <v>19.7</v>
      </c>
      <c r="L36" s="4">
        <v>73.5</v>
      </c>
      <c r="M36" s="4">
        <v>7.8</v>
      </c>
      <c r="N36" s="4">
        <f t="shared" si="8"/>
        <v>101</v>
      </c>
    </row>
    <row r="37" spans="1:15" x14ac:dyDescent="0.25">
      <c r="A37" s="18" t="s">
        <v>15</v>
      </c>
      <c r="B37" s="18" t="s">
        <v>72</v>
      </c>
      <c r="C37" s="19" t="s">
        <v>124</v>
      </c>
      <c r="D37" s="20" t="s">
        <v>84</v>
      </c>
      <c r="E37" s="19" t="s">
        <v>154</v>
      </c>
      <c r="F37" s="21" t="s">
        <v>75</v>
      </c>
      <c r="G37" s="4">
        <v>84.3</v>
      </c>
      <c r="H37" s="4">
        <v>466.8</v>
      </c>
      <c r="I37" s="4">
        <v>47.1</v>
      </c>
      <c r="J37" s="4">
        <v>613</v>
      </c>
      <c r="K37" s="4">
        <v>13.8</v>
      </c>
      <c r="L37" s="4">
        <v>76.099999999999994</v>
      </c>
      <c r="M37" s="4">
        <v>7.7</v>
      </c>
      <c r="N37" s="4">
        <f t="shared" si="8"/>
        <v>97.6</v>
      </c>
    </row>
    <row r="38" spans="1:15" x14ac:dyDescent="0.25">
      <c r="A38" s="18" t="s">
        <v>15</v>
      </c>
      <c r="B38" s="18" t="s">
        <v>72</v>
      </c>
      <c r="C38" s="19" t="s">
        <v>124</v>
      </c>
      <c r="D38" s="20" t="s">
        <v>86</v>
      </c>
      <c r="E38" s="19" t="s">
        <v>155</v>
      </c>
      <c r="F38" s="21" t="s">
        <v>75</v>
      </c>
      <c r="G38" s="4">
        <v>73.099999999999994</v>
      </c>
      <c r="H38" s="4">
        <v>372.5</v>
      </c>
      <c r="I38" s="4">
        <v>37.200000000000003</v>
      </c>
      <c r="J38" s="4">
        <v>487</v>
      </c>
      <c r="K38" s="4">
        <v>15</v>
      </c>
      <c r="L38" s="4">
        <v>76.5</v>
      </c>
      <c r="M38" s="4">
        <v>7.6</v>
      </c>
      <c r="N38" s="4">
        <f t="shared" si="8"/>
        <v>99.1</v>
      </c>
    </row>
    <row r="39" spans="1:15" x14ac:dyDescent="0.25">
      <c r="A39" s="18" t="s">
        <v>15</v>
      </c>
      <c r="B39" s="18" t="s">
        <v>72</v>
      </c>
      <c r="C39" s="19" t="s">
        <v>124</v>
      </c>
      <c r="D39" s="20" t="s">
        <v>88</v>
      </c>
      <c r="E39" s="19" t="s">
        <v>156</v>
      </c>
      <c r="F39" s="21" t="s">
        <v>75</v>
      </c>
      <c r="G39" s="4">
        <v>103.5</v>
      </c>
      <c r="H39" s="4">
        <v>452.1</v>
      </c>
      <c r="I39" s="4">
        <v>42.7</v>
      </c>
      <c r="J39" s="4">
        <v>588</v>
      </c>
      <c r="K39" s="4">
        <v>17.600000000000001</v>
      </c>
      <c r="L39" s="4">
        <v>76.900000000000006</v>
      </c>
      <c r="M39" s="4">
        <v>7.3</v>
      </c>
      <c r="N39" s="4">
        <f t="shared" si="8"/>
        <v>101.8</v>
      </c>
    </row>
    <row r="40" spans="1:15" s="15" customFormat="1" x14ac:dyDescent="0.25">
      <c r="A40" s="22"/>
      <c r="B40" s="22"/>
      <c r="C40" s="22" t="s">
        <v>35</v>
      </c>
      <c r="D40" s="23">
        <f>COUNT(G32:G39)</f>
        <v>8</v>
      </c>
      <c r="E40" s="22" t="s">
        <v>36</v>
      </c>
      <c r="F40" s="22"/>
      <c r="G40" s="14">
        <f>AVERAGE(G32:G39)</f>
        <v>90.075000000000003</v>
      </c>
      <c r="H40" s="14">
        <f t="shared" ref="H40:N40" si="9">AVERAGE(H32:H39)</f>
        <v>427.45</v>
      </c>
      <c r="I40" s="14">
        <f t="shared" si="9"/>
        <v>42.95</v>
      </c>
      <c r="J40" s="14">
        <f t="shared" si="9"/>
        <v>566.375</v>
      </c>
      <c r="K40" s="14">
        <f t="shared" si="9"/>
        <v>15.899999999999999</v>
      </c>
      <c r="L40" s="14">
        <f t="shared" si="9"/>
        <v>75.474999999999994</v>
      </c>
      <c r="M40" s="14">
        <f t="shared" si="9"/>
        <v>7.5875000000000004</v>
      </c>
      <c r="N40" s="14">
        <f t="shared" si="9"/>
        <v>98.962499999999991</v>
      </c>
      <c r="O40" s="14"/>
    </row>
    <row r="41" spans="1:15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6.8967836706685173</v>
      </c>
      <c r="H41" s="14">
        <f t="shared" ref="H41:N41" si="10">(STDEV(H32:H39)/(SQRT(COUNT(H32:H39))))</f>
        <v>10.933777938114529</v>
      </c>
      <c r="I41" s="14">
        <f t="shared" si="10"/>
        <v>1.1386081729148845</v>
      </c>
      <c r="J41" s="14">
        <f t="shared" si="10"/>
        <v>14.272773156308082</v>
      </c>
      <c r="K41" s="14">
        <f t="shared" si="10"/>
        <v>1.1212238211627805</v>
      </c>
      <c r="L41" s="14">
        <f t="shared" si="10"/>
        <v>0.53142329106439601</v>
      </c>
      <c r="M41" s="14">
        <f t="shared" si="10"/>
        <v>5.4894379103355012E-2</v>
      </c>
      <c r="N41" s="14">
        <f t="shared" si="10"/>
        <v>0.76320225272952991</v>
      </c>
      <c r="O41" s="14"/>
    </row>
    <row r="42" spans="1:15" x14ac:dyDescent="0.25">
      <c r="A42" s="18" t="s">
        <v>15</v>
      </c>
      <c r="B42" s="18" t="s">
        <v>72</v>
      </c>
      <c r="C42" s="19" t="s">
        <v>124</v>
      </c>
      <c r="D42" s="20" t="s">
        <v>90</v>
      </c>
      <c r="E42" s="19" t="s">
        <v>157</v>
      </c>
      <c r="F42" s="21" t="s">
        <v>92</v>
      </c>
      <c r="G42" s="4">
        <v>92.5</v>
      </c>
      <c r="H42" s="4">
        <v>445.1</v>
      </c>
      <c r="I42" s="4">
        <v>43</v>
      </c>
      <c r="J42" s="4">
        <v>583</v>
      </c>
      <c r="K42" s="4">
        <v>15.9</v>
      </c>
      <c r="L42" s="4">
        <v>76.400000000000006</v>
      </c>
      <c r="M42" s="4">
        <v>7.4</v>
      </c>
      <c r="N42" s="4">
        <f t="shared" si="8"/>
        <v>99.700000000000017</v>
      </c>
    </row>
    <row r="43" spans="1:15" x14ac:dyDescent="0.25">
      <c r="A43" s="18" t="s">
        <v>15</v>
      </c>
      <c r="B43" s="18" t="s">
        <v>72</v>
      </c>
      <c r="C43" s="19" t="s">
        <v>124</v>
      </c>
      <c r="D43" s="20" t="s">
        <v>93</v>
      </c>
      <c r="E43" s="19" t="s">
        <v>158</v>
      </c>
      <c r="F43" s="21" t="s">
        <v>92</v>
      </c>
      <c r="G43" s="4">
        <v>69.5</v>
      </c>
      <c r="H43" s="4">
        <v>372.2</v>
      </c>
      <c r="I43" s="4">
        <v>35.9</v>
      </c>
      <c r="J43" s="4">
        <v>476</v>
      </c>
      <c r="K43" s="4">
        <v>14.6</v>
      </c>
      <c r="L43" s="4">
        <v>78.2</v>
      </c>
      <c r="M43" s="4">
        <v>7.6</v>
      </c>
      <c r="N43" s="4">
        <f t="shared" si="8"/>
        <v>100.39999999999999</v>
      </c>
    </row>
    <row r="44" spans="1:15" x14ac:dyDescent="0.25">
      <c r="A44" s="18" t="s">
        <v>15</v>
      </c>
      <c r="B44" s="18" t="s">
        <v>72</v>
      </c>
      <c r="C44" s="19" t="s">
        <v>124</v>
      </c>
      <c r="D44" s="20" t="s">
        <v>95</v>
      </c>
      <c r="E44" s="19" t="s">
        <v>159</v>
      </c>
      <c r="F44" s="21" t="s">
        <v>92</v>
      </c>
      <c r="G44" s="4">
        <v>66.400000000000006</v>
      </c>
      <c r="H44" s="4">
        <v>369.9</v>
      </c>
      <c r="I44" s="4">
        <v>36.4</v>
      </c>
      <c r="J44" s="4">
        <v>472</v>
      </c>
      <c r="K44" s="4">
        <v>14.1</v>
      </c>
      <c r="L44" s="4">
        <v>78.400000000000006</v>
      </c>
      <c r="M44" s="4">
        <v>7.7</v>
      </c>
      <c r="N44" s="4">
        <f t="shared" si="8"/>
        <v>100.2</v>
      </c>
    </row>
    <row r="45" spans="1:15" x14ac:dyDescent="0.25">
      <c r="A45" s="18" t="s">
        <v>15</v>
      </c>
      <c r="B45" s="18" t="s">
        <v>72</v>
      </c>
      <c r="C45" s="19" t="s">
        <v>124</v>
      </c>
      <c r="D45" s="20" t="s">
        <v>97</v>
      </c>
      <c r="E45" s="19" t="s">
        <v>160</v>
      </c>
      <c r="F45" s="21" t="s">
        <v>92</v>
      </c>
      <c r="G45" s="4">
        <v>59.1</v>
      </c>
      <c r="H45" s="4">
        <v>390.3</v>
      </c>
      <c r="I45" s="4">
        <v>39.299999999999997</v>
      </c>
      <c r="J45" s="4">
        <v>505</v>
      </c>
      <c r="K45" s="4">
        <v>11.7</v>
      </c>
      <c r="L45" s="4">
        <v>77.3</v>
      </c>
      <c r="M45" s="4">
        <v>7.8</v>
      </c>
      <c r="N45" s="4">
        <f t="shared" si="8"/>
        <v>96.8</v>
      </c>
    </row>
    <row r="46" spans="1:15" x14ac:dyDescent="0.25">
      <c r="A46" s="18" t="s">
        <v>15</v>
      </c>
      <c r="B46" s="18" t="s">
        <v>72</v>
      </c>
      <c r="C46" s="19" t="s">
        <v>124</v>
      </c>
      <c r="D46" s="20" t="s">
        <v>99</v>
      </c>
      <c r="E46" s="19" t="s">
        <v>161</v>
      </c>
      <c r="F46" s="21" t="s">
        <v>92</v>
      </c>
      <c r="G46" s="4">
        <v>78.099999999999994</v>
      </c>
      <c r="H46" s="4">
        <v>399.7</v>
      </c>
      <c r="I46" s="4">
        <v>38.799999999999997</v>
      </c>
      <c r="J46" s="4">
        <v>517</v>
      </c>
      <c r="K46" s="4">
        <v>15.1</v>
      </c>
      <c r="L46" s="4">
        <v>77.3</v>
      </c>
      <c r="M46" s="4">
        <v>7.5</v>
      </c>
      <c r="N46" s="4">
        <f t="shared" si="8"/>
        <v>99.899999999999991</v>
      </c>
    </row>
    <row r="47" spans="1:15" x14ac:dyDescent="0.25">
      <c r="A47" s="18" t="s">
        <v>15</v>
      </c>
      <c r="B47" s="18" t="s">
        <v>72</v>
      </c>
      <c r="C47" s="19" t="s">
        <v>124</v>
      </c>
      <c r="D47" s="20" t="s">
        <v>101</v>
      </c>
      <c r="E47" s="19" t="s">
        <v>162</v>
      </c>
      <c r="F47" s="21" t="s">
        <v>92</v>
      </c>
      <c r="G47" s="4">
        <v>64.8</v>
      </c>
      <c r="H47" s="4">
        <v>384.6</v>
      </c>
      <c r="I47" s="4">
        <v>37.700000000000003</v>
      </c>
      <c r="J47" s="4">
        <v>497</v>
      </c>
      <c r="K47" s="4">
        <v>13</v>
      </c>
      <c r="L47" s="4">
        <v>77.400000000000006</v>
      </c>
      <c r="M47" s="4">
        <v>7.6</v>
      </c>
      <c r="N47" s="4">
        <f t="shared" si="8"/>
        <v>98</v>
      </c>
    </row>
    <row r="48" spans="1:15" x14ac:dyDescent="0.25">
      <c r="A48" s="18" t="s">
        <v>15</v>
      </c>
      <c r="B48" s="18" t="s">
        <v>72</v>
      </c>
      <c r="C48" s="19" t="s">
        <v>124</v>
      </c>
      <c r="D48" s="20" t="s">
        <v>103</v>
      </c>
      <c r="E48" s="19" t="s">
        <v>163</v>
      </c>
      <c r="F48" s="21" t="s">
        <v>92</v>
      </c>
      <c r="G48" s="4">
        <v>102.5</v>
      </c>
      <c r="H48" s="4">
        <v>414.3</v>
      </c>
      <c r="I48" s="4">
        <v>40</v>
      </c>
      <c r="J48" s="4">
        <v>554</v>
      </c>
      <c r="K48" s="4">
        <v>18.5</v>
      </c>
      <c r="L48" s="4">
        <v>74.8</v>
      </c>
      <c r="M48" s="4">
        <v>7.2</v>
      </c>
      <c r="N48" s="4">
        <f t="shared" si="8"/>
        <v>100.5</v>
      </c>
    </row>
    <row r="49" spans="1:15" x14ac:dyDescent="0.25">
      <c r="A49" s="18" t="s">
        <v>15</v>
      </c>
      <c r="B49" s="18" t="s">
        <v>72</v>
      </c>
      <c r="C49" s="19" t="s">
        <v>124</v>
      </c>
      <c r="D49" s="20" t="s">
        <v>105</v>
      </c>
      <c r="E49" s="19" t="s">
        <v>164</v>
      </c>
      <c r="F49" s="21" t="s">
        <v>92</v>
      </c>
      <c r="G49" s="4">
        <v>77.7</v>
      </c>
      <c r="H49" s="4">
        <v>382.2</v>
      </c>
      <c r="I49" s="4">
        <v>37.700000000000003</v>
      </c>
      <c r="J49" s="4">
        <v>504</v>
      </c>
      <c r="K49" s="4">
        <v>15.4</v>
      </c>
      <c r="L49" s="4">
        <v>75.8</v>
      </c>
      <c r="M49" s="4">
        <v>7.5</v>
      </c>
      <c r="N49" s="4">
        <f t="shared" si="8"/>
        <v>98.7</v>
      </c>
    </row>
    <row r="50" spans="1:15" s="15" customFormat="1" x14ac:dyDescent="0.25">
      <c r="A50" s="22"/>
      <c r="B50" s="22"/>
      <c r="C50" s="22" t="s">
        <v>35</v>
      </c>
      <c r="D50" s="23">
        <f>COUNT(G42:G49)</f>
        <v>8</v>
      </c>
      <c r="E50" s="22" t="s">
        <v>36</v>
      </c>
      <c r="F50" s="22"/>
      <c r="G50" s="14">
        <f>AVERAGE(G42:G49)</f>
        <v>76.325000000000017</v>
      </c>
      <c r="H50" s="14">
        <f t="shared" ref="H50:N50" si="11">AVERAGE(H42:H49)</f>
        <v>394.78749999999997</v>
      </c>
      <c r="I50" s="14">
        <f t="shared" si="11"/>
        <v>38.6</v>
      </c>
      <c r="J50" s="14">
        <f t="shared" si="11"/>
        <v>513.5</v>
      </c>
      <c r="K50" s="14">
        <f t="shared" si="11"/>
        <v>14.7875</v>
      </c>
      <c r="L50" s="14">
        <f t="shared" si="11"/>
        <v>76.949999999999989</v>
      </c>
      <c r="M50" s="14">
        <f t="shared" si="11"/>
        <v>7.5375000000000005</v>
      </c>
      <c r="N50" s="14">
        <f t="shared" si="11"/>
        <v>99.275000000000006</v>
      </c>
      <c r="O50" s="14"/>
    </row>
    <row r="51" spans="1:15" s="15" customFormat="1" x14ac:dyDescent="0.25">
      <c r="A51" s="22"/>
      <c r="B51" s="22"/>
      <c r="C51" s="22"/>
      <c r="D51" s="23"/>
      <c r="E51" s="22" t="s">
        <v>37</v>
      </c>
      <c r="F51" s="22"/>
      <c r="G51" s="14">
        <f>(STDEV(G42:G49)/(SQRT(COUNT(G42:G49))))</f>
        <v>5.2208630238960811</v>
      </c>
      <c r="H51" s="14">
        <f t="shared" ref="H51:N51" si="12">(STDEV(H42:H49)/(SQRT(COUNT(H42:H49))))</f>
        <v>8.8116894257409211</v>
      </c>
      <c r="I51" s="14">
        <f t="shared" si="12"/>
        <v>0.79731692927861841</v>
      </c>
      <c r="J51" s="14">
        <f t="shared" si="12"/>
        <v>13.393761874203122</v>
      </c>
      <c r="K51" s="14">
        <f t="shared" si="12"/>
        <v>0.71624953253537449</v>
      </c>
      <c r="L51" s="14">
        <f t="shared" si="12"/>
        <v>0.43011626335213204</v>
      </c>
      <c r="M51" s="14">
        <f t="shared" si="12"/>
        <v>6.5294661781365032E-2</v>
      </c>
      <c r="N51" s="14">
        <f t="shared" si="12"/>
        <v>0.46818418231656284</v>
      </c>
      <c r="O51" s="14"/>
    </row>
    <row r="52" spans="1:15" x14ac:dyDescent="0.25">
      <c r="A52" s="18" t="s">
        <v>15</v>
      </c>
      <c r="B52" s="18" t="s">
        <v>72</v>
      </c>
      <c r="C52" s="19" t="s">
        <v>124</v>
      </c>
      <c r="D52" s="20" t="s">
        <v>107</v>
      </c>
      <c r="E52" s="19" t="s">
        <v>165</v>
      </c>
      <c r="F52" s="21" t="s">
        <v>109</v>
      </c>
      <c r="G52" s="4">
        <v>63.1</v>
      </c>
      <c r="H52" s="4">
        <v>369.6</v>
      </c>
      <c r="I52" s="4">
        <v>36.6</v>
      </c>
      <c r="J52" s="4">
        <v>481</v>
      </c>
      <c r="K52" s="4">
        <v>13.1</v>
      </c>
      <c r="L52" s="4">
        <v>76.8</v>
      </c>
      <c r="M52" s="4">
        <v>7.6</v>
      </c>
      <c r="N52" s="4">
        <f t="shared" si="8"/>
        <v>97.499999999999986</v>
      </c>
    </row>
    <row r="53" spans="1:15" x14ac:dyDescent="0.25">
      <c r="A53" s="18" t="s">
        <v>15</v>
      </c>
      <c r="B53" s="18" t="s">
        <v>72</v>
      </c>
      <c r="C53" s="19" t="s">
        <v>124</v>
      </c>
      <c r="D53" s="20" t="s">
        <v>110</v>
      </c>
      <c r="E53" s="19" t="s">
        <v>166</v>
      </c>
      <c r="F53" s="21" t="s">
        <v>109</v>
      </c>
      <c r="G53" s="4">
        <v>72.900000000000006</v>
      </c>
      <c r="H53" s="4">
        <v>382.8</v>
      </c>
      <c r="I53" s="4">
        <v>37.299999999999997</v>
      </c>
      <c r="J53" s="4">
        <v>497</v>
      </c>
      <c r="K53" s="4">
        <v>14.7</v>
      </c>
      <c r="L53" s="4">
        <v>77</v>
      </c>
      <c r="M53" s="4">
        <v>7.5</v>
      </c>
      <c r="N53" s="4">
        <f t="shared" si="8"/>
        <v>99.2</v>
      </c>
    </row>
    <row r="54" spans="1:15" x14ac:dyDescent="0.25">
      <c r="A54" s="18" t="s">
        <v>15</v>
      </c>
      <c r="B54" s="18" t="s">
        <v>72</v>
      </c>
      <c r="C54" s="19" t="s">
        <v>124</v>
      </c>
      <c r="D54" s="20" t="s">
        <v>112</v>
      </c>
      <c r="E54" s="19" t="s">
        <v>167</v>
      </c>
      <c r="F54" s="21" t="s">
        <v>109</v>
      </c>
      <c r="G54" s="4">
        <v>52.5</v>
      </c>
      <c r="H54" s="4">
        <v>343.7</v>
      </c>
      <c r="I54" s="4">
        <v>34</v>
      </c>
      <c r="J54" s="4">
        <v>435</v>
      </c>
      <c r="K54" s="4">
        <v>12.1</v>
      </c>
      <c r="L54" s="4">
        <v>79</v>
      </c>
      <c r="M54" s="4">
        <v>7.8</v>
      </c>
      <c r="N54" s="4">
        <f t="shared" si="8"/>
        <v>98.899999999999991</v>
      </c>
    </row>
    <row r="55" spans="1:15" x14ac:dyDescent="0.25">
      <c r="A55" s="18" t="s">
        <v>15</v>
      </c>
      <c r="B55" s="18" t="s">
        <v>72</v>
      </c>
      <c r="C55" s="19" t="s">
        <v>124</v>
      </c>
      <c r="D55" s="20" t="s">
        <v>114</v>
      </c>
      <c r="E55" s="19" t="s">
        <v>168</v>
      </c>
      <c r="F55" s="21" t="s">
        <v>109</v>
      </c>
      <c r="G55" s="4">
        <v>66.2</v>
      </c>
      <c r="H55" s="4">
        <v>343.4</v>
      </c>
      <c r="I55" s="4">
        <v>35.6</v>
      </c>
      <c r="J55" s="4">
        <v>455</v>
      </c>
      <c r="K55" s="4">
        <v>14.6</v>
      </c>
      <c r="L55" s="4">
        <v>75.5</v>
      </c>
      <c r="M55" s="4">
        <v>7.8</v>
      </c>
      <c r="N55" s="4">
        <f t="shared" si="8"/>
        <v>97.899999999999991</v>
      </c>
    </row>
    <row r="56" spans="1:15" x14ac:dyDescent="0.25">
      <c r="A56" s="18" t="s">
        <v>15</v>
      </c>
      <c r="B56" s="18" t="s">
        <v>72</v>
      </c>
      <c r="C56" s="19" t="s">
        <v>124</v>
      </c>
      <c r="D56" s="20" t="s">
        <v>116</v>
      </c>
      <c r="E56" s="19" t="s">
        <v>169</v>
      </c>
      <c r="F56" s="21" t="s">
        <v>109</v>
      </c>
      <c r="G56" s="4">
        <v>48.7</v>
      </c>
      <c r="H56" s="4">
        <v>355.2</v>
      </c>
      <c r="I56" s="4">
        <v>33.9</v>
      </c>
      <c r="J56" s="4">
        <v>453</v>
      </c>
      <c r="K56" s="4">
        <v>10.7</v>
      </c>
      <c r="L56" s="4">
        <v>78.400000000000006</v>
      </c>
      <c r="M56" s="4">
        <v>7.5</v>
      </c>
      <c r="N56" s="4">
        <f t="shared" si="8"/>
        <v>96.600000000000009</v>
      </c>
    </row>
    <row r="57" spans="1:15" x14ac:dyDescent="0.25">
      <c r="A57" s="18" t="s">
        <v>15</v>
      </c>
      <c r="B57" s="18" t="s">
        <v>72</v>
      </c>
      <c r="C57" s="19" t="s">
        <v>124</v>
      </c>
      <c r="D57" s="20" t="s">
        <v>118</v>
      </c>
      <c r="E57" s="19" t="s">
        <v>170</v>
      </c>
      <c r="F57" s="21" t="s">
        <v>109</v>
      </c>
      <c r="G57" s="4">
        <v>76.7</v>
      </c>
      <c r="H57" s="4">
        <v>384.5</v>
      </c>
      <c r="I57" s="4">
        <v>38.200000000000003</v>
      </c>
      <c r="J57" s="4">
        <v>503</v>
      </c>
      <c r="K57" s="4">
        <v>15.3</v>
      </c>
      <c r="L57" s="4">
        <v>76.400000000000006</v>
      </c>
      <c r="M57" s="4">
        <v>7.6</v>
      </c>
      <c r="N57" s="4">
        <f t="shared" si="8"/>
        <v>99.3</v>
      </c>
    </row>
    <row r="58" spans="1:15" x14ac:dyDescent="0.25">
      <c r="A58" s="18" t="s">
        <v>15</v>
      </c>
      <c r="B58" s="18" t="s">
        <v>72</v>
      </c>
      <c r="C58" s="19" t="s">
        <v>124</v>
      </c>
      <c r="D58" s="20" t="s">
        <v>120</v>
      </c>
      <c r="E58" s="19" t="s">
        <v>171</v>
      </c>
      <c r="F58" s="21" t="s">
        <v>109</v>
      </c>
      <c r="G58" s="4">
        <v>63</v>
      </c>
      <c r="H58" s="4">
        <v>339</v>
      </c>
      <c r="I58" s="4">
        <v>35.4</v>
      </c>
      <c r="J58" s="4">
        <v>452</v>
      </c>
      <c r="K58" s="4">
        <v>13.9</v>
      </c>
      <c r="L58" s="4">
        <v>75</v>
      </c>
      <c r="M58" s="4">
        <v>7.8</v>
      </c>
      <c r="N58" s="4">
        <f t="shared" si="8"/>
        <v>96.7</v>
      </c>
    </row>
    <row r="59" spans="1:15" x14ac:dyDescent="0.25">
      <c r="A59" s="18" t="s">
        <v>15</v>
      </c>
      <c r="B59" s="18" t="s">
        <v>72</v>
      </c>
      <c r="C59" s="19" t="s">
        <v>124</v>
      </c>
      <c r="D59" s="20" t="s">
        <v>122</v>
      </c>
      <c r="E59" s="19" t="s">
        <v>172</v>
      </c>
      <c r="F59" s="21" t="s">
        <v>109</v>
      </c>
      <c r="G59" s="4">
        <v>67.8</v>
      </c>
      <c r="H59" s="4">
        <v>371</v>
      </c>
      <c r="I59" s="4">
        <v>36.200000000000003</v>
      </c>
      <c r="J59" s="4">
        <v>480</v>
      </c>
      <c r="K59" s="4">
        <v>14.1</v>
      </c>
      <c r="L59" s="4">
        <v>77.3</v>
      </c>
      <c r="M59" s="4">
        <v>7.5</v>
      </c>
      <c r="N59" s="4">
        <f t="shared" si="8"/>
        <v>98.899999999999991</v>
      </c>
    </row>
    <row r="60" spans="1:15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63.862499999999997</v>
      </c>
      <c r="H60" s="14">
        <f t="shared" ref="H60:N60" si="13">AVERAGE(H52:H59)</f>
        <v>361.15</v>
      </c>
      <c r="I60" s="14">
        <f t="shared" si="13"/>
        <v>35.900000000000006</v>
      </c>
      <c r="J60" s="14">
        <f t="shared" si="13"/>
        <v>469.5</v>
      </c>
      <c r="K60" s="14">
        <f t="shared" si="13"/>
        <v>13.5625</v>
      </c>
      <c r="L60" s="14">
        <f t="shared" si="13"/>
        <v>76.924999999999997</v>
      </c>
      <c r="M60" s="14">
        <f t="shared" si="13"/>
        <v>7.6375000000000002</v>
      </c>
      <c r="N60" s="14">
        <f t="shared" si="13"/>
        <v>98.125</v>
      </c>
      <c r="O60" s="14"/>
    </row>
    <row r="61" spans="1:15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3.3481838093851111</v>
      </c>
      <c r="H61" s="14">
        <f t="shared" ref="H61:N61" si="14">(STDEV(H52:H59)/(SQRT(COUNT(H52:H59))))</f>
        <v>6.4475355203142781</v>
      </c>
      <c r="I61" s="14">
        <f t="shared" si="14"/>
        <v>0.53083492187846359</v>
      </c>
      <c r="J61" s="14">
        <f t="shared" si="14"/>
        <v>8.5565346790792418</v>
      </c>
      <c r="K61" s="14">
        <f t="shared" si="14"/>
        <v>0.54015126849535477</v>
      </c>
      <c r="L61" s="14">
        <f t="shared" si="14"/>
        <v>0.47537579119801948</v>
      </c>
      <c r="M61" s="14">
        <f t="shared" si="14"/>
        <v>4.9776285231308379E-2</v>
      </c>
      <c r="N61" s="14">
        <f t="shared" si="14"/>
        <v>0.39039814841481196</v>
      </c>
      <c r="O6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35" sqref="I35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5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/>
    </row>
    <row r="2" spans="1:16" x14ac:dyDescent="0.25">
      <c r="A2" s="8" t="s">
        <v>15</v>
      </c>
      <c r="B2" s="8" t="s">
        <v>16</v>
      </c>
      <c r="C2" s="9" t="s">
        <v>173</v>
      </c>
      <c r="D2" s="10" t="s">
        <v>18</v>
      </c>
      <c r="E2" s="9" t="s">
        <v>174</v>
      </c>
      <c r="F2" s="11" t="s">
        <v>20</v>
      </c>
      <c r="G2" s="4">
        <v>23</v>
      </c>
      <c r="H2" s="4">
        <v>250</v>
      </c>
      <c r="I2" s="4">
        <v>25.9</v>
      </c>
      <c r="J2" s="4">
        <v>317</v>
      </c>
      <c r="K2" s="4">
        <v>7.2</v>
      </c>
      <c r="L2" s="4">
        <v>78.900000000000006</v>
      </c>
      <c r="M2" s="4">
        <v>8.1999999999999993</v>
      </c>
      <c r="N2" s="4">
        <f>SUM(K2:M2)</f>
        <v>94.300000000000011</v>
      </c>
    </row>
    <row r="3" spans="1:16" x14ac:dyDescent="0.25">
      <c r="A3" s="8" t="s">
        <v>15</v>
      </c>
      <c r="B3" s="8" t="s">
        <v>16</v>
      </c>
      <c r="C3" s="9" t="s">
        <v>173</v>
      </c>
      <c r="D3" s="10" t="s">
        <v>21</v>
      </c>
      <c r="E3" s="9" t="s">
        <v>175</v>
      </c>
      <c r="F3" s="11" t="s">
        <v>20</v>
      </c>
      <c r="G3" s="4">
        <v>26.4</v>
      </c>
      <c r="H3" s="4">
        <v>270.5</v>
      </c>
      <c r="I3" s="4">
        <v>27</v>
      </c>
      <c r="J3" s="4">
        <v>331</v>
      </c>
      <c r="K3" s="4">
        <v>8</v>
      </c>
      <c r="L3" s="4">
        <v>81.7</v>
      </c>
      <c r="M3" s="4">
        <v>8.1999999999999993</v>
      </c>
      <c r="N3" s="4">
        <f t="shared" ref="N3:N15" si="0">SUM(K3:M3)</f>
        <v>97.9</v>
      </c>
    </row>
    <row r="4" spans="1:16" x14ac:dyDescent="0.25">
      <c r="A4" s="8" t="s">
        <v>15</v>
      </c>
      <c r="B4" s="8" t="s">
        <v>16</v>
      </c>
      <c r="C4" s="9" t="s">
        <v>173</v>
      </c>
      <c r="D4" s="10" t="s">
        <v>23</v>
      </c>
      <c r="E4" s="9" t="s">
        <v>176</v>
      </c>
      <c r="F4" s="11" t="s">
        <v>20</v>
      </c>
      <c r="G4" s="4">
        <v>32.4</v>
      </c>
      <c r="H4" s="4">
        <v>272.10000000000002</v>
      </c>
      <c r="I4" s="4">
        <v>27.4</v>
      </c>
      <c r="J4" s="4">
        <v>338</v>
      </c>
      <c r="K4" s="4">
        <v>9.6</v>
      </c>
      <c r="L4" s="4">
        <v>80.5</v>
      </c>
      <c r="M4" s="4">
        <v>8.1</v>
      </c>
      <c r="N4" s="4">
        <f t="shared" si="0"/>
        <v>98.199999999999989</v>
      </c>
    </row>
    <row r="5" spans="1:16" x14ac:dyDescent="0.25">
      <c r="A5" s="8" t="s">
        <v>15</v>
      </c>
      <c r="B5" s="8" t="s">
        <v>16</v>
      </c>
      <c r="C5" s="9" t="s">
        <v>173</v>
      </c>
      <c r="D5" s="10" t="s">
        <v>25</v>
      </c>
      <c r="E5" s="9" t="s">
        <v>177</v>
      </c>
      <c r="F5" s="11" t="s">
        <v>20</v>
      </c>
      <c r="G5" s="4">
        <v>30.5</v>
      </c>
      <c r="H5" s="4">
        <v>283.3</v>
      </c>
      <c r="I5" s="4">
        <v>28.2</v>
      </c>
      <c r="J5" s="4">
        <v>348</v>
      </c>
      <c r="K5" s="4">
        <v>8.8000000000000007</v>
      </c>
      <c r="L5" s="4">
        <v>81.400000000000006</v>
      </c>
      <c r="M5" s="4">
        <v>8.1</v>
      </c>
      <c r="N5" s="4">
        <f t="shared" si="0"/>
        <v>98.3</v>
      </c>
    </row>
    <row r="6" spans="1:16" x14ac:dyDescent="0.25">
      <c r="A6" s="8" t="s">
        <v>15</v>
      </c>
      <c r="B6" s="8" t="s">
        <v>16</v>
      </c>
      <c r="C6" s="9" t="s">
        <v>173</v>
      </c>
      <c r="D6" s="10" t="s">
        <v>27</v>
      </c>
      <c r="E6" s="9" t="s">
        <v>178</v>
      </c>
      <c r="F6" s="11" t="s">
        <v>20</v>
      </c>
      <c r="G6" s="4">
        <v>29.4</v>
      </c>
      <c r="H6" s="4">
        <v>259.3</v>
      </c>
      <c r="I6" s="4">
        <v>26</v>
      </c>
      <c r="J6" s="4">
        <v>319</v>
      </c>
      <c r="K6" s="4">
        <v>9.1999999999999993</v>
      </c>
      <c r="L6" s="4">
        <v>81.3</v>
      </c>
      <c r="M6" s="4">
        <v>8.1</v>
      </c>
      <c r="N6" s="4">
        <f t="shared" si="0"/>
        <v>98.6</v>
      </c>
    </row>
    <row r="7" spans="1:16" x14ac:dyDescent="0.25">
      <c r="A7" s="8" t="s">
        <v>15</v>
      </c>
      <c r="B7" s="8" t="s">
        <v>16</v>
      </c>
      <c r="C7" s="9" t="s">
        <v>173</v>
      </c>
      <c r="D7" s="10" t="s">
        <v>29</v>
      </c>
      <c r="E7" s="9" t="s">
        <v>179</v>
      </c>
      <c r="F7" s="11" t="s">
        <v>20</v>
      </c>
      <c r="G7" s="4">
        <v>26.4</v>
      </c>
      <c r="H7" s="4">
        <v>255.5</v>
      </c>
      <c r="I7" s="4">
        <v>26.5</v>
      </c>
      <c r="J7" s="4">
        <v>311</v>
      </c>
      <c r="K7" s="4">
        <v>8.5</v>
      </c>
      <c r="L7" s="4">
        <v>82.2</v>
      </c>
      <c r="M7" s="4">
        <v>8.5</v>
      </c>
      <c r="N7" s="4">
        <f t="shared" si="0"/>
        <v>99.2</v>
      </c>
    </row>
    <row r="8" spans="1:16" x14ac:dyDescent="0.25">
      <c r="A8" s="8" t="s">
        <v>15</v>
      </c>
      <c r="B8" s="8" t="s">
        <v>16</v>
      </c>
      <c r="C8" s="9" t="s">
        <v>173</v>
      </c>
      <c r="D8" s="10" t="s">
        <v>31</v>
      </c>
      <c r="E8" s="9" t="s">
        <v>180</v>
      </c>
      <c r="F8" s="11" t="s">
        <v>20</v>
      </c>
      <c r="G8" s="4">
        <v>31.8</v>
      </c>
      <c r="H8" s="4">
        <v>278.60000000000002</v>
      </c>
      <c r="I8" s="4">
        <v>27.9</v>
      </c>
      <c r="J8" s="4">
        <v>340</v>
      </c>
      <c r="K8" s="4">
        <v>9.3000000000000007</v>
      </c>
      <c r="L8" s="4">
        <v>82</v>
      </c>
      <c r="M8" s="4">
        <v>8.1999999999999993</v>
      </c>
      <c r="N8" s="4">
        <f t="shared" si="0"/>
        <v>99.5</v>
      </c>
    </row>
    <row r="9" spans="1:16" x14ac:dyDescent="0.25">
      <c r="A9" s="8" t="s">
        <v>15</v>
      </c>
      <c r="B9" s="8" t="s">
        <v>16</v>
      </c>
      <c r="C9" s="9" t="s">
        <v>173</v>
      </c>
      <c r="D9" s="10" t="s">
        <v>33</v>
      </c>
      <c r="E9" s="9" t="s">
        <v>181</v>
      </c>
      <c r="F9" s="11" t="s">
        <v>20</v>
      </c>
      <c r="G9" s="4">
        <v>28.2</v>
      </c>
      <c r="H9" s="4">
        <v>269.7</v>
      </c>
      <c r="I9" s="4">
        <v>26</v>
      </c>
      <c r="J9" s="4">
        <v>327</v>
      </c>
      <c r="K9" s="4">
        <v>8.6</v>
      </c>
      <c r="L9" s="4">
        <v>82.5</v>
      </c>
      <c r="M9" s="4">
        <v>8</v>
      </c>
      <c r="N9" s="4">
        <f t="shared" si="0"/>
        <v>99.1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>AVERAGE(G2:G9)</f>
        <v>28.512499999999999</v>
      </c>
      <c r="H10" s="14">
        <f t="shared" ref="H10:N10" si="1">AVERAGE(H2:H9)</f>
        <v>267.375</v>
      </c>
      <c r="I10" s="14">
        <f t="shared" si="1"/>
        <v>26.862500000000001</v>
      </c>
      <c r="J10" s="14">
        <f t="shared" si="1"/>
        <v>328.875</v>
      </c>
      <c r="K10" s="14">
        <f t="shared" si="1"/>
        <v>8.6499999999999986</v>
      </c>
      <c r="L10" s="14">
        <f t="shared" si="1"/>
        <v>81.3125</v>
      </c>
      <c r="M10" s="14">
        <f t="shared" si="1"/>
        <v>8.1750000000000007</v>
      </c>
      <c r="N10" s="14">
        <f t="shared" si="1"/>
        <v>98.137500000000003</v>
      </c>
      <c r="O10" s="14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>(STDEV(G2:G9)/(SQRT(COUNT(G2:G9))))</f>
        <v>1.118582888556507</v>
      </c>
      <c r="H11" s="14">
        <f t="shared" ref="H11:N11" si="2">(STDEV(H2:H9)/(SQRT(COUNT(H2:H9))))</f>
        <v>4.0646889707050695</v>
      </c>
      <c r="I11" s="14">
        <f t="shared" si="2"/>
        <v>0.31956303871737984</v>
      </c>
      <c r="J11" s="14">
        <f t="shared" si="2"/>
        <v>4.5096622458260187</v>
      </c>
      <c r="K11" s="14">
        <f t="shared" si="2"/>
        <v>0.27386127875258298</v>
      </c>
      <c r="L11" s="14">
        <f t="shared" si="2"/>
        <v>0.4077102875467189</v>
      </c>
      <c r="M11" s="14">
        <f t="shared" si="2"/>
        <v>5.2610428080915136E-2</v>
      </c>
      <c r="N11" s="14">
        <f t="shared" si="2"/>
        <v>0.58154274502027148</v>
      </c>
      <c r="O11" s="14"/>
      <c r="P11" s="15"/>
    </row>
    <row r="12" spans="1:16" x14ac:dyDescent="0.25">
      <c r="A12" s="8" t="s">
        <v>15</v>
      </c>
      <c r="B12" s="8" t="s">
        <v>16</v>
      </c>
      <c r="C12" s="9" t="s">
        <v>173</v>
      </c>
      <c r="D12" s="10" t="s">
        <v>38</v>
      </c>
      <c r="E12" s="9" t="s">
        <v>182</v>
      </c>
      <c r="F12" s="11" t="s">
        <v>40</v>
      </c>
      <c r="G12" s="4">
        <v>29.2</v>
      </c>
      <c r="H12" s="4">
        <v>242.2</v>
      </c>
      <c r="I12" s="4">
        <v>24.8</v>
      </c>
      <c r="J12" s="4">
        <v>297</v>
      </c>
      <c r="K12" s="4">
        <v>9.8000000000000007</v>
      </c>
      <c r="L12" s="4">
        <v>81.5</v>
      </c>
      <c r="M12" s="4">
        <v>8.4</v>
      </c>
      <c r="N12" s="4">
        <f t="shared" si="0"/>
        <v>99.7</v>
      </c>
    </row>
    <row r="13" spans="1:16" x14ac:dyDescent="0.25">
      <c r="A13" s="8" t="s">
        <v>15</v>
      </c>
      <c r="B13" s="8" t="s">
        <v>16</v>
      </c>
      <c r="C13" s="9" t="s">
        <v>173</v>
      </c>
      <c r="D13" s="10" t="s">
        <v>41</v>
      </c>
      <c r="E13" s="9" t="s">
        <v>183</v>
      </c>
      <c r="F13" s="11" t="s">
        <v>40</v>
      </c>
      <c r="G13" s="4">
        <v>24.9</v>
      </c>
      <c r="H13" s="4">
        <v>264.60000000000002</v>
      </c>
      <c r="I13" s="4">
        <v>26</v>
      </c>
      <c r="J13" s="4">
        <v>316</v>
      </c>
      <c r="K13" s="4">
        <v>7.9</v>
      </c>
      <c r="L13" s="4">
        <v>83.7</v>
      </c>
      <c r="M13" s="4">
        <v>8.1999999999999993</v>
      </c>
      <c r="N13" s="4">
        <f t="shared" si="0"/>
        <v>99.800000000000011</v>
      </c>
    </row>
    <row r="14" spans="1:16" x14ac:dyDescent="0.25">
      <c r="A14" s="8" t="s">
        <v>15</v>
      </c>
      <c r="B14" s="8" t="s">
        <v>16</v>
      </c>
      <c r="C14" s="9" t="s">
        <v>173</v>
      </c>
      <c r="D14" s="10" t="s">
        <v>43</v>
      </c>
      <c r="E14" s="9" t="s">
        <v>184</v>
      </c>
      <c r="F14" s="11" t="s">
        <v>40</v>
      </c>
      <c r="G14" s="4">
        <v>31.8</v>
      </c>
      <c r="H14" s="4">
        <v>258</v>
      </c>
      <c r="I14" s="4">
        <v>24.8</v>
      </c>
      <c r="J14" s="4">
        <v>312</v>
      </c>
      <c r="K14" s="4">
        <v>10.199999999999999</v>
      </c>
      <c r="L14" s="4">
        <v>82.7</v>
      </c>
      <c r="M14" s="4">
        <v>7.9</v>
      </c>
      <c r="N14" s="4">
        <f t="shared" si="0"/>
        <v>100.80000000000001</v>
      </c>
      <c r="O14" s="14"/>
      <c r="P14" s="15"/>
    </row>
    <row r="15" spans="1:16" x14ac:dyDescent="0.25">
      <c r="A15" s="8" t="s">
        <v>15</v>
      </c>
      <c r="B15" s="8" t="s">
        <v>16</v>
      </c>
      <c r="C15" s="9" t="s">
        <v>173</v>
      </c>
      <c r="D15" s="10" t="s">
        <v>45</v>
      </c>
      <c r="E15" s="9" t="s">
        <v>185</v>
      </c>
      <c r="F15" s="11" t="s">
        <v>40</v>
      </c>
      <c r="G15" s="4">
        <v>28.5</v>
      </c>
      <c r="H15" s="4">
        <v>255.2</v>
      </c>
      <c r="I15" s="4">
        <v>24.8</v>
      </c>
      <c r="J15" s="4">
        <v>309</v>
      </c>
      <c r="K15" s="4">
        <v>9.1999999999999993</v>
      </c>
      <c r="L15" s="4">
        <v>82.6</v>
      </c>
      <c r="M15" s="4">
        <v>8</v>
      </c>
      <c r="N15" s="4">
        <f t="shared" si="0"/>
        <v>99.8</v>
      </c>
      <c r="O15" s="14"/>
      <c r="P15" s="15"/>
    </row>
    <row r="16" spans="1:16" x14ac:dyDescent="0.25">
      <c r="A16" s="8" t="s">
        <v>15</v>
      </c>
      <c r="B16" s="8" t="s">
        <v>16</v>
      </c>
      <c r="C16" s="9" t="s">
        <v>173</v>
      </c>
      <c r="D16" s="10" t="s">
        <v>47</v>
      </c>
      <c r="E16" s="9" t="s">
        <v>186</v>
      </c>
      <c r="F16" s="11" t="s">
        <v>40</v>
      </c>
      <c r="G16" s="4">
        <v>21.7</v>
      </c>
      <c r="H16" s="4">
        <v>246.4</v>
      </c>
      <c r="I16" s="4">
        <v>25.2</v>
      </c>
      <c r="J16" s="4">
        <v>306</v>
      </c>
      <c r="K16" s="4">
        <v>7.1</v>
      </c>
      <c r="L16" s="4">
        <v>80.5</v>
      </c>
      <c r="M16" s="4">
        <v>8.1999999999999993</v>
      </c>
      <c r="N16" s="4">
        <f>SUM(K16:M16)</f>
        <v>95.8</v>
      </c>
    </row>
    <row r="17" spans="1:16" x14ac:dyDescent="0.25">
      <c r="A17" s="8" t="s">
        <v>15</v>
      </c>
      <c r="B17" s="8" t="s">
        <v>16</v>
      </c>
      <c r="C17" s="9" t="s">
        <v>173</v>
      </c>
      <c r="D17" s="10" t="s">
        <v>49</v>
      </c>
      <c r="E17" s="9" t="s">
        <v>187</v>
      </c>
      <c r="F17" s="11" t="s">
        <v>40</v>
      </c>
      <c r="G17" s="4">
        <v>35.1</v>
      </c>
      <c r="H17" s="4">
        <v>261.89999999999998</v>
      </c>
      <c r="I17" s="4">
        <v>26.3</v>
      </c>
      <c r="J17" s="4">
        <v>319</v>
      </c>
      <c r="K17" s="4">
        <v>11</v>
      </c>
      <c r="L17" s="4">
        <v>82.1</v>
      </c>
      <c r="M17" s="4">
        <v>8.1999999999999993</v>
      </c>
      <c r="N17" s="4">
        <f t="shared" ref="N17:N29" si="3">SUM(K17:M17)</f>
        <v>101.3</v>
      </c>
    </row>
    <row r="18" spans="1:16" x14ac:dyDescent="0.25">
      <c r="A18" s="8" t="s">
        <v>15</v>
      </c>
      <c r="B18" s="8" t="s">
        <v>16</v>
      </c>
      <c r="C18" s="9" t="s">
        <v>173</v>
      </c>
      <c r="D18" s="10" t="s">
        <v>51</v>
      </c>
      <c r="E18" s="9" t="s">
        <v>188</v>
      </c>
      <c r="F18" s="11" t="s">
        <v>40</v>
      </c>
      <c r="G18" s="4">
        <v>26.3</v>
      </c>
      <c r="H18" s="4">
        <v>249.7</v>
      </c>
      <c r="I18" s="4">
        <v>24.8</v>
      </c>
      <c r="J18" s="4">
        <v>300</v>
      </c>
      <c r="K18" s="4">
        <v>8.8000000000000007</v>
      </c>
      <c r="L18" s="4">
        <v>83.2</v>
      </c>
      <c r="M18" s="4">
        <v>8.3000000000000007</v>
      </c>
      <c r="N18" s="4">
        <f t="shared" si="3"/>
        <v>100.3</v>
      </c>
    </row>
    <row r="19" spans="1:16" x14ac:dyDescent="0.25">
      <c r="A19" s="8" t="s">
        <v>15</v>
      </c>
      <c r="B19" s="8" t="s">
        <v>16</v>
      </c>
      <c r="C19" s="9" t="s">
        <v>173</v>
      </c>
      <c r="D19" s="10" t="s">
        <v>53</v>
      </c>
      <c r="E19" s="9" t="s">
        <v>189</v>
      </c>
      <c r="F19" s="11" t="s">
        <v>40</v>
      </c>
      <c r="G19" s="4">
        <v>31.1</v>
      </c>
      <c r="H19" s="4">
        <v>231.8</v>
      </c>
      <c r="I19" s="4">
        <v>22.4</v>
      </c>
      <c r="J19" s="4">
        <v>273</v>
      </c>
      <c r="K19" s="4">
        <v>11.4</v>
      </c>
      <c r="L19" s="4">
        <v>84.9</v>
      </c>
      <c r="M19" s="4">
        <v>8.1999999999999993</v>
      </c>
      <c r="N19" s="4">
        <f t="shared" si="3"/>
        <v>104.50000000000001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8</v>
      </c>
      <c r="E20" s="12" t="s">
        <v>36</v>
      </c>
      <c r="F20" s="12"/>
      <c r="G20" s="14">
        <f>AVERAGE(G12:G19)</f>
        <v>28.574999999999999</v>
      </c>
      <c r="H20" s="14">
        <f t="shared" ref="H20:N20" si="4">AVERAGE(H12:H19)</f>
        <v>251.22500000000002</v>
      </c>
      <c r="I20" s="14">
        <f t="shared" si="4"/>
        <v>24.887500000000003</v>
      </c>
      <c r="J20" s="14">
        <f t="shared" si="4"/>
        <v>304</v>
      </c>
      <c r="K20" s="14">
        <f t="shared" si="4"/>
        <v>9.4250000000000007</v>
      </c>
      <c r="L20" s="14">
        <f t="shared" si="4"/>
        <v>82.65</v>
      </c>
      <c r="M20" s="14">
        <f t="shared" si="4"/>
        <v>8.1750000000000007</v>
      </c>
      <c r="N20" s="14">
        <f t="shared" si="4"/>
        <v>100.25</v>
      </c>
      <c r="O20" s="14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>(STDEV(G12:G19)/(SQRT(COUNT(G12:G19))))</f>
        <v>1.4981834238265241</v>
      </c>
      <c r="H21" s="14">
        <f t="shared" ref="H21:N21" si="5">(STDEV(H12:H19)/(SQRT(COUNT(H12:H19))))</f>
        <v>3.8705273727048026</v>
      </c>
      <c r="I21" s="14">
        <f t="shared" si="5"/>
        <v>0.41293267351608665</v>
      </c>
      <c r="J21" s="14">
        <f t="shared" si="5"/>
        <v>5.1547481579053471</v>
      </c>
      <c r="K21" s="14">
        <f t="shared" si="5"/>
        <v>0.52261362400917111</v>
      </c>
      <c r="L21" s="14">
        <f t="shared" si="5"/>
        <v>0.47659506621749437</v>
      </c>
      <c r="M21" s="14">
        <f t="shared" si="5"/>
        <v>5.5901699437494741E-2</v>
      </c>
      <c r="N21" s="14">
        <f t="shared" si="5"/>
        <v>0.84494293974716062</v>
      </c>
      <c r="O21" s="14"/>
      <c r="P21" s="15"/>
    </row>
    <row r="22" spans="1:16" x14ac:dyDescent="0.25">
      <c r="A22" s="8" t="s">
        <v>15</v>
      </c>
      <c r="B22" s="8" t="s">
        <v>16</v>
      </c>
      <c r="C22" s="9" t="s">
        <v>173</v>
      </c>
      <c r="D22" s="10" t="s">
        <v>55</v>
      </c>
      <c r="E22" s="9" t="s">
        <v>190</v>
      </c>
      <c r="F22" s="11" t="s">
        <v>57</v>
      </c>
      <c r="G22" s="4">
        <v>24.1</v>
      </c>
      <c r="H22" s="4">
        <v>237.8</v>
      </c>
      <c r="I22" s="4">
        <v>22.6</v>
      </c>
      <c r="J22" s="4">
        <v>292</v>
      </c>
      <c r="K22" s="4">
        <v>8.3000000000000007</v>
      </c>
      <c r="L22" s="4">
        <v>81.400000000000006</v>
      </c>
      <c r="M22" s="4">
        <v>7.8</v>
      </c>
      <c r="N22" s="4">
        <f t="shared" si="3"/>
        <v>97.5</v>
      </c>
    </row>
    <row r="23" spans="1:16" x14ac:dyDescent="0.25">
      <c r="A23" s="8" t="s">
        <v>15</v>
      </c>
      <c r="B23" s="8" t="s">
        <v>16</v>
      </c>
      <c r="C23" s="9" t="s">
        <v>173</v>
      </c>
      <c r="D23" s="10" t="s">
        <v>58</v>
      </c>
      <c r="E23" s="9" t="s">
        <v>191</v>
      </c>
      <c r="F23" s="11" t="s">
        <v>57</v>
      </c>
      <c r="G23" s="4">
        <v>20.6</v>
      </c>
      <c r="H23" s="4">
        <v>233.3</v>
      </c>
      <c r="I23" s="4">
        <v>23.6</v>
      </c>
      <c r="J23" s="4">
        <v>277</v>
      </c>
      <c r="K23" s="4">
        <v>7.4</v>
      </c>
      <c r="L23" s="4">
        <v>84.2</v>
      </c>
      <c r="M23" s="4">
        <v>8.5</v>
      </c>
      <c r="N23" s="4">
        <f t="shared" si="3"/>
        <v>100.10000000000001</v>
      </c>
    </row>
    <row r="24" spans="1:16" x14ac:dyDescent="0.25">
      <c r="A24" s="8" t="s">
        <v>15</v>
      </c>
      <c r="B24" s="8" t="s">
        <v>16</v>
      </c>
      <c r="C24" s="9" t="s">
        <v>173</v>
      </c>
      <c r="D24" s="10" t="s">
        <v>60</v>
      </c>
      <c r="E24" s="9" t="s">
        <v>192</v>
      </c>
      <c r="F24" s="11" t="s">
        <v>57</v>
      </c>
      <c r="G24" s="4">
        <v>26.6</v>
      </c>
      <c r="H24" s="4">
        <v>233.9</v>
      </c>
      <c r="I24" s="4">
        <v>23.5</v>
      </c>
      <c r="J24" s="4">
        <v>283</v>
      </c>
      <c r="K24" s="4">
        <v>9.4</v>
      </c>
      <c r="L24" s="4">
        <v>82.7</v>
      </c>
      <c r="M24" s="4">
        <v>8.3000000000000007</v>
      </c>
      <c r="N24" s="4">
        <f t="shared" si="3"/>
        <v>100.4</v>
      </c>
    </row>
    <row r="25" spans="1:16" x14ac:dyDescent="0.25">
      <c r="A25" s="8" t="s">
        <v>15</v>
      </c>
      <c r="B25" s="8" t="s">
        <v>16</v>
      </c>
      <c r="C25" s="9" t="s">
        <v>173</v>
      </c>
      <c r="D25" s="10" t="s">
        <v>62</v>
      </c>
      <c r="E25" s="9" t="s">
        <v>193</v>
      </c>
      <c r="F25" s="11" t="s">
        <v>57</v>
      </c>
      <c r="G25" s="4">
        <v>23.9</v>
      </c>
      <c r="H25" s="4">
        <v>213.7</v>
      </c>
      <c r="I25" s="4">
        <v>22.6</v>
      </c>
      <c r="J25" s="4">
        <v>260</v>
      </c>
      <c r="K25" s="4">
        <v>9.1999999999999993</v>
      </c>
      <c r="L25" s="4">
        <v>82.2</v>
      </c>
      <c r="M25" s="4">
        <v>8.6999999999999993</v>
      </c>
      <c r="N25" s="4">
        <f t="shared" si="3"/>
        <v>100.10000000000001</v>
      </c>
    </row>
    <row r="26" spans="1:16" x14ac:dyDescent="0.25">
      <c r="A26" s="8" t="s">
        <v>15</v>
      </c>
      <c r="B26" s="8" t="s">
        <v>16</v>
      </c>
      <c r="C26" s="9" t="s">
        <v>173</v>
      </c>
      <c r="D26" s="10" t="s">
        <v>64</v>
      </c>
      <c r="E26" s="9" t="s">
        <v>194</v>
      </c>
      <c r="F26" s="11" t="s">
        <v>57</v>
      </c>
      <c r="G26" s="4">
        <v>29.9</v>
      </c>
      <c r="H26" s="4">
        <v>213.9</v>
      </c>
      <c r="I26" s="4">
        <v>21.1</v>
      </c>
      <c r="J26" s="4">
        <v>258</v>
      </c>
      <c r="K26" s="4">
        <v>11.6</v>
      </c>
      <c r="L26" s="4">
        <v>82.9</v>
      </c>
      <c r="M26" s="4">
        <v>8.1999999999999993</v>
      </c>
      <c r="N26" s="4">
        <f t="shared" si="3"/>
        <v>102.7</v>
      </c>
    </row>
    <row r="27" spans="1:16" x14ac:dyDescent="0.25">
      <c r="A27" s="8" t="s">
        <v>15</v>
      </c>
      <c r="B27" s="8" t="s">
        <v>16</v>
      </c>
      <c r="C27" s="9" t="s">
        <v>173</v>
      </c>
      <c r="D27" s="10" t="s">
        <v>66</v>
      </c>
      <c r="E27" s="9" t="s">
        <v>195</v>
      </c>
      <c r="F27" s="11" t="s">
        <v>57</v>
      </c>
      <c r="G27" s="4">
        <v>30.6</v>
      </c>
      <c r="H27" s="4">
        <v>230.7</v>
      </c>
      <c r="I27" s="4">
        <v>22.5</v>
      </c>
      <c r="J27" s="4">
        <v>276</v>
      </c>
      <c r="K27" s="4">
        <v>11.1</v>
      </c>
      <c r="L27" s="4">
        <v>83.6</v>
      </c>
      <c r="M27" s="4">
        <v>8.1</v>
      </c>
      <c r="N27" s="4">
        <f t="shared" si="3"/>
        <v>102.79999999999998</v>
      </c>
    </row>
    <row r="28" spans="1:16" x14ac:dyDescent="0.25">
      <c r="A28" s="8" t="s">
        <v>15</v>
      </c>
      <c r="B28" s="8" t="s">
        <v>16</v>
      </c>
      <c r="C28" s="9" t="s">
        <v>173</v>
      </c>
      <c r="D28" s="10" t="s">
        <v>68</v>
      </c>
      <c r="E28" s="9" t="s">
        <v>196</v>
      </c>
      <c r="F28" s="11" t="s">
        <v>57</v>
      </c>
      <c r="G28" s="4">
        <v>21.9</v>
      </c>
      <c r="H28" s="4">
        <v>213.3</v>
      </c>
      <c r="I28" s="4">
        <v>21.8</v>
      </c>
      <c r="J28" s="4">
        <v>260</v>
      </c>
      <c r="K28" s="4">
        <v>8.4</v>
      </c>
      <c r="L28" s="4">
        <v>82</v>
      </c>
      <c r="M28" s="4">
        <v>8.4</v>
      </c>
      <c r="N28" s="4">
        <f t="shared" si="3"/>
        <v>98.800000000000011</v>
      </c>
      <c r="O28" s="14"/>
      <c r="P28" s="15"/>
    </row>
    <row r="29" spans="1:16" x14ac:dyDescent="0.25">
      <c r="A29" s="8" t="s">
        <v>15</v>
      </c>
      <c r="B29" s="8" t="s">
        <v>16</v>
      </c>
      <c r="C29" s="9" t="s">
        <v>173</v>
      </c>
      <c r="D29" s="10" t="s">
        <v>70</v>
      </c>
      <c r="E29" s="9" t="s">
        <v>197</v>
      </c>
      <c r="F29" s="11" t="s">
        <v>57</v>
      </c>
      <c r="G29" s="4">
        <v>24</v>
      </c>
      <c r="H29" s="4">
        <v>230.9</v>
      </c>
      <c r="I29" s="4">
        <v>23.1</v>
      </c>
      <c r="J29" s="4">
        <v>279</v>
      </c>
      <c r="K29" s="4">
        <v>8.6</v>
      </c>
      <c r="L29" s="4">
        <v>82.8</v>
      </c>
      <c r="M29" s="4">
        <v>8.3000000000000007</v>
      </c>
      <c r="N29" s="4">
        <f t="shared" si="3"/>
        <v>99.699999999999989</v>
      </c>
      <c r="O29" s="14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25.200000000000003</v>
      </c>
      <c r="H30" s="14">
        <f t="shared" ref="H30:N30" si="6">AVERAGE(H22:H29)</f>
        <v>225.93750000000003</v>
      </c>
      <c r="I30" s="14">
        <f t="shared" si="6"/>
        <v>22.6</v>
      </c>
      <c r="J30" s="14">
        <f t="shared" si="6"/>
        <v>273.125</v>
      </c>
      <c r="K30" s="14">
        <f t="shared" si="6"/>
        <v>9.25</v>
      </c>
      <c r="L30" s="14">
        <f t="shared" si="6"/>
        <v>82.724999999999994</v>
      </c>
      <c r="M30" s="14">
        <f t="shared" si="6"/>
        <v>8.2874999999999996</v>
      </c>
      <c r="N30" s="14">
        <f t="shared" si="6"/>
        <v>100.26250000000002</v>
      </c>
      <c r="O30" s="14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1.2649110640673349</v>
      </c>
      <c r="H31" s="14">
        <f t="shared" ref="H31:N31" si="7">(STDEV(H22:H29)/(SQRT(COUNT(H22:H29))))</f>
        <v>3.6839389585062352</v>
      </c>
      <c r="I31" s="14">
        <f t="shared" si="7"/>
        <v>0.29760952365713794</v>
      </c>
      <c r="J31" s="14">
        <f t="shared" si="7"/>
        <v>4.4014506537212084</v>
      </c>
      <c r="K31" s="14">
        <f t="shared" si="7"/>
        <v>0.50779635963360725</v>
      </c>
      <c r="L31" s="14">
        <f t="shared" si="7"/>
        <v>0.31438715895259683</v>
      </c>
      <c r="M31" s="14">
        <f t="shared" si="7"/>
        <v>9.531432960773227E-2</v>
      </c>
      <c r="N31" s="14">
        <f t="shared" si="7"/>
        <v>0.63441128502843236</v>
      </c>
      <c r="O31" s="14"/>
      <c r="P31" s="15"/>
    </row>
    <row r="32" spans="1:16" x14ac:dyDescent="0.25">
      <c r="A32" s="18" t="s">
        <v>15</v>
      </c>
      <c r="B32" s="18" t="s">
        <v>72</v>
      </c>
      <c r="C32" s="19" t="s">
        <v>173</v>
      </c>
      <c r="D32" s="20" t="s">
        <v>73</v>
      </c>
      <c r="E32" s="19" t="s">
        <v>198</v>
      </c>
      <c r="F32" s="21" t="s">
        <v>75</v>
      </c>
      <c r="G32" s="4">
        <v>83.9</v>
      </c>
      <c r="H32" s="4">
        <v>466.6</v>
      </c>
      <c r="I32" s="4">
        <v>49.3</v>
      </c>
      <c r="J32" s="4">
        <v>624</v>
      </c>
      <c r="K32" s="4">
        <v>13.4</v>
      </c>
      <c r="L32" s="4">
        <v>74.8</v>
      </c>
      <c r="M32" s="4">
        <v>7.9</v>
      </c>
      <c r="N32" s="4">
        <f t="shared" ref="N32:N59" si="8">SUM(K32:M32)</f>
        <v>96.100000000000009</v>
      </c>
    </row>
    <row r="33" spans="1:15" x14ac:dyDescent="0.25">
      <c r="A33" s="18" t="s">
        <v>15</v>
      </c>
      <c r="B33" s="18" t="s">
        <v>72</v>
      </c>
      <c r="C33" s="19" t="s">
        <v>173</v>
      </c>
      <c r="D33" s="20" t="s">
        <v>76</v>
      </c>
      <c r="E33" s="19" t="s">
        <v>199</v>
      </c>
      <c r="F33" s="21" t="s">
        <v>75</v>
      </c>
      <c r="G33" s="4">
        <v>99.8</v>
      </c>
      <c r="H33" s="4">
        <v>502.3</v>
      </c>
      <c r="I33" s="4">
        <v>50</v>
      </c>
      <c r="J33" s="4">
        <v>660</v>
      </c>
      <c r="K33" s="4">
        <v>15.1</v>
      </c>
      <c r="L33" s="4">
        <v>76.099999999999994</v>
      </c>
      <c r="M33" s="4">
        <v>7.6</v>
      </c>
      <c r="N33" s="4">
        <f t="shared" si="8"/>
        <v>98.799999999999983</v>
      </c>
    </row>
    <row r="34" spans="1:15" x14ac:dyDescent="0.25">
      <c r="A34" s="18" t="s">
        <v>15</v>
      </c>
      <c r="B34" s="18" t="s">
        <v>72</v>
      </c>
      <c r="C34" s="19" t="s">
        <v>173</v>
      </c>
      <c r="D34" s="20" t="s">
        <v>78</v>
      </c>
      <c r="E34" s="19" t="s">
        <v>200</v>
      </c>
      <c r="F34" s="21" t="s">
        <v>75</v>
      </c>
      <c r="G34" s="4">
        <v>96</v>
      </c>
      <c r="H34" s="4">
        <v>437.5</v>
      </c>
      <c r="I34" s="4">
        <v>44.3</v>
      </c>
      <c r="J34" s="4">
        <v>591</v>
      </c>
      <c r="K34" s="4">
        <v>16.3</v>
      </c>
      <c r="L34" s="4">
        <v>74</v>
      </c>
      <c r="M34" s="4">
        <v>7.5</v>
      </c>
      <c r="N34" s="4">
        <f t="shared" si="8"/>
        <v>97.8</v>
      </c>
    </row>
    <row r="35" spans="1:15" x14ac:dyDescent="0.25">
      <c r="A35" s="18" t="s">
        <v>15</v>
      </c>
      <c r="B35" s="18" t="s">
        <v>72</v>
      </c>
      <c r="C35" s="19" t="s">
        <v>173</v>
      </c>
      <c r="D35" s="20" t="s">
        <v>80</v>
      </c>
      <c r="E35" s="19" t="s">
        <v>201</v>
      </c>
      <c r="F35" s="21" t="s">
        <v>75</v>
      </c>
      <c r="G35" s="4">
        <v>160.69999999999999</v>
      </c>
      <c r="H35" s="4">
        <v>455.8</v>
      </c>
      <c r="I35" s="4">
        <v>44.7</v>
      </c>
      <c r="J35" s="4">
        <v>642</v>
      </c>
      <c r="K35" s="4">
        <v>25</v>
      </c>
      <c r="L35" s="4">
        <v>71</v>
      </c>
      <c r="M35" s="4">
        <v>7</v>
      </c>
      <c r="N35" s="4">
        <f t="shared" si="8"/>
        <v>103</v>
      </c>
    </row>
    <row r="36" spans="1:15" x14ac:dyDescent="0.25">
      <c r="A36" s="18" t="s">
        <v>15</v>
      </c>
      <c r="B36" s="18" t="s">
        <v>72</v>
      </c>
      <c r="C36" s="19" t="s">
        <v>173</v>
      </c>
      <c r="D36" s="20" t="s">
        <v>82</v>
      </c>
      <c r="E36" s="19" t="s">
        <v>202</v>
      </c>
      <c r="F36" s="21" t="s">
        <v>75</v>
      </c>
      <c r="G36" s="4">
        <v>144.19999999999999</v>
      </c>
      <c r="H36" s="4">
        <v>478.9</v>
      </c>
      <c r="I36" s="4">
        <v>50.1</v>
      </c>
      <c r="J36" s="4">
        <v>665</v>
      </c>
      <c r="K36" s="4">
        <v>21.7</v>
      </c>
      <c r="L36" s="4">
        <v>72</v>
      </c>
      <c r="M36" s="4">
        <v>7.5</v>
      </c>
      <c r="N36" s="4">
        <f t="shared" si="8"/>
        <v>101.2</v>
      </c>
    </row>
    <row r="37" spans="1:15" x14ac:dyDescent="0.25">
      <c r="A37" s="18" t="s">
        <v>15</v>
      </c>
      <c r="B37" s="18" t="s">
        <v>72</v>
      </c>
      <c r="C37" s="19" t="s">
        <v>173</v>
      </c>
      <c r="D37" s="20" t="s">
        <v>84</v>
      </c>
      <c r="E37" s="19" t="s">
        <v>203</v>
      </c>
      <c r="F37" s="21" t="s">
        <v>75</v>
      </c>
      <c r="G37" s="4">
        <v>106.6</v>
      </c>
      <c r="H37" s="4">
        <v>525.1</v>
      </c>
      <c r="I37" s="4">
        <v>53.6</v>
      </c>
      <c r="J37" s="4">
        <v>694</v>
      </c>
      <c r="K37" s="4">
        <v>15.4</v>
      </c>
      <c r="L37" s="4">
        <v>75.7</v>
      </c>
      <c r="M37" s="4">
        <v>7.7</v>
      </c>
      <c r="N37" s="4">
        <f t="shared" si="8"/>
        <v>98.800000000000011</v>
      </c>
    </row>
    <row r="38" spans="1:15" x14ac:dyDescent="0.25">
      <c r="A38" s="18" t="s">
        <v>15</v>
      </c>
      <c r="B38" s="18" t="s">
        <v>72</v>
      </c>
      <c r="C38" s="19" t="s">
        <v>173</v>
      </c>
      <c r="D38" s="20" t="s">
        <v>86</v>
      </c>
      <c r="E38" s="19" t="s">
        <v>204</v>
      </c>
      <c r="F38" s="21" t="s">
        <v>75</v>
      </c>
      <c r="G38" s="4">
        <v>95.2</v>
      </c>
      <c r="H38" s="4">
        <v>401.3</v>
      </c>
      <c r="I38" s="4">
        <v>39.9</v>
      </c>
      <c r="J38" s="4">
        <v>536</v>
      </c>
      <c r="K38" s="4">
        <v>17.8</v>
      </c>
      <c r="L38" s="4">
        <v>74.900000000000006</v>
      </c>
      <c r="M38" s="4">
        <v>7.4</v>
      </c>
      <c r="N38" s="4">
        <f t="shared" si="8"/>
        <v>100.10000000000001</v>
      </c>
    </row>
    <row r="39" spans="1:15" x14ac:dyDescent="0.25">
      <c r="A39" s="18" t="s">
        <v>15</v>
      </c>
      <c r="B39" s="18" t="s">
        <v>72</v>
      </c>
      <c r="C39" s="19" t="s">
        <v>173</v>
      </c>
      <c r="D39" s="20" t="s">
        <v>88</v>
      </c>
      <c r="E39" s="19" t="s">
        <v>205</v>
      </c>
      <c r="F39" s="21" t="s">
        <v>75</v>
      </c>
      <c r="G39" s="4">
        <v>130</v>
      </c>
      <c r="H39" s="4">
        <v>502.6</v>
      </c>
      <c r="I39" s="4">
        <v>48.9</v>
      </c>
      <c r="J39" s="4">
        <v>671</v>
      </c>
      <c r="K39" s="4">
        <v>19.399999999999999</v>
      </c>
      <c r="L39" s="4">
        <v>74.900000000000006</v>
      </c>
      <c r="M39" s="4">
        <v>7.3</v>
      </c>
      <c r="N39" s="4">
        <f t="shared" si="8"/>
        <v>101.60000000000001</v>
      </c>
    </row>
    <row r="40" spans="1:15" s="15" customFormat="1" x14ac:dyDescent="0.25">
      <c r="A40" s="22"/>
      <c r="B40" s="22"/>
      <c r="C40" s="22" t="s">
        <v>35</v>
      </c>
      <c r="D40" s="23">
        <f>COUNT(G32:G39)</f>
        <v>8</v>
      </c>
      <c r="E40" s="22" t="s">
        <v>36</v>
      </c>
      <c r="F40" s="22"/>
      <c r="G40" s="14">
        <f>AVERAGE(G32:G39)</f>
        <v>114.55</v>
      </c>
      <c r="H40" s="14">
        <f t="shared" ref="H40:N40" si="9">AVERAGE(H32:H39)</f>
        <v>471.26249999999999</v>
      </c>
      <c r="I40" s="14">
        <f t="shared" si="9"/>
        <v>47.599999999999994</v>
      </c>
      <c r="J40" s="14">
        <f t="shared" si="9"/>
        <v>635.375</v>
      </c>
      <c r="K40" s="14">
        <f t="shared" si="9"/>
        <v>18.012499999999999</v>
      </c>
      <c r="L40" s="14">
        <f t="shared" si="9"/>
        <v>74.174999999999997</v>
      </c>
      <c r="M40" s="14">
        <f t="shared" si="9"/>
        <v>7.4874999999999998</v>
      </c>
      <c r="N40" s="14">
        <f t="shared" si="9"/>
        <v>99.675000000000011</v>
      </c>
      <c r="O40" s="14"/>
    </row>
    <row r="41" spans="1:15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9.6235945170487707</v>
      </c>
      <c r="H41" s="14">
        <f t="shared" ref="H41:N41" si="10">(STDEV(H32:H39)/(SQRT(COUNT(H32:H39))))</f>
        <v>14.140657409197273</v>
      </c>
      <c r="I41" s="14">
        <f t="shared" si="10"/>
        <v>1.5305227865013968</v>
      </c>
      <c r="J41" s="14">
        <f t="shared" si="10"/>
        <v>18.031656191265402</v>
      </c>
      <c r="K41" s="14">
        <f t="shared" si="10"/>
        <v>1.3621723065960312</v>
      </c>
      <c r="L41" s="14">
        <f t="shared" si="10"/>
        <v>0.6312544200693907</v>
      </c>
      <c r="M41" s="14">
        <f t="shared" si="10"/>
        <v>9.5314329607732312E-2</v>
      </c>
      <c r="N41" s="14">
        <f t="shared" si="10"/>
        <v>0.79164160361329461</v>
      </c>
      <c r="O41" s="14"/>
    </row>
    <row r="42" spans="1:15" x14ac:dyDescent="0.25">
      <c r="A42" s="18" t="s">
        <v>15</v>
      </c>
      <c r="B42" s="18" t="s">
        <v>72</v>
      </c>
      <c r="C42" s="19" t="s">
        <v>173</v>
      </c>
      <c r="D42" s="20" t="s">
        <v>90</v>
      </c>
      <c r="E42" s="19" t="s">
        <v>206</v>
      </c>
      <c r="F42" s="21" t="s">
        <v>92</v>
      </c>
      <c r="G42" s="4">
        <v>104.3</v>
      </c>
      <c r="H42" s="4">
        <v>477.9</v>
      </c>
      <c r="I42" s="4">
        <v>48.4</v>
      </c>
      <c r="J42" s="4">
        <v>637</v>
      </c>
      <c r="K42" s="4">
        <v>16.399999999999999</v>
      </c>
      <c r="L42" s="4">
        <v>75</v>
      </c>
      <c r="M42" s="4">
        <v>7.6</v>
      </c>
      <c r="N42" s="4">
        <f t="shared" si="8"/>
        <v>99</v>
      </c>
    </row>
    <row r="43" spans="1:15" x14ac:dyDescent="0.25">
      <c r="A43" s="18" t="s">
        <v>15</v>
      </c>
      <c r="B43" s="18" t="s">
        <v>72</v>
      </c>
      <c r="C43" s="19" t="s">
        <v>173</v>
      </c>
      <c r="D43" s="20" t="s">
        <v>93</v>
      </c>
      <c r="E43" s="19" t="s">
        <v>207</v>
      </c>
      <c r="F43" s="21" t="s">
        <v>92</v>
      </c>
      <c r="G43" s="4">
        <v>80.2</v>
      </c>
      <c r="H43" s="4">
        <v>408.8</v>
      </c>
      <c r="I43" s="4">
        <v>39.9</v>
      </c>
      <c r="J43" s="4">
        <v>534</v>
      </c>
      <c r="K43" s="4">
        <v>15</v>
      </c>
      <c r="L43" s="4">
        <v>76.599999999999994</v>
      </c>
      <c r="M43" s="4">
        <v>7.5</v>
      </c>
      <c r="N43" s="4">
        <f t="shared" si="8"/>
        <v>99.1</v>
      </c>
    </row>
    <row r="44" spans="1:15" x14ac:dyDescent="0.25">
      <c r="A44" s="18" t="s">
        <v>15</v>
      </c>
      <c r="B44" s="18" t="s">
        <v>72</v>
      </c>
      <c r="C44" s="19" t="s">
        <v>173</v>
      </c>
      <c r="D44" s="20" t="s">
        <v>95</v>
      </c>
      <c r="E44" s="19" t="s">
        <v>208</v>
      </c>
      <c r="F44" s="21" t="s">
        <v>92</v>
      </c>
      <c r="G44" s="4">
        <v>79.2</v>
      </c>
      <c r="H44" s="4">
        <v>404.3</v>
      </c>
      <c r="I44" s="4">
        <v>38.299999999999997</v>
      </c>
      <c r="J44" s="4">
        <v>519</v>
      </c>
      <c r="K44" s="4">
        <v>15.3</v>
      </c>
      <c r="L44" s="4">
        <v>77.900000000000006</v>
      </c>
      <c r="M44" s="4">
        <v>7.4</v>
      </c>
      <c r="N44" s="4">
        <f t="shared" si="8"/>
        <v>100.60000000000001</v>
      </c>
    </row>
    <row r="45" spans="1:15" x14ac:dyDescent="0.25">
      <c r="A45" s="18" t="s">
        <v>15</v>
      </c>
      <c r="B45" s="18" t="s">
        <v>72</v>
      </c>
      <c r="C45" s="19" t="s">
        <v>173</v>
      </c>
      <c r="D45" s="20" t="s">
        <v>97</v>
      </c>
      <c r="E45" s="19" t="s">
        <v>209</v>
      </c>
      <c r="F45" s="21" t="s">
        <v>92</v>
      </c>
      <c r="G45" s="4">
        <v>75.7</v>
      </c>
      <c r="H45" s="4">
        <v>425.5</v>
      </c>
      <c r="I45" s="4">
        <v>41.6</v>
      </c>
      <c r="J45" s="4">
        <v>551</v>
      </c>
      <c r="K45" s="4">
        <v>13.7</v>
      </c>
      <c r="L45" s="4">
        <v>77.2</v>
      </c>
      <c r="M45" s="4">
        <v>7.5</v>
      </c>
      <c r="N45" s="4">
        <f t="shared" si="8"/>
        <v>98.4</v>
      </c>
    </row>
    <row r="46" spans="1:15" x14ac:dyDescent="0.25">
      <c r="A46" s="18" t="s">
        <v>15</v>
      </c>
      <c r="B46" s="18" t="s">
        <v>72</v>
      </c>
      <c r="C46" s="19" t="s">
        <v>173</v>
      </c>
      <c r="D46" s="20" t="s">
        <v>99</v>
      </c>
      <c r="E46" s="19" t="s">
        <v>210</v>
      </c>
      <c r="F46" s="21" t="s">
        <v>92</v>
      </c>
      <c r="G46" s="4">
        <v>86.5</v>
      </c>
      <c r="H46" s="4">
        <v>433.7</v>
      </c>
      <c r="I46" s="4">
        <v>43.5</v>
      </c>
      <c r="J46" s="4">
        <v>569</v>
      </c>
      <c r="K46" s="4">
        <v>15.2</v>
      </c>
      <c r="L46" s="4">
        <v>76.2</v>
      </c>
      <c r="M46" s="4">
        <v>7.6</v>
      </c>
      <c r="N46" s="4">
        <f t="shared" si="8"/>
        <v>99</v>
      </c>
    </row>
    <row r="47" spans="1:15" x14ac:dyDescent="0.25">
      <c r="A47" s="18" t="s">
        <v>15</v>
      </c>
      <c r="B47" s="18" t="s">
        <v>72</v>
      </c>
      <c r="C47" s="19" t="s">
        <v>173</v>
      </c>
      <c r="D47" s="20" t="s">
        <v>101</v>
      </c>
      <c r="E47" s="19" t="s">
        <v>211</v>
      </c>
      <c r="F47" s="21" t="s">
        <v>92</v>
      </c>
      <c r="G47" s="4">
        <v>73.900000000000006</v>
      </c>
      <c r="H47" s="4">
        <v>419.1</v>
      </c>
      <c r="I47" s="4">
        <v>40.799999999999997</v>
      </c>
      <c r="J47" s="4">
        <v>542</v>
      </c>
      <c r="K47" s="4">
        <v>13.6</v>
      </c>
      <c r="L47" s="4">
        <v>77.3</v>
      </c>
      <c r="M47" s="4">
        <v>7.5</v>
      </c>
      <c r="N47" s="4">
        <f t="shared" si="8"/>
        <v>98.399999999999991</v>
      </c>
    </row>
    <row r="48" spans="1:15" x14ac:dyDescent="0.25">
      <c r="A48" s="18" t="s">
        <v>15</v>
      </c>
      <c r="B48" s="18" t="s">
        <v>72</v>
      </c>
      <c r="C48" s="19" t="s">
        <v>173</v>
      </c>
      <c r="D48" s="20" t="s">
        <v>103</v>
      </c>
      <c r="E48" s="19" t="s">
        <v>212</v>
      </c>
      <c r="F48" s="21" t="s">
        <v>92</v>
      </c>
      <c r="G48" s="4">
        <v>119.2</v>
      </c>
      <c r="H48" s="4">
        <v>450.7</v>
      </c>
      <c r="I48" s="4">
        <v>43.5</v>
      </c>
      <c r="J48" s="4">
        <v>607</v>
      </c>
      <c r="K48" s="4">
        <v>19.600000000000001</v>
      </c>
      <c r="L48" s="4">
        <v>74.3</v>
      </c>
      <c r="M48" s="4">
        <v>7.2</v>
      </c>
      <c r="N48" s="4">
        <f t="shared" si="8"/>
        <v>101.10000000000001</v>
      </c>
    </row>
    <row r="49" spans="1:15" x14ac:dyDescent="0.25">
      <c r="A49" s="18" t="s">
        <v>15</v>
      </c>
      <c r="B49" s="18" t="s">
        <v>72</v>
      </c>
      <c r="C49" s="19" t="s">
        <v>173</v>
      </c>
      <c r="D49" s="20" t="s">
        <v>105</v>
      </c>
      <c r="E49" s="19" t="s">
        <v>213</v>
      </c>
      <c r="F49" s="21" t="s">
        <v>92</v>
      </c>
      <c r="G49" s="4">
        <v>108.2</v>
      </c>
      <c r="H49" s="4">
        <v>423.5</v>
      </c>
      <c r="I49" s="4">
        <v>39.700000000000003</v>
      </c>
      <c r="J49" s="4">
        <v>565</v>
      </c>
      <c r="K49" s="4">
        <v>19.2</v>
      </c>
      <c r="L49" s="4">
        <v>75</v>
      </c>
      <c r="M49" s="4">
        <v>7</v>
      </c>
      <c r="N49" s="4">
        <f t="shared" si="8"/>
        <v>101.2</v>
      </c>
    </row>
    <row r="50" spans="1:15" s="15" customFormat="1" x14ac:dyDescent="0.25">
      <c r="A50" s="22"/>
      <c r="B50" s="22"/>
      <c r="C50" s="22" t="s">
        <v>35</v>
      </c>
      <c r="D50" s="23">
        <f>COUNT(G42:G49)</f>
        <v>8</v>
      </c>
      <c r="E50" s="22" t="s">
        <v>36</v>
      </c>
      <c r="F50" s="22"/>
      <c r="G50" s="14">
        <f>AVERAGE(G42:G49)</f>
        <v>90.9</v>
      </c>
      <c r="H50" s="14">
        <f t="shared" ref="H50:N50" si="11">AVERAGE(H42:H49)</f>
        <v>430.43749999999994</v>
      </c>
      <c r="I50" s="14">
        <f t="shared" si="11"/>
        <v>41.962499999999999</v>
      </c>
      <c r="J50" s="14">
        <f t="shared" si="11"/>
        <v>565.5</v>
      </c>
      <c r="K50" s="14">
        <f t="shared" si="11"/>
        <v>16</v>
      </c>
      <c r="L50" s="14">
        <f t="shared" si="11"/>
        <v>76.1875</v>
      </c>
      <c r="M50" s="14">
        <f t="shared" si="11"/>
        <v>7.4125000000000005</v>
      </c>
      <c r="N50" s="14">
        <f t="shared" si="11"/>
        <v>99.600000000000009</v>
      </c>
      <c r="O50" s="14"/>
    </row>
    <row r="51" spans="1:15" s="15" customFormat="1" x14ac:dyDescent="0.25">
      <c r="A51" s="22"/>
      <c r="B51" s="22"/>
      <c r="C51" s="22"/>
      <c r="D51" s="23"/>
      <c r="E51" s="22" t="s">
        <v>37</v>
      </c>
      <c r="F51" s="22"/>
      <c r="G51" s="14">
        <f>(STDEV(G42:G49)/(SQRT(COUNT(G42:G49))))</f>
        <v>6.0805897270389195</v>
      </c>
      <c r="H51" s="14">
        <f t="shared" ref="H51:N51" si="12">(STDEV(H42:H49)/(SQRT(COUNT(H42:H49))))</f>
        <v>8.4792801560206534</v>
      </c>
      <c r="I51" s="14">
        <f t="shared" si="12"/>
        <v>1.121532354160401</v>
      </c>
      <c r="J51" s="14">
        <f t="shared" si="12"/>
        <v>13.864136673961553</v>
      </c>
      <c r="K51" s="14">
        <f t="shared" si="12"/>
        <v>0.80777472107017523</v>
      </c>
      <c r="L51" s="14">
        <f t="shared" si="12"/>
        <v>0.45803832497167474</v>
      </c>
      <c r="M51" s="14">
        <f t="shared" si="12"/>
        <v>7.4252224593899199E-2</v>
      </c>
      <c r="N51" s="14">
        <f t="shared" si="12"/>
        <v>0.41533119314590516</v>
      </c>
      <c r="O51" s="14"/>
    </row>
    <row r="52" spans="1:15" x14ac:dyDescent="0.25">
      <c r="A52" s="18" t="s">
        <v>15</v>
      </c>
      <c r="B52" s="18" t="s">
        <v>72</v>
      </c>
      <c r="C52" s="19" t="s">
        <v>173</v>
      </c>
      <c r="D52" s="20" t="s">
        <v>107</v>
      </c>
      <c r="E52" s="19" t="s">
        <v>214</v>
      </c>
      <c r="F52" s="21" t="s">
        <v>109</v>
      </c>
      <c r="G52" s="4">
        <v>85.2</v>
      </c>
      <c r="H52" s="4">
        <v>418.9</v>
      </c>
      <c r="I52" s="4">
        <v>38.6</v>
      </c>
      <c r="J52" s="4">
        <v>538</v>
      </c>
      <c r="K52" s="4">
        <v>15.8</v>
      </c>
      <c r="L52" s="4">
        <v>77.900000000000006</v>
      </c>
      <c r="M52" s="4">
        <v>7.2</v>
      </c>
      <c r="N52" s="4">
        <f t="shared" si="8"/>
        <v>100.9</v>
      </c>
    </row>
    <row r="53" spans="1:15" x14ac:dyDescent="0.25">
      <c r="A53" s="18" t="s">
        <v>15</v>
      </c>
      <c r="B53" s="18" t="s">
        <v>72</v>
      </c>
      <c r="C53" s="19" t="s">
        <v>173</v>
      </c>
      <c r="D53" s="20" t="s">
        <v>110</v>
      </c>
      <c r="E53" s="19" t="s">
        <v>215</v>
      </c>
      <c r="F53" s="21" t="s">
        <v>109</v>
      </c>
      <c r="G53" s="4">
        <v>89.4</v>
      </c>
      <c r="H53" s="4">
        <v>428</v>
      </c>
      <c r="I53" s="4">
        <v>39.5</v>
      </c>
      <c r="J53" s="4">
        <v>557</v>
      </c>
      <c r="K53" s="4">
        <v>16.100000000000001</v>
      </c>
      <c r="L53" s="4">
        <v>76.8</v>
      </c>
      <c r="M53" s="4">
        <v>7.1</v>
      </c>
      <c r="N53" s="4">
        <f t="shared" si="8"/>
        <v>100</v>
      </c>
    </row>
    <row r="54" spans="1:15" x14ac:dyDescent="0.25">
      <c r="A54" s="18" t="s">
        <v>15</v>
      </c>
      <c r="B54" s="18" t="s">
        <v>72</v>
      </c>
      <c r="C54" s="19" t="s">
        <v>173</v>
      </c>
      <c r="D54" s="20" t="s">
        <v>112</v>
      </c>
      <c r="E54" s="19" t="s">
        <v>216</v>
      </c>
      <c r="F54" s="21" t="s">
        <v>109</v>
      </c>
      <c r="G54" s="4">
        <v>66.599999999999994</v>
      </c>
      <c r="H54" s="4">
        <v>381.8</v>
      </c>
      <c r="I54" s="4">
        <v>36.5</v>
      </c>
      <c r="J54" s="4">
        <v>490</v>
      </c>
      <c r="K54" s="4">
        <v>13.6</v>
      </c>
      <c r="L54" s="4">
        <v>77.900000000000006</v>
      </c>
      <c r="M54" s="4">
        <v>7.4</v>
      </c>
      <c r="N54" s="4">
        <f t="shared" si="8"/>
        <v>98.9</v>
      </c>
    </row>
    <row r="55" spans="1:15" x14ac:dyDescent="0.25">
      <c r="A55" s="18" t="s">
        <v>15</v>
      </c>
      <c r="B55" s="18" t="s">
        <v>72</v>
      </c>
      <c r="C55" s="19" t="s">
        <v>173</v>
      </c>
      <c r="D55" s="20" t="s">
        <v>114</v>
      </c>
      <c r="E55" s="19" t="s">
        <v>217</v>
      </c>
      <c r="F55" s="21" t="s">
        <v>109</v>
      </c>
      <c r="G55" s="4">
        <v>88.2</v>
      </c>
      <c r="H55" s="4">
        <v>393.9</v>
      </c>
      <c r="I55" s="4">
        <v>40.700000000000003</v>
      </c>
      <c r="J55" s="4">
        <v>518</v>
      </c>
      <c r="K55" s="4">
        <v>17</v>
      </c>
      <c r="L55" s="4">
        <v>76</v>
      </c>
      <c r="M55" s="4">
        <v>7.9</v>
      </c>
      <c r="N55" s="4">
        <f t="shared" si="8"/>
        <v>100.9</v>
      </c>
    </row>
    <row r="56" spans="1:15" x14ac:dyDescent="0.25">
      <c r="A56" s="18" t="s">
        <v>15</v>
      </c>
      <c r="B56" s="18" t="s">
        <v>72</v>
      </c>
      <c r="C56" s="19" t="s">
        <v>173</v>
      </c>
      <c r="D56" s="20" t="s">
        <v>116</v>
      </c>
      <c r="E56" s="19" t="s">
        <v>218</v>
      </c>
      <c r="F56" s="21" t="s">
        <v>109</v>
      </c>
      <c r="G56" s="4">
        <v>59.9</v>
      </c>
      <c r="H56" s="4">
        <v>399.1</v>
      </c>
      <c r="I56" s="4">
        <v>37.5</v>
      </c>
      <c r="J56" s="4">
        <v>507</v>
      </c>
      <c r="K56" s="4">
        <v>11.8</v>
      </c>
      <c r="L56" s="4">
        <v>78.7</v>
      </c>
      <c r="M56" s="4">
        <v>7.4</v>
      </c>
      <c r="N56" s="4">
        <f t="shared" si="8"/>
        <v>97.9</v>
      </c>
    </row>
    <row r="57" spans="1:15" x14ac:dyDescent="0.25">
      <c r="A57" s="18" t="s">
        <v>15</v>
      </c>
      <c r="B57" s="18" t="s">
        <v>72</v>
      </c>
      <c r="C57" s="19" t="s">
        <v>173</v>
      </c>
      <c r="D57" s="20" t="s">
        <v>118</v>
      </c>
      <c r="E57" s="19" t="s">
        <v>219</v>
      </c>
      <c r="F57" s="21" t="s">
        <v>109</v>
      </c>
      <c r="G57" s="4">
        <v>104.3</v>
      </c>
      <c r="H57" s="4">
        <v>413.1</v>
      </c>
      <c r="I57" s="4">
        <v>40.6</v>
      </c>
      <c r="J57" s="4">
        <v>554</v>
      </c>
      <c r="K57" s="4">
        <v>18.8</v>
      </c>
      <c r="L57" s="4">
        <v>74.599999999999994</v>
      </c>
      <c r="M57" s="4">
        <v>7.3</v>
      </c>
      <c r="N57" s="4">
        <f t="shared" si="8"/>
        <v>100.69999999999999</v>
      </c>
    </row>
    <row r="58" spans="1:15" x14ac:dyDescent="0.25">
      <c r="A58" s="18" t="s">
        <v>15</v>
      </c>
      <c r="B58" s="18" t="s">
        <v>72</v>
      </c>
      <c r="C58" s="19" t="s">
        <v>173</v>
      </c>
      <c r="D58" s="20" t="s">
        <v>120</v>
      </c>
      <c r="E58" s="19" t="s">
        <v>220</v>
      </c>
      <c r="F58" s="21" t="s">
        <v>109</v>
      </c>
      <c r="G58" s="4">
        <v>90.7</v>
      </c>
      <c r="H58" s="4">
        <v>383.4</v>
      </c>
      <c r="I58" s="4">
        <v>37.9</v>
      </c>
      <c r="J58" s="4">
        <v>513</v>
      </c>
      <c r="K58" s="4">
        <v>17.7</v>
      </c>
      <c r="L58" s="4">
        <v>74.7</v>
      </c>
      <c r="M58" s="4">
        <v>7.4</v>
      </c>
      <c r="N58" s="4">
        <f t="shared" si="8"/>
        <v>99.800000000000011</v>
      </c>
    </row>
    <row r="59" spans="1:15" x14ac:dyDescent="0.25">
      <c r="A59" s="18" t="s">
        <v>15</v>
      </c>
      <c r="B59" s="18" t="s">
        <v>72</v>
      </c>
      <c r="C59" s="19" t="s">
        <v>173</v>
      </c>
      <c r="D59" s="20" t="s">
        <v>122</v>
      </c>
      <c r="E59" s="19" t="s">
        <v>221</v>
      </c>
      <c r="F59" s="21" t="s">
        <v>109</v>
      </c>
      <c r="G59" s="4">
        <v>91.6</v>
      </c>
      <c r="H59" s="4">
        <v>414.4</v>
      </c>
      <c r="I59" s="4">
        <v>39.700000000000003</v>
      </c>
      <c r="J59" s="4">
        <v>549</v>
      </c>
      <c r="K59" s="4">
        <v>16.7</v>
      </c>
      <c r="L59" s="4">
        <v>75.5</v>
      </c>
      <c r="M59" s="4">
        <v>7.2</v>
      </c>
      <c r="N59" s="4">
        <f t="shared" si="8"/>
        <v>99.4</v>
      </c>
    </row>
    <row r="60" spans="1:15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84.487500000000011</v>
      </c>
      <c r="H60" s="14">
        <f t="shared" ref="H60:N60" si="13">AVERAGE(H52:H59)</f>
        <v>404.07499999999999</v>
      </c>
      <c r="I60" s="14">
        <f t="shared" si="13"/>
        <v>38.875</v>
      </c>
      <c r="J60" s="14">
        <f t="shared" si="13"/>
        <v>528.25</v>
      </c>
      <c r="K60" s="14">
        <f t="shared" si="13"/>
        <v>15.9375</v>
      </c>
      <c r="L60" s="14">
        <f t="shared" si="13"/>
        <v>76.512500000000003</v>
      </c>
      <c r="M60" s="14">
        <f t="shared" si="13"/>
        <v>7.3624999999999998</v>
      </c>
      <c r="N60" s="14">
        <f t="shared" si="13"/>
        <v>99.812499999999986</v>
      </c>
      <c r="O60" s="14"/>
    </row>
    <row r="61" spans="1:15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5.0791041638405554</v>
      </c>
      <c r="H61" s="14">
        <f t="shared" ref="H61:N61" si="14">(STDEV(H52:H59)/(SQRT(COUNT(H52:H59))))</f>
        <v>6.023992209727461</v>
      </c>
      <c r="I61" s="14">
        <f t="shared" si="14"/>
        <v>0.5334356300703692</v>
      </c>
      <c r="J61" s="14">
        <f t="shared" si="14"/>
        <v>8.7295679814557321</v>
      </c>
      <c r="K61" s="14">
        <f t="shared" si="14"/>
        <v>0.79775074428044324</v>
      </c>
      <c r="L61" s="14">
        <f t="shared" si="14"/>
        <v>0.55014202711663551</v>
      </c>
      <c r="M61" s="14">
        <f t="shared" si="14"/>
        <v>8.6473571520023274E-2</v>
      </c>
      <c r="N61" s="14">
        <f t="shared" si="14"/>
        <v>0.3743744782967976</v>
      </c>
      <c r="O6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35" sqref="I35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5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/>
    </row>
    <row r="2" spans="1:16" x14ac:dyDescent="0.25">
      <c r="A2" s="8" t="s">
        <v>15</v>
      </c>
      <c r="B2" s="8" t="s">
        <v>16</v>
      </c>
      <c r="C2" s="9" t="s">
        <v>222</v>
      </c>
      <c r="D2" s="10" t="s">
        <v>18</v>
      </c>
      <c r="E2" s="9" t="s">
        <v>223</v>
      </c>
      <c r="F2" s="11" t="s">
        <v>20</v>
      </c>
      <c r="G2" s="4">
        <v>25.8</v>
      </c>
      <c r="H2" s="4">
        <v>264.10000000000002</v>
      </c>
      <c r="I2" s="4">
        <v>27.4</v>
      </c>
      <c r="J2" s="4">
        <v>330</v>
      </c>
      <c r="K2" s="4">
        <v>7.8</v>
      </c>
      <c r="L2" s="4">
        <v>80</v>
      </c>
      <c r="M2" s="4">
        <v>8.3000000000000007</v>
      </c>
      <c r="N2" s="4">
        <f>SUM(K2:M2)</f>
        <v>96.1</v>
      </c>
    </row>
    <row r="3" spans="1:16" x14ac:dyDescent="0.25">
      <c r="A3" s="8" t="s">
        <v>15</v>
      </c>
      <c r="B3" s="8" t="s">
        <v>16</v>
      </c>
      <c r="C3" s="9" t="s">
        <v>222</v>
      </c>
      <c r="D3" s="10" t="s">
        <v>21</v>
      </c>
      <c r="E3" s="9" t="s">
        <v>224</v>
      </c>
      <c r="F3" s="11" t="s">
        <v>20</v>
      </c>
      <c r="G3" s="4">
        <v>27.8</v>
      </c>
      <c r="H3" s="4">
        <v>281.5</v>
      </c>
      <c r="I3" s="4">
        <v>28.6</v>
      </c>
      <c r="J3" s="4">
        <v>346</v>
      </c>
      <c r="K3" s="4">
        <v>8</v>
      </c>
      <c r="L3" s="4">
        <v>81.400000000000006</v>
      </c>
      <c r="M3" s="4">
        <v>8.3000000000000007</v>
      </c>
      <c r="N3" s="4">
        <f t="shared" ref="N3:N15" si="0">SUM(K3:M3)</f>
        <v>97.7</v>
      </c>
    </row>
    <row r="4" spans="1:16" x14ac:dyDescent="0.25">
      <c r="A4" s="8" t="s">
        <v>15</v>
      </c>
      <c r="B4" s="8" t="s">
        <v>16</v>
      </c>
      <c r="C4" s="9" t="s">
        <v>222</v>
      </c>
      <c r="D4" s="10" t="s">
        <v>23</v>
      </c>
      <c r="E4" s="9" t="s">
        <v>225</v>
      </c>
      <c r="F4" s="11" t="s">
        <v>20</v>
      </c>
      <c r="G4" s="4">
        <v>27.7</v>
      </c>
      <c r="H4" s="4">
        <v>280.5</v>
      </c>
      <c r="I4" s="4">
        <v>27.9</v>
      </c>
      <c r="J4" s="4">
        <v>352</v>
      </c>
      <c r="K4" s="4">
        <v>7.9</v>
      </c>
      <c r="L4" s="4">
        <v>79.7</v>
      </c>
      <c r="M4" s="4">
        <v>7.9</v>
      </c>
      <c r="N4" s="4">
        <f t="shared" si="0"/>
        <v>95.500000000000014</v>
      </c>
    </row>
    <row r="5" spans="1:16" x14ac:dyDescent="0.25">
      <c r="A5" s="8" t="s">
        <v>15</v>
      </c>
      <c r="B5" s="8" t="s">
        <v>16</v>
      </c>
      <c r="C5" s="9" t="s">
        <v>222</v>
      </c>
      <c r="D5" s="10" t="s">
        <v>25</v>
      </c>
      <c r="E5" s="9" t="s">
        <v>226</v>
      </c>
      <c r="F5" s="11" t="s">
        <v>20</v>
      </c>
      <c r="G5" s="4">
        <v>29.3</v>
      </c>
      <c r="H5" s="4">
        <v>286.39999999999998</v>
      </c>
      <c r="I5" s="4">
        <v>28.6</v>
      </c>
      <c r="J5" s="4">
        <v>351</v>
      </c>
      <c r="K5" s="4">
        <v>8.4</v>
      </c>
      <c r="L5" s="4">
        <v>81.599999999999994</v>
      </c>
      <c r="M5" s="4">
        <v>8.1999999999999993</v>
      </c>
      <c r="N5" s="4">
        <f t="shared" si="0"/>
        <v>98.2</v>
      </c>
    </row>
    <row r="6" spans="1:16" x14ac:dyDescent="0.25">
      <c r="A6" s="8" t="s">
        <v>15</v>
      </c>
      <c r="B6" s="8" t="s">
        <v>16</v>
      </c>
      <c r="C6" s="9" t="s">
        <v>222</v>
      </c>
      <c r="D6" s="10" t="s">
        <v>27</v>
      </c>
      <c r="E6" s="9" t="s">
        <v>227</v>
      </c>
      <c r="F6" s="11" t="s">
        <v>20</v>
      </c>
      <c r="G6" s="4">
        <v>33.9</v>
      </c>
      <c r="H6" s="4">
        <v>269.89999999999998</v>
      </c>
      <c r="I6" s="4">
        <v>26.5</v>
      </c>
      <c r="J6" s="4">
        <v>333</v>
      </c>
      <c r="K6" s="4">
        <v>10.199999999999999</v>
      </c>
      <c r="L6" s="4">
        <v>81.099999999999994</v>
      </c>
      <c r="M6" s="4">
        <v>8</v>
      </c>
      <c r="N6" s="4">
        <f t="shared" si="0"/>
        <v>99.3</v>
      </c>
    </row>
    <row r="7" spans="1:16" x14ac:dyDescent="0.25">
      <c r="A7" s="8" t="s">
        <v>15</v>
      </c>
      <c r="B7" s="8" t="s">
        <v>16</v>
      </c>
      <c r="C7" s="9" t="s">
        <v>222</v>
      </c>
      <c r="D7" s="10" t="s">
        <v>29</v>
      </c>
      <c r="E7" s="9" t="s">
        <v>228</v>
      </c>
      <c r="F7" s="11" t="s">
        <v>20</v>
      </c>
      <c r="G7" s="4">
        <v>27.9</v>
      </c>
      <c r="H7" s="4">
        <v>268.7</v>
      </c>
      <c r="I7" s="4">
        <v>26.8</v>
      </c>
      <c r="J7" s="4">
        <v>330</v>
      </c>
      <c r="K7" s="4">
        <v>8.4</v>
      </c>
      <c r="L7" s="4">
        <v>81.400000000000006</v>
      </c>
      <c r="M7" s="4">
        <v>8.1</v>
      </c>
      <c r="N7" s="4">
        <f t="shared" si="0"/>
        <v>97.9</v>
      </c>
    </row>
    <row r="8" spans="1:16" x14ac:dyDescent="0.25">
      <c r="A8" s="8" t="s">
        <v>15</v>
      </c>
      <c r="B8" s="8" t="s">
        <v>16</v>
      </c>
      <c r="C8" s="9" t="s">
        <v>222</v>
      </c>
      <c r="D8" s="10" t="s">
        <v>31</v>
      </c>
      <c r="E8" s="9" t="s">
        <v>229</v>
      </c>
      <c r="F8" s="11" t="s">
        <v>20</v>
      </c>
      <c r="G8" s="4">
        <v>33.1</v>
      </c>
      <c r="H8" s="4">
        <v>288.10000000000002</v>
      </c>
      <c r="I8" s="4">
        <v>28.6</v>
      </c>
      <c r="J8" s="4">
        <v>351</v>
      </c>
      <c r="K8" s="4">
        <v>9.4</v>
      </c>
      <c r="L8" s="4">
        <v>82.1</v>
      </c>
      <c r="M8" s="4">
        <v>8.1999999999999993</v>
      </c>
      <c r="N8" s="4">
        <f t="shared" si="0"/>
        <v>99.7</v>
      </c>
    </row>
    <row r="9" spans="1:16" x14ac:dyDescent="0.25">
      <c r="A9" s="8" t="s">
        <v>15</v>
      </c>
      <c r="B9" s="8" t="s">
        <v>16</v>
      </c>
      <c r="C9" s="9" t="s">
        <v>222</v>
      </c>
      <c r="D9" s="10" t="s">
        <v>33</v>
      </c>
      <c r="E9" s="9" t="s">
        <v>230</v>
      </c>
      <c r="F9" s="11" t="s">
        <v>20</v>
      </c>
      <c r="G9" s="4">
        <v>26.8</v>
      </c>
      <c r="H9" s="4">
        <v>273.89999999999998</v>
      </c>
      <c r="I9" s="4">
        <v>28</v>
      </c>
      <c r="J9" s="4">
        <v>342</v>
      </c>
      <c r="K9" s="4">
        <v>7.8</v>
      </c>
      <c r="L9" s="4">
        <v>80.099999999999994</v>
      </c>
      <c r="M9" s="4">
        <v>8.1999999999999993</v>
      </c>
      <c r="N9" s="4">
        <f t="shared" si="0"/>
        <v>96.1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>AVERAGE(G2:G9)</f>
        <v>29.037500000000001</v>
      </c>
      <c r="H10" s="14">
        <f t="shared" ref="H10:N10" si="1">AVERAGE(H2:H9)</f>
        <v>276.63750000000005</v>
      </c>
      <c r="I10" s="14">
        <f t="shared" si="1"/>
        <v>27.8</v>
      </c>
      <c r="J10" s="14">
        <f t="shared" si="1"/>
        <v>341.875</v>
      </c>
      <c r="K10" s="14">
        <f t="shared" si="1"/>
        <v>8.4874999999999989</v>
      </c>
      <c r="L10" s="14">
        <f t="shared" si="1"/>
        <v>80.925000000000011</v>
      </c>
      <c r="M10" s="14">
        <f t="shared" si="1"/>
        <v>8.15</v>
      </c>
      <c r="N10" s="14">
        <f t="shared" si="1"/>
        <v>97.562500000000014</v>
      </c>
      <c r="O10" s="14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>(STDEV(G2:G9)/(SQRT(COUNT(G2:G9))))</f>
        <v>1.0378441769910769</v>
      </c>
      <c r="H11" s="14">
        <f t="shared" ref="H11:N11" si="2">(STDEV(H2:H9)/(SQRT(COUNT(H2:H9))))</f>
        <v>3.1005147902059282</v>
      </c>
      <c r="I11" s="14">
        <f t="shared" si="2"/>
        <v>0.29337932539875522</v>
      </c>
      <c r="J11" s="14">
        <f t="shared" si="2"/>
        <v>3.3987261269061215</v>
      </c>
      <c r="K11" s="14">
        <f t="shared" si="2"/>
        <v>0.30789463643080422</v>
      </c>
      <c r="L11" s="14">
        <f t="shared" si="2"/>
        <v>0.30923292192132423</v>
      </c>
      <c r="M11" s="14">
        <f t="shared" si="2"/>
        <v>0.05</v>
      </c>
      <c r="N11" s="14">
        <f t="shared" si="2"/>
        <v>0.54541514332793173</v>
      </c>
      <c r="O11" s="14"/>
      <c r="P11" s="15"/>
    </row>
    <row r="12" spans="1:16" x14ac:dyDescent="0.25">
      <c r="A12" s="8" t="s">
        <v>15</v>
      </c>
      <c r="B12" s="8" t="s">
        <v>16</v>
      </c>
      <c r="C12" s="9" t="s">
        <v>222</v>
      </c>
      <c r="D12" s="10" t="s">
        <v>38</v>
      </c>
      <c r="E12" s="9" t="s">
        <v>231</v>
      </c>
      <c r="F12" s="11" t="s">
        <v>40</v>
      </c>
      <c r="G12" s="4">
        <v>25.1</v>
      </c>
      <c r="H12" s="4">
        <v>239.3</v>
      </c>
      <c r="I12" s="4">
        <v>23.6</v>
      </c>
      <c r="J12" s="4">
        <v>290</v>
      </c>
      <c r="K12" s="4">
        <v>8.6</v>
      </c>
      <c r="L12" s="4">
        <v>82.5</v>
      </c>
      <c r="M12" s="4">
        <v>8.1999999999999993</v>
      </c>
      <c r="N12" s="4">
        <f t="shared" si="0"/>
        <v>99.3</v>
      </c>
    </row>
    <row r="13" spans="1:16" x14ac:dyDescent="0.25">
      <c r="A13" s="8" t="s">
        <v>15</v>
      </c>
      <c r="B13" s="8" t="s">
        <v>16</v>
      </c>
      <c r="C13" s="9" t="s">
        <v>222</v>
      </c>
      <c r="D13" s="10" t="s">
        <v>41</v>
      </c>
      <c r="E13" s="9" t="s">
        <v>232</v>
      </c>
      <c r="F13" s="11" t="s">
        <v>40</v>
      </c>
      <c r="G13" s="4">
        <v>25.2</v>
      </c>
      <c r="H13" s="4">
        <v>258.8</v>
      </c>
      <c r="I13" s="4">
        <v>25.2</v>
      </c>
      <c r="J13" s="4">
        <v>312</v>
      </c>
      <c r="K13" s="4">
        <v>8.1</v>
      </c>
      <c r="L13" s="4">
        <v>82.9</v>
      </c>
      <c r="M13" s="4">
        <v>8.1</v>
      </c>
      <c r="N13" s="4">
        <f t="shared" si="0"/>
        <v>99.1</v>
      </c>
    </row>
    <row r="14" spans="1:16" x14ac:dyDescent="0.25">
      <c r="A14" s="8" t="s">
        <v>15</v>
      </c>
      <c r="B14" s="8" t="s">
        <v>16</v>
      </c>
      <c r="C14" s="9" t="s">
        <v>222</v>
      </c>
      <c r="D14" s="10" t="s">
        <v>43</v>
      </c>
      <c r="E14" s="9" t="s">
        <v>233</v>
      </c>
      <c r="F14" s="11" t="s">
        <v>40</v>
      </c>
      <c r="G14" s="4">
        <v>31.3</v>
      </c>
      <c r="H14" s="4">
        <v>244.1</v>
      </c>
      <c r="I14" s="4">
        <v>23.8</v>
      </c>
      <c r="J14" s="4">
        <v>303</v>
      </c>
      <c r="K14" s="4">
        <v>10.3</v>
      </c>
      <c r="L14" s="4">
        <v>80.599999999999994</v>
      </c>
      <c r="M14" s="4">
        <v>7.8</v>
      </c>
      <c r="N14" s="4">
        <f t="shared" si="0"/>
        <v>98.699999999999989</v>
      </c>
      <c r="O14" s="14"/>
      <c r="P14" s="15"/>
    </row>
    <row r="15" spans="1:16" x14ac:dyDescent="0.25">
      <c r="A15" s="8" t="s">
        <v>15</v>
      </c>
      <c r="B15" s="8" t="s">
        <v>16</v>
      </c>
      <c r="C15" s="9" t="s">
        <v>222</v>
      </c>
      <c r="D15" s="10" t="s">
        <v>45</v>
      </c>
      <c r="E15" s="9" t="s">
        <v>234</v>
      </c>
      <c r="F15" s="11" t="s">
        <v>40</v>
      </c>
      <c r="G15" s="4">
        <v>27</v>
      </c>
      <c r="H15" s="4">
        <v>248.4</v>
      </c>
      <c r="I15" s="4">
        <v>24.8</v>
      </c>
      <c r="J15" s="4">
        <v>302</v>
      </c>
      <c r="K15" s="4">
        <v>8.9</v>
      </c>
      <c r="L15" s="4">
        <v>82.2</v>
      </c>
      <c r="M15" s="4">
        <v>8.1999999999999993</v>
      </c>
      <c r="N15" s="4">
        <f t="shared" si="0"/>
        <v>99.300000000000011</v>
      </c>
      <c r="O15" s="14"/>
      <c r="P15" s="15"/>
    </row>
    <row r="16" spans="1:16" x14ac:dyDescent="0.25">
      <c r="A16" s="8" t="s">
        <v>15</v>
      </c>
      <c r="B16" s="8" t="s">
        <v>16</v>
      </c>
      <c r="C16" s="9" t="s">
        <v>222</v>
      </c>
      <c r="D16" s="10" t="s">
        <v>47</v>
      </c>
      <c r="E16" s="9" t="s">
        <v>235</v>
      </c>
      <c r="F16" s="11" t="s">
        <v>40</v>
      </c>
      <c r="G16" s="4">
        <v>25</v>
      </c>
      <c r="H16" s="4">
        <v>247.5</v>
      </c>
      <c r="I16" s="4">
        <v>24.7</v>
      </c>
      <c r="J16" s="4">
        <v>302</v>
      </c>
      <c r="K16" s="4">
        <v>8.3000000000000007</v>
      </c>
      <c r="L16" s="4">
        <v>82</v>
      </c>
      <c r="M16" s="4">
        <v>8.1999999999999993</v>
      </c>
      <c r="N16" s="4">
        <f>SUM(K16:M16)</f>
        <v>98.5</v>
      </c>
    </row>
    <row r="17" spans="1:16" x14ac:dyDescent="0.25">
      <c r="A17" s="8" t="s">
        <v>15</v>
      </c>
      <c r="B17" s="8" t="s">
        <v>16</v>
      </c>
      <c r="C17" s="9" t="s">
        <v>222</v>
      </c>
      <c r="D17" s="10" t="s">
        <v>49</v>
      </c>
      <c r="E17" s="9" t="s">
        <v>236</v>
      </c>
      <c r="F17" s="11" t="s">
        <v>40</v>
      </c>
      <c r="G17" s="4">
        <v>30.6</v>
      </c>
      <c r="H17" s="4">
        <v>258.2</v>
      </c>
      <c r="I17" s="4">
        <v>24.8</v>
      </c>
      <c r="J17" s="4">
        <v>314</v>
      </c>
      <c r="K17" s="4">
        <v>9.6999999999999993</v>
      </c>
      <c r="L17" s="4">
        <v>82.2</v>
      </c>
      <c r="M17" s="4">
        <v>7.9</v>
      </c>
      <c r="N17" s="4">
        <f t="shared" ref="N17:N29" si="3">SUM(K17:M17)</f>
        <v>99.800000000000011</v>
      </c>
    </row>
    <row r="18" spans="1:16" x14ac:dyDescent="0.25">
      <c r="A18" s="8" t="s">
        <v>15</v>
      </c>
      <c r="B18" s="8" t="s">
        <v>16</v>
      </c>
      <c r="C18" s="9" t="s">
        <v>222</v>
      </c>
      <c r="D18" s="10" t="s">
        <v>51</v>
      </c>
      <c r="E18" s="9" t="s">
        <v>237</v>
      </c>
      <c r="F18" s="11" t="s">
        <v>40</v>
      </c>
      <c r="G18" s="4">
        <v>27.9</v>
      </c>
      <c r="H18" s="4">
        <v>240.3</v>
      </c>
      <c r="I18" s="4">
        <v>23.2</v>
      </c>
      <c r="J18" s="4">
        <v>293</v>
      </c>
      <c r="K18" s="4">
        <v>9.5</v>
      </c>
      <c r="L18" s="4">
        <v>82</v>
      </c>
      <c r="M18" s="4">
        <v>7.9</v>
      </c>
      <c r="N18" s="4">
        <f t="shared" si="3"/>
        <v>99.4</v>
      </c>
    </row>
    <row r="19" spans="1:16" x14ac:dyDescent="0.25">
      <c r="A19" s="8" t="s">
        <v>15</v>
      </c>
      <c r="B19" s="8" t="s">
        <v>16</v>
      </c>
      <c r="C19" s="9" t="s">
        <v>222</v>
      </c>
      <c r="D19" s="10" t="s">
        <v>53</v>
      </c>
      <c r="E19" s="9" t="s">
        <v>238</v>
      </c>
      <c r="F19" s="11" t="s">
        <v>40</v>
      </c>
      <c r="G19" s="4">
        <v>28.3</v>
      </c>
      <c r="H19" s="4">
        <v>225.2</v>
      </c>
      <c r="I19" s="4">
        <v>21.4</v>
      </c>
      <c r="J19" s="4">
        <v>271</v>
      </c>
      <c r="K19" s="4">
        <v>10.4</v>
      </c>
      <c r="L19" s="4">
        <v>83.1</v>
      </c>
      <c r="M19" s="4">
        <v>7.9</v>
      </c>
      <c r="N19" s="4">
        <f t="shared" si="3"/>
        <v>101.4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8</v>
      </c>
      <c r="E20" s="12" t="s">
        <v>36</v>
      </c>
      <c r="F20" s="12"/>
      <c r="G20" s="14">
        <f>AVERAGE(G12:G19)</f>
        <v>27.55</v>
      </c>
      <c r="H20" s="14">
        <f t="shared" ref="H20:N20" si="4">AVERAGE(H12:H19)</f>
        <v>245.22499999999999</v>
      </c>
      <c r="I20" s="14">
        <f t="shared" si="4"/>
        <v>23.9375</v>
      </c>
      <c r="J20" s="14">
        <f t="shared" si="4"/>
        <v>298.375</v>
      </c>
      <c r="K20" s="14">
        <f t="shared" si="4"/>
        <v>9.2250000000000014</v>
      </c>
      <c r="L20" s="14">
        <f t="shared" si="4"/>
        <v>82.1875</v>
      </c>
      <c r="M20" s="14">
        <f t="shared" si="4"/>
        <v>8.0250000000000004</v>
      </c>
      <c r="N20" s="14">
        <f t="shared" si="4"/>
        <v>99.4375</v>
      </c>
      <c r="O20" s="14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>(STDEV(G12:G19)/(SQRT(COUNT(G12:G19))))</f>
        <v>0.86993431607548077</v>
      </c>
      <c r="H21" s="14">
        <f t="shared" ref="H21:N21" si="5">(STDEV(H12:H19)/(SQRT(COUNT(H12:H19))))</f>
        <v>3.8487358778101233</v>
      </c>
      <c r="I21" s="14">
        <f t="shared" si="5"/>
        <v>0.43872278100348128</v>
      </c>
      <c r="J21" s="14">
        <f t="shared" si="5"/>
        <v>4.8658338736247746</v>
      </c>
      <c r="K21" s="14">
        <f t="shared" si="5"/>
        <v>0.31210689560744137</v>
      </c>
      <c r="L21" s="14">
        <f t="shared" si="5"/>
        <v>0.26821999233039018</v>
      </c>
      <c r="M21" s="14">
        <f t="shared" si="5"/>
        <v>5.9009684435208085E-2</v>
      </c>
      <c r="N21" s="14">
        <f t="shared" si="5"/>
        <v>0.31506093514928774</v>
      </c>
      <c r="O21" s="14"/>
      <c r="P21" s="15"/>
    </row>
    <row r="22" spans="1:16" x14ac:dyDescent="0.25">
      <c r="A22" s="8" t="s">
        <v>15</v>
      </c>
      <c r="B22" s="8" t="s">
        <v>16</v>
      </c>
      <c r="C22" s="9" t="s">
        <v>222</v>
      </c>
      <c r="D22" s="10" t="s">
        <v>55</v>
      </c>
      <c r="E22" s="9" t="s">
        <v>239</v>
      </c>
      <c r="F22" s="11" t="s">
        <v>57</v>
      </c>
      <c r="G22" s="4">
        <v>25.3</v>
      </c>
      <c r="H22" s="4">
        <v>237.3</v>
      </c>
      <c r="I22" s="4">
        <v>23.1</v>
      </c>
      <c r="J22" s="4">
        <v>282</v>
      </c>
      <c r="K22" s="4">
        <v>9</v>
      </c>
      <c r="L22" s="4">
        <v>84.1</v>
      </c>
      <c r="M22" s="4">
        <v>8.1999999999999993</v>
      </c>
      <c r="N22" s="4">
        <f t="shared" si="3"/>
        <v>101.3</v>
      </c>
    </row>
    <row r="23" spans="1:16" x14ac:dyDescent="0.25">
      <c r="A23" s="8" t="s">
        <v>15</v>
      </c>
      <c r="B23" s="8" t="s">
        <v>16</v>
      </c>
      <c r="C23" s="9" t="s">
        <v>222</v>
      </c>
      <c r="D23" s="10" t="s">
        <v>58</v>
      </c>
      <c r="E23" s="9" t="s">
        <v>240</v>
      </c>
      <c r="F23" s="11" t="s">
        <v>57</v>
      </c>
      <c r="G23" s="4">
        <v>17.600000000000001</v>
      </c>
      <c r="H23" s="4">
        <v>225.6</v>
      </c>
      <c r="I23" s="4">
        <v>21.6</v>
      </c>
      <c r="J23" s="4">
        <v>269</v>
      </c>
      <c r="K23" s="4">
        <v>6.5</v>
      </c>
      <c r="L23" s="4">
        <v>83.9</v>
      </c>
      <c r="M23" s="4">
        <v>8</v>
      </c>
      <c r="N23" s="4">
        <f t="shared" si="3"/>
        <v>98.4</v>
      </c>
    </row>
    <row r="24" spans="1:16" x14ac:dyDescent="0.25">
      <c r="A24" s="8" t="s">
        <v>15</v>
      </c>
      <c r="B24" s="8" t="s">
        <v>16</v>
      </c>
      <c r="C24" s="9" t="s">
        <v>222</v>
      </c>
      <c r="D24" s="10" t="s">
        <v>60</v>
      </c>
      <c r="E24" s="9" t="s">
        <v>241</v>
      </c>
      <c r="F24" s="11" t="s">
        <v>57</v>
      </c>
      <c r="G24" s="4">
        <v>26.7</v>
      </c>
      <c r="H24" s="4">
        <v>225.7</v>
      </c>
      <c r="I24" s="4">
        <v>22.5</v>
      </c>
      <c r="J24" s="4">
        <v>278</v>
      </c>
      <c r="K24" s="4">
        <v>9.6</v>
      </c>
      <c r="L24" s="4">
        <v>81.2</v>
      </c>
      <c r="M24" s="4">
        <v>8.1</v>
      </c>
      <c r="N24" s="4">
        <f t="shared" si="3"/>
        <v>98.899999999999991</v>
      </c>
    </row>
    <row r="25" spans="1:16" x14ac:dyDescent="0.25">
      <c r="A25" s="8" t="s">
        <v>15</v>
      </c>
      <c r="B25" s="8" t="s">
        <v>16</v>
      </c>
      <c r="C25" s="9" t="s">
        <v>222</v>
      </c>
      <c r="D25" s="10" t="s">
        <v>62</v>
      </c>
      <c r="E25" s="9" t="s">
        <v>242</v>
      </c>
      <c r="F25" s="11" t="s">
        <v>57</v>
      </c>
      <c r="G25" s="4">
        <v>20</v>
      </c>
      <c r="H25" s="4">
        <v>213.8</v>
      </c>
      <c r="I25" s="4">
        <v>21.7</v>
      </c>
      <c r="J25" s="4">
        <v>257</v>
      </c>
      <c r="K25" s="4">
        <v>7.8</v>
      </c>
      <c r="L25" s="4">
        <v>83.2</v>
      </c>
      <c r="M25" s="4">
        <v>8.4</v>
      </c>
      <c r="N25" s="4">
        <f t="shared" si="3"/>
        <v>99.4</v>
      </c>
    </row>
    <row r="26" spans="1:16" x14ac:dyDescent="0.25">
      <c r="A26" s="8" t="s">
        <v>15</v>
      </c>
      <c r="B26" s="8" t="s">
        <v>16</v>
      </c>
      <c r="C26" s="9" t="s">
        <v>222</v>
      </c>
      <c r="D26" s="10" t="s">
        <v>64</v>
      </c>
      <c r="E26" s="9" t="s">
        <v>243</v>
      </c>
      <c r="F26" s="11" t="s">
        <v>57</v>
      </c>
      <c r="G26" s="4">
        <v>27.8</v>
      </c>
      <c r="H26" s="4">
        <v>205.5</v>
      </c>
      <c r="I26" s="4">
        <v>20.399999999999999</v>
      </c>
      <c r="J26" s="4">
        <v>249</v>
      </c>
      <c r="K26" s="4">
        <v>11.2</v>
      </c>
      <c r="L26" s="4">
        <v>82.5</v>
      </c>
      <c r="M26" s="4">
        <v>8.1999999999999993</v>
      </c>
      <c r="N26" s="4">
        <f t="shared" si="3"/>
        <v>101.9</v>
      </c>
    </row>
    <row r="27" spans="1:16" x14ac:dyDescent="0.25">
      <c r="A27" s="8" t="s">
        <v>15</v>
      </c>
      <c r="B27" s="8" t="s">
        <v>16</v>
      </c>
      <c r="C27" s="9" t="s">
        <v>222</v>
      </c>
      <c r="D27" s="10" t="s">
        <v>66</v>
      </c>
      <c r="E27" s="9" t="s">
        <v>244</v>
      </c>
      <c r="F27" s="11" t="s">
        <v>57</v>
      </c>
      <c r="G27" s="4">
        <v>28.2</v>
      </c>
      <c r="H27" s="4">
        <v>219.6</v>
      </c>
      <c r="I27" s="4">
        <v>21.9</v>
      </c>
      <c r="J27" s="4">
        <v>270</v>
      </c>
      <c r="K27" s="4">
        <v>10.5</v>
      </c>
      <c r="L27" s="4">
        <v>81.3</v>
      </c>
      <c r="M27" s="4">
        <v>8.1</v>
      </c>
      <c r="N27" s="4">
        <f t="shared" si="3"/>
        <v>99.899999999999991</v>
      </c>
    </row>
    <row r="28" spans="1:16" x14ac:dyDescent="0.25">
      <c r="A28" s="8" t="s">
        <v>15</v>
      </c>
      <c r="B28" s="8" t="s">
        <v>16</v>
      </c>
      <c r="C28" s="9" t="s">
        <v>222</v>
      </c>
      <c r="D28" s="10" t="s">
        <v>68</v>
      </c>
      <c r="E28" s="9" t="s">
        <v>245</v>
      </c>
      <c r="F28" s="11" t="s">
        <v>57</v>
      </c>
      <c r="G28" s="4">
        <v>15.8</v>
      </c>
      <c r="H28" s="4">
        <v>208.4</v>
      </c>
      <c r="I28" s="4">
        <v>20.6</v>
      </c>
      <c r="J28" s="4">
        <v>254</v>
      </c>
      <c r="K28" s="4">
        <v>6.2</v>
      </c>
      <c r="L28" s="4">
        <v>82</v>
      </c>
      <c r="M28" s="4">
        <v>8.1</v>
      </c>
      <c r="N28" s="4">
        <f t="shared" si="3"/>
        <v>96.3</v>
      </c>
      <c r="O28" s="14"/>
      <c r="P28" s="15"/>
    </row>
    <row r="29" spans="1:16" x14ac:dyDescent="0.25">
      <c r="A29" s="8" t="s">
        <v>15</v>
      </c>
      <c r="B29" s="8" t="s">
        <v>16</v>
      </c>
      <c r="C29" s="9" t="s">
        <v>222</v>
      </c>
      <c r="D29" s="10" t="s">
        <v>70</v>
      </c>
      <c r="E29" s="9" t="s">
        <v>246</v>
      </c>
      <c r="F29" s="11" t="s">
        <v>57</v>
      </c>
      <c r="G29" s="4">
        <v>25</v>
      </c>
      <c r="H29" s="4">
        <v>226.8</v>
      </c>
      <c r="I29" s="4">
        <v>23.1</v>
      </c>
      <c r="J29" s="4">
        <v>274</v>
      </c>
      <c r="K29" s="4">
        <v>9.1</v>
      </c>
      <c r="L29" s="4">
        <v>82.8</v>
      </c>
      <c r="M29" s="4">
        <v>8.4</v>
      </c>
      <c r="N29" s="4">
        <f t="shared" si="3"/>
        <v>100.3</v>
      </c>
      <c r="O29" s="14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23.3</v>
      </c>
      <c r="H30" s="14">
        <f t="shared" ref="H30:N30" si="6">AVERAGE(H22:H29)</f>
        <v>220.33749999999998</v>
      </c>
      <c r="I30" s="14">
        <f t="shared" si="6"/>
        <v>21.862500000000001</v>
      </c>
      <c r="J30" s="14">
        <f t="shared" si="6"/>
        <v>266.625</v>
      </c>
      <c r="K30" s="14">
        <f t="shared" si="6"/>
        <v>8.7374999999999989</v>
      </c>
      <c r="L30" s="14">
        <f t="shared" si="6"/>
        <v>82.625</v>
      </c>
      <c r="M30" s="14">
        <f t="shared" si="6"/>
        <v>8.1875</v>
      </c>
      <c r="N30" s="14">
        <f t="shared" si="6"/>
        <v>99.549999999999983</v>
      </c>
      <c r="O30" s="14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1.7026240252705791</v>
      </c>
      <c r="H31" s="14">
        <f t="shared" ref="H31:N31" si="7">(STDEV(H22:H29)/(SQRT(COUNT(H22:H29))))</f>
        <v>3.7604111429849949</v>
      </c>
      <c r="I31" s="14">
        <f t="shared" si="7"/>
        <v>0.36101914274532798</v>
      </c>
      <c r="J31" s="14">
        <f t="shared" si="7"/>
        <v>4.2255071546840046</v>
      </c>
      <c r="K31" s="14">
        <f t="shared" si="7"/>
        <v>0.63300234145358159</v>
      </c>
      <c r="L31" s="14">
        <f t="shared" si="7"/>
        <v>0.38625953524984791</v>
      </c>
      <c r="M31" s="14">
        <f t="shared" si="7"/>
        <v>5.1538820320220828E-2</v>
      </c>
      <c r="N31" s="14">
        <f t="shared" si="7"/>
        <v>0.62105900340811904</v>
      </c>
      <c r="O31" s="14"/>
      <c r="P31" s="15"/>
    </row>
    <row r="32" spans="1:16" x14ac:dyDescent="0.25">
      <c r="A32" s="18" t="s">
        <v>15</v>
      </c>
      <c r="B32" s="18" t="s">
        <v>72</v>
      </c>
      <c r="C32" s="19" t="s">
        <v>222</v>
      </c>
      <c r="D32" s="20" t="s">
        <v>73</v>
      </c>
      <c r="E32" s="19" t="s">
        <v>247</v>
      </c>
      <c r="F32" s="21" t="s">
        <v>75</v>
      </c>
      <c r="G32" s="4">
        <v>91.4</v>
      </c>
      <c r="H32" s="4">
        <v>483.3</v>
      </c>
      <c r="I32" s="4">
        <v>49.6</v>
      </c>
      <c r="J32" s="4">
        <v>637</v>
      </c>
      <c r="K32" s="4">
        <v>14.4</v>
      </c>
      <c r="L32" s="4">
        <v>75.900000000000006</v>
      </c>
      <c r="M32" s="4">
        <v>7.8</v>
      </c>
      <c r="N32" s="4">
        <f t="shared" ref="N32:N59" si="8">SUM(K32:M32)</f>
        <v>98.100000000000009</v>
      </c>
    </row>
    <row r="33" spans="1:15" x14ac:dyDescent="0.25">
      <c r="A33" s="18" t="s">
        <v>15</v>
      </c>
      <c r="B33" s="18" t="s">
        <v>72</v>
      </c>
      <c r="C33" s="19" t="s">
        <v>222</v>
      </c>
      <c r="D33" s="20" t="s">
        <v>76</v>
      </c>
      <c r="E33" s="19" t="s">
        <v>248</v>
      </c>
      <c r="F33" s="21" t="s">
        <v>75</v>
      </c>
      <c r="G33" s="4">
        <v>100.4</v>
      </c>
      <c r="H33" s="4">
        <v>519.6</v>
      </c>
      <c r="I33" s="4">
        <v>54.2</v>
      </c>
      <c r="J33" s="4">
        <v>687</v>
      </c>
      <c r="K33" s="4">
        <v>14.6</v>
      </c>
      <c r="L33" s="4">
        <v>75.599999999999994</v>
      </c>
      <c r="M33" s="4">
        <v>7.9</v>
      </c>
      <c r="N33" s="4">
        <f t="shared" si="8"/>
        <v>98.1</v>
      </c>
    </row>
    <row r="34" spans="1:15" x14ac:dyDescent="0.25">
      <c r="A34" s="18" t="s">
        <v>15</v>
      </c>
      <c r="B34" s="18" t="s">
        <v>72</v>
      </c>
      <c r="C34" s="19" t="s">
        <v>222</v>
      </c>
      <c r="D34" s="20" t="s">
        <v>78</v>
      </c>
      <c r="E34" s="19" t="s">
        <v>249</v>
      </c>
      <c r="F34" s="21" t="s">
        <v>75</v>
      </c>
      <c r="G34" s="4">
        <v>99.7</v>
      </c>
      <c r="H34" s="4">
        <v>466.2</v>
      </c>
      <c r="I34" s="4">
        <v>47.8</v>
      </c>
      <c r="J34" s="4">
        <v>619</v>
      </c>
      <c r="K34" s="4">
        <v>16.100000000000001</v>
      </c>
      <c r="L34" s="4">
        <v>75.3</v>
      </c>
      <c r="M34" s="4">
        <v>7.7</v>
      </c>
      <c r="N34" s="4">
        <f t="shared" si="8"/>
        <v>99.100000000000009</v>
      </c>
    </row>
    <row r="35" spans="1:15" x14ac:dyDescent="0.25">
      <c r="A35" s="18" t="s">
        <v>15</v>
      </c>
      <c r="B35" s="18" t="s">
        <v>72</v>
      </c>
      <c r="C35" s="19" t="s">
        <v>222</v>
      </c>
      <c r="D35" s="20" t="s">
        <v>80</v>
      </c>
      <c r="E35" s="19" t="s">
        <v>250</v>
      </c>
      <c r="F35" s="21" t="s">
        <v>75</v>
      </c>
      <c r="G35" s="4">
        <v>175.6</v>
      </c>
      <c r="H35" s="4">
        <v>471.3</v>
      </c>
      <c r="I35" s="4">
        <v>50.6</v>
      </c>
      <c r="J35" s="4">
        <v>669</v>
      </c>
      <c r="K35" s="4">
        <v>26.2</v>
      </c>
      <c r="L35" s="4">
        <v>70.5</v>
      </c>
      <c r="M35" s="4">
        <v>7.6</v>
      </c>
      <c r="N35" s="4">
        <f t="shared" si="8"/>
        <v>104.3</v>
      </c>
    </row>
    <row r="36" spans="1:15" x14ac:dyDescent="0.25">
      <c r="A36" s="18" t="s">
        <v>15</v>
      </c>
      <c r="B36" s="18" t="s">
        <v>72</v>
      </c>
      <c r="C36" s="19" t="s">
        <v>222</v>
      </c>
      <c r="D36" s="20" t="s">
        <v>82</v>
      </c>
      <c r="E36" s="19" t="s">
        <v>251</v>
      </c>
      <c r="F36" s="21" t="s">
        <v>75</v>
      </c>
      <c r="G36" s="4">
        <v>147.9</v>
      </c>
      <c r="H36" s="4">
        <v>519.29999999999995</v>
      </c>
      <c r="I36" s="4">
        <v>55.3</v>
      </c>
      <c r="J36" s="4">
        <v>709</v>
      </c>
      <c r="K36" s="4">
        <v>20.9</v>
      </c>
      <c r="L36" s="4">
        <v>73.2</v>
      </c>
      <c r="M36" s="4">
        <v>7.8</v>
      </c>
      <c r="N36" s="4">
        <f t="shared" si="8"/>
        <v>101.89999999999999</v>
      </c>
    </row>
    <row r="37" spans="1:15" x14ac:dyDescent="0.25">
      <c r="A37" s="18" t="s">
        <v>15</v>
      </c>
      <c r="B37" s="18" t="s">
        <v>72</v>
      </c>
      <c r="C37" s="19" t="s">
        <v>222</v>
      </c>
      <c r="D37" s="20" t="s">
        <v>84</v>
      </c>
      <c r="E37" s="19" t="s">
        <v>252</v>
      </c>
      <c r="F37" s="21" t="s">
        <v>75</v>
      </c>
      <c r="G37" s="4">
        <v>110.7</v>
      </c>
      <c r="H37" s="4">
        <v>547.9</v>
      </c>
      <c r="I37" s="4">
        <v>59.9</v>
      </c>
      <c r="J37" s="4">
        <v>737</v>
      </c>
      <c r="K37" s="4">
        <v>15</v>
      </c>
      <c r="L37" s="4">
        <v>74.3</v>
      </c>
      <c r="M37" s="4">
        <v>8.1</v>
      </c>
      <c r="N37" s="4">
        <f t="shared" si="8"/>
        <v>97.399999999999991</v>
      </c>
    </row>
    <row r="38" spans="1:15" x14ac:dyDescent="0.25">
      <c r="A38" s="18" t="s">
        <v>15</v>
      </c>
      <c r="B38" s="18" t="s">
        <v>72</v>
      </c>
      <c r="C38" s="19" t="s">
        <v>222</v>
      </c>
      <c r="D38" s="20" t="s">
        <v>86</v>
      </c>
      <c r="E38" s="19" t="s">
        <v>253</v>
      </c>
      <c r="F38" s="21" t="s">
        <v>75</v>
      </c>
      <c r="G38" s="4">
        <v>103.6</v>
      </c>
      <c r="H38" s="4">
        <v>414.1</v>
      </c>
      <c r="I38" s="4">
        <v>41.3</v>
      </c>
      <c r="J38" s="4">
        <v>553</v>
      </c>
      <c r="K38" s="4">
        <v>18.7</v>
      </c>
      <c r="L38" s="4">
        <v>74.900000000000006</v>
      </c>
      <c r="M38" s="4">
        <v>7.5</v>
      </c>
      <c r="N38" s="4">
        <f t="shared" si="8"/>
        <v>101.10000000000001</v>
      </c>
    </row>
    <row r="39" spans="1:15" x14ac:dyDescent="0.25">
      <c r="A39" s="18" t="s">
        <v>15</v>
      </c>
      <c r="B39" s="18" t="s">
        <v>72</v>
      </c>
      <c r="C39" s="19" t="s">
        <v>222</v>
      </c>
      <c r="D39" s="20" t="s">
        <v>88</v>
      </c>
      <c r="E39" s="19" t="s">
        <v>254</v>
      </c>
      <c r="F39" s="21" t="s">
        <v>75</v>
      </c>
      <c r="G39" s="4">
        <v>143</v>
      </c>
      <c r="H39" s="4">
        <v>534.70000000000005</v>
      </c>
      <c r="I39" s="4">
        <v>52.4</v>
      </c>
      <c r="J39" s="4">
        <v>712</v>
      </c>
      <c r="K39" s="4">
        <v>20.100000000000001</v>
      </c>
      <c r="L39" s="4">
        <v>75.099999999999994</v>
      </c>
      <c r="M39" s="4">
        <v>7.4</v>
      </c>
      <c r="N39" s="4">
        <f t="shared" si="8"/>
        <v>102.6</v>
      </c>
    </row>
    <row r="40" spans="1:15" s="15" customFormat="1" x14ac:dyDescent="0.25">
      <c r="A40" s="22"/>
      <c r="B40" s="22"/>
      <c r="C40" s="22" t="s">
        <v>35</v>
      </c>
      <c r="D40" s="23">
        <f>COUNT(G32:G39)</f>
        <v>8</v>
      </c>
      <c r="E40" s="22" t="s">
        <v>36</v>
      </c>
      <c r="F40" s="22"/>
      <c r="G40" s="14">
        <f>AVERAGE(G32:G39)</f>
        <v>121.53750000000001</v>
      </c>
      <c r="H40" s="14">
        <f t="shared" ref="H40:N40" si="9">AVERAGE(H32:H39)</f>
        <v>494.54999999999995</v>
      </c>
      <c r="I40" s="14">
        <f t="shared" si="9"/>
        <v>51.387499999999996</v>
      </c>
      <c r="J40" s="14">
        <f t="shared" si="9"/>
        <v>665.375</v>
      </c>
      <c r="K40" s="14">
        <f t="shared" si="9"/>
        <v>18.25</v>
      </c>
      <c r="L40" s="14">
        <f t="shared" si="9"/>
        <v>74.350000000000009</v>
      </c>
      <c r="M40" s="14">
        <f t="shared" si="9"/>
        <v>7.7249999999999996</v>
      </c>
      <c r="N40" s="14">
        <f t="shared" si="9"/>
        <v>100.325</v>
      </c>
      <c r="O40" s="14"/>
    </row>
    <row r="41" spans="1:15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10.648204702805875</v>
      </c>
      <c r="H41" s="14">
        <f t="shared" ref="H41:N41" si="10">(STDEV(H32:H39)/(SQRT(COUNT(H32:H39))))</f>
        <v>15.607553116543098</v>
      </c>
      <c r="I41" s="14">
        <f t="shared" si="10"/>
        <v>1.9600872338459288</v>
      </c>
      <c r="J41" s="14">
        <f t="shared" si="10"/>
        <v>21.243433859497788</v>
      </c>
      <c r="K41" s="14">
        <f t="shared" si="10"/>
        <v>1.4465476141489448</v>
      </c>
      <c r="L41" s="14">
        <f t="shared" si="10"/>
        <v>0.6250714244902621</v>
      </c>
      <c r="M41" s="14">
        <f t="shared" si="10"/>
        <v>7.9619631462885504E-2</v>
      </c>
      <c r="N41" s="14">
        <f t="shared" si="10"/>
        <v>0.88655633935872447</v>
      </c>
      <c r="O41" s="14"/>
    </row>
    <row r="42" spans="1:15" x14ac:dyDescent="0.25">
      <c r="A42" s="18" t="s">
        <v>15</v>
      </c>
      <c r="B42" s="18" t="s">
        <v>72</v>
      </c>
      <c r="C42" s="19" t="s">
        <v>222</v>
      </c>
      <c r="D42" s="20" t="s">
        <v>90</v>
      </c>
      <c r="E42" s="19" t="s">
        <v>255</v>
      </c>
      <c r="F42" s="21" t="s">
        <v>92</v>
      </c>
      <c r="G42" s="4">
        <v>116.8</v>
      </c>
      <c r="H42" s="4">
        <v>505.5</v>
      </c>
      <c r="I42" s="4">
        <v>51.4</v>
      </c>
      <c r="J42" s="4">
        <v>677</v>
      </c>
      <c r="K42" s="4">
        <v>17.3</v>
      </c>
      <c r="L42" s="4">
        <v>74.7</v>
      </c>
      <c r="M42" s="4">
        <v>7.6</v>
      </c>
      <c r="N42" s="4">
        <f t="shared" si="8"/>
        <v>99.6</v>
      </c>
    </row>
    <row r="43" spans="1:15" x14ac:dyDescent="0.25">
      <c r="A43" s="18" t="s">
        <v>15</v>
      </c>
      <c r="B43" s="18" t="s">
        <v>72</v>
      </c>
      <c r="C43" s="19" t="s">
        <v>222</v>
      </c>
      <c r="D43" s="20" t="s">
        <v>93</v>
      </c>
      <c r="E43" s="19" t="s">
        <v>256</v>
      </c>
      <c r="F43" s="21" t="s">
        <v>92</v>
      </c>
      <c r="G43" s="4">
        <v>82.2</v>
      </c>
      <c r="H43" s="4">
        <v>418.2</v>
      </c>
      <c r="I43" s="4">
        <v>43.2</v>
      </c>
      <c r="J43" s="4">
        <v>557</v>
      </c>
      <c r="K43" s="4">
        <v>14.8</v>
      </c>
      <c r="L43" s="4">
        <v>75.099999999999994</v>
      </c>
      <c r="M43" s="4">
        <v>7.8</v>
      </c>
      <c r="N43" s="4">
        <f t="shared" si="8"/>
        <v>97.699999999999989</v>
      </c>
    </row>
    <row r="44" spans="1:15" x14ac:dyDescent="0.25">
      <c r="A44" s="18" t="s">
        <v>15</v>
      </c>
      <c r="B44" s="18" t="s">
        <v>72</v>
      </c>
      <c r="C44" s="19" t="s">
        <v>222</v>
      </c>
      <c r="D44" s="20" t="s">
        <v>95</v>
      </c>
      <c r="E44" s="19" t="s">
        <v>257</v>
      </c>
      <c r="F44" s="21" t="s">
        <v>92</v>
      </c>
      <c r="G44" s="4">
        <v>86.6</v>
      </c>
      <c r="H44" s="4">
        <v>419.3</v>
      </c>
      <c r="I44" s="4">
        <v>41.3</v>
      </c>
      <c r="J44" s="4">
        <v>548</v>
      </c>
      <c r="K44" s="4">
        <v>15.8</v>
      </c>
      <c r="L44" s="4">
        <v>76.5</v>
      </c>
      <c r="M44" s="4">
        <v>7.5</v>
      </c>
      <c r="N44" s="4">
        <f t="shared" si="8"/>
        <v>99.8</v>
      </c>
    </row>
    <row r="45" spans="1:15" x14ac:dyDescent="0.25">
      <c r="A45" s="18" t="s">
        <v>15</v>
      </c>
      <c r="B45" s="18" t="s">
        <v>72</v>
      </c>
      <c r="C45" s="19" t="s">
        <v>222</v>
      </c>
      <c r="D45" s="20" t="s">
        <v>97</v>
      </c>
      <c r="E45" s="19" t="s">
        <v>258</v>
      </c>
      <c r="F45" s="21" t="s">
        <v>92</v>
      </c>
      <c r="G45" s="4">
        <v>71.3</v>
      </c>
      <c r="H45" s="4">
        <v>446.2</v>
      </c>
      <c r="I45" s="4">
        <v>44.3</v>
      </c>
      <c r="J45" s="4">
        <v>571</v>
      </c>
      <c r="K45" s="4">
        <v>12.5</v>
      </c>
      <c r="L45" s="4">
        <v>78.099999999999994</v>
      </c>
      <c r="M45" s="4">
        <v>7.7</v>
      </c>
      <c r="N45" s="4">
        <f t="shared" si="8"/>
        <v>98.3</v>
      </c>
    </row>
    <row r="46" spans="1:15" x14ac:dyDescent="0.25">
      <c r="A46" s="18" t="s">
        <v>15</v>
      </c>
      <c r="B46" s="18" t="s">
        <v>72</v>
      </c>
      <c r="C46" s="19" t="s">
        <v>222</v>
      </c>
      <c r="D46" s="20" t="s">
        <v>99</v>
      </c>
      <c r="E46" s="19" t="s">
        <v>259</v>
      </c>
      <c r="F46" s="21" t="s">
        <v>92</v>
      </c>
      <c r="G46" s="4">
        <v>98</v>
      </c>
      <c r="H46" s="4">
        <v>445</v>
      </c>
      <c r="I46" s="4">
        <v>43.5</v>
      </c>
      <c r="J46" s="4">
        <v>583</v>
      </c>
      <c r="K46" s="4">
        <v>16.8</v>
      </c>
      <c r="L46" s="4">
        <v>76.3</v>
      </c>
      <c r="M46" s="4">
        <v>7.5</v>
      </c>
      <c r="N46" s="4">
        <f t="shared" si="8"/>
        <v>100.6</v>
      </c>
    </row>
    <row r="47" spans="1:15" x14ac:dyDescent="0.25">
      <c r="A47" s="18" t="s">
        <v>15</v>
      </c>
      <c r="B47" s="18" t="s">
        <v>72</v>
      </c>
      <c r="C47" s="19" t="s">
        <v>222</v>
      </c>
      <c r="D47" s="20" t="s">
        <v>101</v>
      </c>
      <c r="E47" s="19" t="s">
        <v>260</v>
      </c>
      <c r="F47" s="21" t="s">
        <v>92</v>
      </c>
      <c r="G47" s="4">
        <v>80.8</v>
      </c>
      <c r="H47" s="4">
        <v>436.8</v>
      </c>
      <c r="I47" s="4">
        <v>43.5</v>
      </c>
      <c r="J47" s="4">
        <v>572</v>
      </c>
      <c r="K47" s="4">
        <v>14.1</v>
      </c>
      <c r="L47" s="4">
        <v>76.400000000000006</v>
      </c>
      <c r="M47" s="4">
        <v>7.6</v>
      </c>
      <c r="N47" s="4">
        <f t="shared" si="8"/>
        <v>98.1</v>
      </c>
    </row>
    <row r="48" spans="1:15" x14ac:dyDescent="0.25">
      <c r="A48" s="18" t="s">
        <v>15</v>
      </c>
      <c r="B48" s="18" t="s">
        <v>72</v>
      </c>
      <c r="C48" s="19" t="s">
        <v>222</v>
      </c>
      <c r="D48" s="20" t="s">
        <v>103</v>
      </c>
      <c r="E48" s="19" t="s">
        <v>261</v>
      </c>
      <c r="F48" s="21" t="s">
        <v>92</v>
      </c>
      <c r="G48" s="4">
        <v>122.1</v>
      </c>
      <c r="H48" s="4">
        <v>455.6</v>
      </c>
      <c r="I48" s="4">
        <v>48.1</v>
      </c>
      <c r="J48" s="4">
        <v>626</v>
      </c>
      <c r="K48" s="4">
        <v>19.5</v>
      </c>
      <c r="L48" s="4">
        <v>72.8</v>
      </c>
      <c r="M48" s="4">
        <v>7.7</v>
      </c>
      <c r="N48" s="4">
        <f t="shared" si="8"/>
        <v>100</v>
      </c>
    </row>
    <row r="49" spans="1:15" x14ac:dyDescent="0.25">
      <c r="A49" s="18" t="s">
        <v>15</v>
      </c>
      <c r="B49" s="18" t="s">
        <v>72</v>
      </c>
      <c r="C49" s="19" t="s">
        <v>222</v>
      </c>
      <c r="D49" s="20" t="s">
        <v>105</v>
      </c>
      <c r="E49" s="19" t="s">
        <v>262</v>
      </c>
      <c r="F49" s="21" t="s">
        <v>92</v>
      </c>
      <c r="G49" s="4">
        <v>117.3</v>
      </c>
      <c r="H49" s="4">
        <v>435.4</v>
      </c>
      <c r="I49" s="4">
        <v>42.1</v>
      </c>
      <c r="J49" s="4">
        <v>582</v>
      </c>
      <c r="K49" s="4">
        <v>20.2</v>
      </c>
      <c r="L49" s="4">
        <v>74.8</v>
      </c>
      <c r="M49" s="4">
        <v>7.2</v>
      </c>
      <c r="N49" s="4">
        <f t="shared" si="8"/>
        <v>102.2</v>
      </c>
    </row>
    <row r="50" spans="1:15" s="15" customFormat="1" x14ac:dyDescent="0.25">
      <c r="A50" s="22"/>
      <c r="B50" s="22"/>
      <c r="C50" s="22" t="s">
        <v>35</v>
      </c>
      <c r="D50" s="23">
        <f>COUNT(G42:G49)</f>
        <v>8</v>
      </c>
      <c r="E50" s="22" t="s">
        <v>36</v>
      </c>
      <c r="F50" s="22"/>
      <c r="G50" s="14">
        <f>AVERAGE(G42:G49)</f>
        <v>96.887500000000003</v>
      </c>
      <c r="H50" s="14">
        <f t="shared" ref="H50:N50" si="11">AVERAGE(H42:H49)</f>
        <v>445.25</v>
      </c>
      <c r="I50" s="14">
        <f t="shared" si="11"/>
        <v>44.675000000000004</v>
      </c>
      <c r="J50" s="14">
        <f t="shared" si="11"/>
        <v>589.5</v>
      </c>
      <c r="K50" s="14">
        <f t="shared" si="11"/>
        <v>16.375</v>
      </c>
      <c r="L50" s="14">
        <f t="shared" si="11"/>
        <v>75.587499999999991</v>
      </c>
      <c r="M50" s="14">
        <f t="shared" si="11"/>
        <v>7.5750000000000002</v>
      </c>
      <c r="N50" s="14">
        <f t="shared" si="11"/>
        <v>99.537500000000009</v>
      </c>
      <c r="O50" s="14"/>
    </row>
    <row r="51" spans="1:15" s="15" customFormat="1" x14ac:dyDescent="0.25">
      <c r="A51" s="22"/>
      <c r="B51" s="22"/>
      <c r="C51" s="22"/>
      <c r="D51" s="23"/>
      <c r="E51" s="22" t="s">
        <v>37</v>
      </c>
      <c r="F51" s="22"/>
      <c r="G51" s="14">
        <f>(STDEV(G42:G49)/(SQRT(COUNT(G42:G49))))</f>
        <v>6.9245535570378589</v>
      </c>
      <c r="H51" s="14">
        <f t="shared" ref="H51:N51" si="12">(STDEV(H42:H49)/(SQRT(COUNT(H42:H49))))</f>
        <v>9.7391698091484447</v>
      </c>
      <c r="I51" s="14">
        <f t="shared" si="12"/>
        <v>1.1956393985765821</v>
      </c>
      <c r="J51" s="14">
        <f t="shared" si="12"/>
        <v>14.94872187560815</v>
      </c>
      <c r="K51" s="14">
        <f t="shared" si="12"/>
        <v>0.93000576035082338</v>
      </c>
      <c r="L51" s="14">
        <f t="shared" si="12"/>
        <v>0.56265870776925808</v>
      </c>
      <c r="M51" s="14">
        <f t="shared" si="12"/>
        <v>6.4779846954346604E-2</v>
      </c>
      <c r="N51" s="14">
        <f t="shared" si="12"/>
        <v>0.52574352112032841</v>
      </c>
      <c r="O51" s="14"/>
    </row>
    <row r="52" spans="1:15" x14ac:dyDescent="0.25">
      <c r="A52" s="18" t="s">
        <v>15</v>
      </c>
      <c r="B52" s="18" t="s">
        <v>72</v>
      </c>
      <c r="C52" s="19" t="s">
        <v>222</v>
      </c>
      <c r="D52" s="20" t="s">
        <v>107</v>
      </c>
      <c r="E52" s="19" t="s">
        <v>263</v>
      </c>
      <c r="F52" s="21" t="s">
        <v>109</v>
      </c>
      <c r="G52" s="4">
        <v>81</v>
      </c>
      <c r="H52" s="4">
        <v>411</v>
      </c>
      <c r="I52" s="4">
        <v>39</v>
      </c>
      <c r="J52" s="4">
        <v>529</v>
      </c>
      <c r="K52" s="4">
        <v>15.3</v>
      </c>
      <c r="L52" s="4">
        <v>77.7</v>
      </c>
      <c r="M52" s="4">
        <v>7.4</v>
      </c>
      <c r="N52" s="4">
        <f t="shared" si="8"/>
        <v>100.4</v>
      </c>
    </row>
    <row r="53" spans="1:15" x14ac:dyDescent="0.25">
      <c r="A53" s="18" t="s">
        <v>15</v>
      </c>
      <c r="B53" s="18" t="s">
        <v>72</v>
      </c>
      <c r="C53" s="19" t="s">
        <v>222</v>
      </c>
      <c r="D53" s="20" t="s">
        <v>110</v>
      </c>
      <c r="E53" s="19" t="s">
        <v>264</v>
      </c>
      <c r="F53" s="21" t="s">
        <v>109</v>
      </c>
      <c r="G53" s="4">
        <v>81.900000000000006</v>
      </c>
      <c r="H53" s="4">
        <v>421.4</v>
      </c>
      <c r="I53" s="4">
        <v>40.700000000000003</v>
      </c>
      <c r="J53" s="4">
        <v>546</v>
      </c>
      <c r="K53" s="4">
        <v>15</v>
      </c>
      <c r="L53" s="4">
        <v>77.2</v>
      </c>
      <c r="M53" s="4">
        <v>7.5</v>
      </c>
      <c r="N53" s="4">
        <f t="shared" si="8"/>
        <v>99.7</v>
      </c>
    </row>
    <row r="54" spans="1:15" x14ac:dyDescent="0.25">
      <c r="A54" s="18" t="s">
        <v>15</v>
      </c>
      <c r="B54" s="18" t="s">
        <v>72</v>
      </c>
      <c r="C54" s="19" t="s">
        <v>222</v>
      </c>
      <c r="D54" s="20" t="s">
        <v>112</v>
      </c>
      <c r="E54" s="19" t="s">
        <v>265</v>
      </c>
      <c r="F54" s="21" t="s">
        <v>109</v>
      </c>
      <c r="G54" s="4">
        <v>67.5</v>
      </c>
      <c r="H54" s="4">
        <v>373.1</v>
      </c>
      <c r="I54" s="4">
        <v>37.200000000000003</v>
      </c>
      <c r="J54" s="4">
        <v>479</v>
      </c>
      <c r="K54" s="4">
        <v>14.1</v>
      </c>
      <c r="L54" s="4">
        <v>77.900000000000006</v>
      </c>
      <c r="M54" s="4">
        <v>7.8</v>
      </c>
      <c r="N54" s="4">
        <f t="shared" si="8"/>
        <v>99.8</v>
      </c>
    </row>
    <row r="55" spans="1:15" x14ac:dyDescent="0.25">
      <c r="A55" s="18" t="s">
        <v>15</v>
      </c>
      <c r="B55" s="18" t="s">
        <v>72</v>
      </c>
      <c r="C55" s="19" t="s">
        <v>222</v>
      </c>
      <c r="D55" s="20" t="s">
        <v>114</v>
      </c>
      <c r="E55" s="19" t="s">
        <v>266</v>
      </c>
      <c r="F55" s="21" t="s">
        <v>109</v>
      </c>
      <c r="G55" s="4">
        <v>94.6</v>
      </c>
      <c r="H55" s="4">
        <v>365.6</v>
      </c>
      <c r="I55" s="4">
        <v>39.200000000000003</v>
      </c>
      <c r="J55" s="4">
        <v>500</v>
      </c>
      <c r="K55" s="4">
        <v>18.899999999999999</v>
      </c>
      <c r="L55" s="4">
        <v>73.099999999999994</v>
      </c>
      <c r="M55" s="4">
        <v>7.8</v>
      </c>
      <c r="N55" s="4">
        <f t="shared" si="8"/>
        <v>99.8</v>
      </c>
    </row>
    <row r="56" spans="1:15" x14ac:dyDescent="0.25">
      <c r="A56" s="18" t="s">
        <v>15</v>
      </c>
      <c r="B56" s="18" t="s">
        <v>72</v>
      </c>
      <c r="C56" s="19" t="s">
        <v>222</v>
      </c>
      <c r="D56" s="20" t="s">
        <v>116</v>
      </c>
      <c r="E56" s="19" t="s">
        <v>267</v>
      </c>
      <c r="F56" s="21" t="s">
        <v>109</v>
      </c>
      <c r="G56" s="4">
        <v>59.8</v>
      </c>
      <c r="H56" s="4">
        <v>386.1</v>
      </c>
      <c r="I56" s="4">
        <v>37.4</v>
      </c>
      <c r="J56" s="4">
        <v>489</v>
      </c>
      <c r="K56" s="4">
        <v>12.2</v>
      </c>
      <c r="L56" s="4">
        <v>78.900000000000006</v>
      </c>
      <c r="M56" s="4">
        <v>7.7</v>
      </c>
      <c r="N56" s="4">
        <f t="shared" si="8"/>
        <v>98.800000000000011</v>
      </c>
    </row>
    <row r="57" spans="1:15" x14ac:dyDescent="0.25">
      <c r="A57" s="18" t="s">
        <v>15</v>
      </c>
      <c r="B57" s="18" t="s">
        <v>72</v>
      </c>
      <c r="C57" s="19" t="s">
        <v>222</v>
      </c>
      <c r="D57" s="20" t="s">
        <v>118</v>
      </c>
      <c r="E57" s="19" t="s">
        <v>268</v>
      </c>
      <c r="F57" s="21" t="s">
        <v>109</v>
      </c>
      <c r="G57" s="4">
        <v>110.9</v>
      </c>
      <c r="H57" s="4">
        <v>404.2</v>
      </c>
      <c r="I57" s="4">
        <v>39</v>
      </c>
      <c r="J57" s="4">
        <v>544</v>
      </c>
      <c r="K57" s="4">
        <v>20.399999999999999</v>
      </c>
      <c r="L57" s="4">
        <v>74.3</v>
      </c>
      <c r="M57" s="4">
        <v>7.2</v>
      </c>
      <c r="N57" s="4">
        <f t="shared" si="8"/>
        <v>101.89999999999999</v>
      </c>
    </row>
    <row r="58" spans="1:15" x14ac:dyDescent="0.25">
      <c r="A58" s="18" t="s">
        <v>15</v>
      </c>
      <c r="B58" s="18" t="s">
        <v>72</v>
      </c>
      <c r="C58" s="19" t="s">
        <v>222</v>
      </c>
      <c r="D58" s="20" t="s">
        <v>120</v>
      </c>
      <c r="E58" s="19" t="s">
        <v>269</v>
      </c>
      <c r="F58" s="21" t="s">
        <v>109</v>
      </c>
      <c r="G58" s="4">
        <v>90.8</v>
      </c>
      <c r="H58" s="4">
        <v>370.4</v>
      </c>
      <c r="I58" s="4">
        <v>37</v>
      </c>
      <c r="J58" s="4">
        <v>503</v>
      </c>
      <c r="K58" s="4">
        <v>18</v>
      </c>
      <c r="L58" s="4">
        <v>73.599999999999994</v>
      </c>
      <c r="M58" s="4">
        <v>7.4</v>
      </c>
      <c r="N58" s="4">
        <f t="shared" si="8"/>
        <v>99</v>
      </c>
    </row>
    <row r="59" spans="1:15" x14ac:dyDescent="0.25">
      <c r="A59" s="18" t="s">
        <v>15</v>
      </c>
      <c r="B59" s="18" t="s">
        <v>72</v>
      </c>
      <c r="C59" s="19" t="s">
        <v>222</v>
      </c>
      <c r="D59" s="20" t="s">
        <v>122</v>
      </c>
      <c r="E59" s="19" t="s">
        <v>270</v>
      </c>
      <c r="F59" s="21" t="s">
        <v>109</v>
      </c>
      <c r="G59" s="4">
        <v>93.1</v>
      </c>
      <c r="H59" s="4">
        <v>397</v>
      </c>
      <c r="I59" s="4">
        <v>38.5</v>
      </c>
      <c r="J59" s="4">
        <v>535</v>
      </c>
      <c r="K59" s="4">
        <v>17.399999999999999</v>
      </c>
      <c r="L59" s="4">
        <v>74.2</v>
      </c>
      <c r="M59" s="4">
        <v>7.2</v>
      </c>
      <c r="N59" s="4">
        <f t="shared" si="8"/>
        <v>98.8</v>
      </c>
    </row>
    <row r="60" spans="1:15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84.95</v>
      </c>
      <c r="H60" s="14">
        <f t="shared" ref="H60:N60" si="13">AVERAGE(H52:H59)</f>
        <v>391.09999999999997</v>
      </c>
      <c r="I60" s="14">
        <f t="shared" si="13"/>
        <v>38.5</v>
      </c>
      <c r="J60" s="14">
        <f t="shared" si="13"/>
        <v>515.625</v>
      </c>
      <c r="K60" s="14">
        <f t="shared" si="13"/>
        <v>16.412500000000001</v>
      </c>
      <c r="L60" s="14">
        <f t="shared" si="13"/>
        <v>75.862499999999997</v>
      </c>
      <c r="M60" s="14">
        <f t="shared" si="13"/>
        <v>7.5000000000000009</v>
      </c>
      <c r="N60" s="14">
        <f t="shared" si="13"/>
        <v>99.775000000000006</v>
      </c>
      <c r="O60" s="14"/>
    </row>
    <row r="61" spans="1:15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5.7151115474678038</v>
      </c>
      <c r="H61" s="14">
        <f t="shared" ref="H61:N61" si="14">(STDEV(H52:H59)/(SQRT(COUNT(H52:H59))))</f>
        <v>7.255859700958939</v>
      </c>
      <c r="I61" s="14">
        <f t="shared" si="14"/>
        <v>0.44279953542368217</v>
      </c>
      <c r="J61" s="14">
        <f t="shared" si="14"/>
        <v>9.1961511747345366</v>
      </c>
      <c r="K61" s="14">
        <f t="shared" si="14"/>
        <v>0.96277825291481689</v>
      </c>
      <c r="L61" s="14">
        <f t="shared" si="14"/>
        <v>0.80731864394249264</v>
      </c>
      <c r="M61" s="14">
        <f t="shared" si="14"/>
        <v>8.660254037844381E-2</v>
      </c>
      <c r="N61" s="14">
        <f t="shared" si="14"/>
        <v>0.36388283043544856</v>
      </c>
      <c r="O61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35" sqref="I35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4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</row>
    <row r="2" spans="1:16" x14ac:dyDescent="0.25">
      <c r="A2" s="8" t="s">
        <v>15</v>
      </c>
      <c r="B2" s="8" t="s">
        <v>16</v>
      </c>
      <c r="C2" s="9" t="s">
        <v>271</v>
      </c>
      <c r="D2" s="10" t="s">
        <v>272</v>
      </c>
      <c r="E2" s="9" t="s">
        <v>273</v>
      </c>
      <c r="F2" s="11" t="s">
        <v>20</v>
      </c>
      <c r="G2" s="4">
        <v>30.5</v>
      </c>
      <c r="H2" s="4">
        <v>276</v>
      </c>
      <c r="I2" s="4">
        <v>27.8</v>
      </c>
      <c r="J2" s="4">
        <v>346</v>
      </c>
      <c r="K2" s="4">
        <v>8.8000000000000007</v>
      </c>
      <c r="L2" s="4">
        <v>79.8</v>
      </c>
      <c r="M2" s="4">
        <v>8</v>
      </c>
      <c r="N2" s="4">
        <f>SUM(K2:M2)</f>
        <v>96.6</v>
      </c>
    </row>
    <row r="3" spans="1:16" x14ac:dyDescent="0.25">
      <c r="A3" s="8" t="s">
        <v>15</v>
      </c>
      <c r="B3" s="8" t="s">
        <v>16</v>
      </c>
      <c r="C3" s="9" t="s">
        <v>271</v>
      </c>
      <c r="D3" s="10" t="s">
        <v>274</v>
      </c>
      <c r="E3" s="9" t="s">
        <v>275</v>
      </c>
      <c r="F3" s="11" t="s">
        <v>20</v>
      </c>
      <c r="G3" s="4">
        <v>29.5</v>
      </c>
      <c r="H3" s="4">
        <v>290.2</v>
      </c>
      <c r="I3" s="4">
        <v>28.4</v>
      </c>
      <c r="J3" s="4">
        <v>360</v>
      </c>
      <c r="K3" s="4">
        <v>8.1999999999999993</v>
      </c>
      <c r="L3" s="4">
        <v>80.599999999999994</v>
      </c>
      <c r="M3" s="4">
        <v>7.9</v>
      </c>
      <c r="N3" s="4">
        <f t="shared" ref="N3:N15" si="0">SUM(K3:M3)</f>
        <v>96.7</v>
      </c>
    </row>
    <row r="4" spans="1:16" x14ac:dyDescent="0.25">
      <c r="A4" s="8" t="s">
        <v>15</v>
      </c>
      <c r="B4" s="8" t="s">
        <v>16</v>
      </c>
      <c r="C4" s="9" t="s">
        <v>271</v>
      </c>
      <c r="D4" s="10" t="s">
        <v>276</v>
      </c>
      <c r="E4" s="9" t="s">
        <v>277</v>
      </c>
      <c r="F4" s="11" t="s">
        <v>20</v>
      </c>
      <c r="G4" s="4">
        <v>33.299999999999997</v>
      </c>
      <c r="H4" s="4">
        <v>289.5</v>
      </c>
      <c r="I4" s="4">
        <v>29.8</v>
      </c>
      <c r="J4" s="4">
        <v>368</v>
      </c>
      <c r="K4" s="4">
        <v>9</v>
      </c>
      <c r="L4" s="4">
        <v>78.7</v>
      </c>
      <c r="M4" s="4">
        <v>8.1</v>
      </c>
      <c r="N4" s="4">
        <f t="shared" si="0"/>
        <v>95.8</v>
      </c>
    </row>
    <row r="5" spans="1:16" x14ac:dyDescent="0.25">
      <c r="A5" s="8" t="s">
        <v>15</v>
      </c>
      <c r="B5" s="8" t="s">
        <v>16</v>
      </c>
      <c r="C5" s="9" t="s">
        <v>271</v>
      </c>
      <c r="D5" s="10" t="s">
        <v>278</v>
      </c>
      <c r="E5" s="9" t="s">
        <v>279</v>
      </c>
      <c r="F5" s="11" t="s">
        <v>20</v>
      </c>
      <c r="G5" s="4">
        <v>28.6</v>
      </c>
      <c r="H5" s="4">
        <v>298.89999999999998</v>
      </c>
      <c r="I5" s="4">
        <v>29.8</v>
      </c>
      <c r="J5" s="4">
        <v>369</v>
      </c>
      <c r="K5" s="4">
        <v>7.7</v>
      </c>
      <c r="L5" s="4">
        <v>81</v>
      </c>
      <c r="M5" s="4">
        <v>8.1</v>
      </c>
      <c r="N5" s="4">
        <f t="shared" si="0"/>
        <v>96.8</v>
      </c>
    </row>
    <row r="6" spans="1:16" x14ac:dyDescent="0.25">
      <c r="A6" s="8" t="s">
        <v>15</v>
      </c>
      <c r="B6" s="8" t="s">
        <v>16</v>
      </c>
      <c r="C6" s="9" t="s">
        <v>271</v>
      </c>
      <c r="D6" s="10" t="s">
        <v>280</v>
      </c>
      <c r="E6" s="9" t="s">
        <v>281</v>
      </c>
      <c r="F6" s="11" t="s">
        <v>20</v>
      </c>
      <c r="G6" s="4">
        <v>34.299999999999997</v>
      </c>
      <c r="H6" s="4">
        <v>278.89999999999998</v>
      </c>
      <c r="I6" s="4">
        <v>27.5</v>
      </c>
      <c r="J6" s="4">
        <v>343</v>
      </c>
      <c r="K6" s="4">
        <v>10</v>
      </c>
      <c r="L6" s="4">
        <v>81.3</v>
      </c>
      <c r="M6" s="4">
        <v>8</v>
      </c>
      <c r="N6" s="4">
        <f t="shared" si="0"/>
        <v>99.3</v>
      </c>
    </row>
    <row r="7" spans="1:16" x14ac:dyDescent="0.25">
      <c r="A7" s="8" t="s">
        <v>15</v>
      </c>
      <c r="B7" s="8" t="s">
        <v>16</v>
      </c>
      <c r="C7" s="9" t="s">
        <v>271</v>
      </c>
      <c r="D7" s="10" t="s">
        <v>282</v>
      </c>
      <c r="E7" s="9" t="s">
        <v>283</v>
      </c>
      <c r="F7" s="11" t="s">
        <v>20</v>
      </c>
      <c r="G7" s="4">
        <v>28.9</v>
      </c>
      <c r="H7" s="4">
        <v>276.39999999999998</v>
      </c>
      <c r="I7" s="4">
        <v>27.8</v>
      </c>
      <c r="J7" s="4">
        <v>343</v>
      </c>
      <c r="K7" s="4">
        <v>8.4</v>
      </c>
      <c r="L7" s="4">
        <v>80.599999999999994</v>
      </c>
      <c r="M7" s="4">
        <v>8.1</v>
      </c>
      <c r="N7" s="4">
        <f t="shared" si="0"/>
        <v>97.1</v>
      </c>
    </row>
    <row r="8" spans="1:16" x14ac:dyDescent="0.25">
      <c r="A8" s="8" t="s">
        <v>15</v>
      </c>
      <c r="B8" s="8" t="s">
        <v>16</v>
      </c>
      <c r="C8" s="9" t="s">
        <v>271</v>
      </c>
      <c r="D8" s="10" t="s">
        <v>284</v>
      </c>
      <c r="E8" s="9" t="s">
        <v>285</v>
      </c>
      <c r="F8" s="11" t="s">
        <v>20</v>
      </c>
      <c r="G8" s="4">
        <v>34.200000000000003</v>
      </c>
      <c r="H8" s="4">
        <v>293.3</v>
      </c>
      <c r="I8" s="4">
        <v>29.7</v>
      </c>
      <c r="J8" s="4">
        <v>365</v>
      </c>
      <c r="K8" s="4">
        <v>9.4</v>
      </c>
      <c r="L8" s="4">
        <v>80.400000000000006</v>
      </c>
      <c r="M8" s="4">
        <v>8.1</v>
      </c>
      <c r="N8" s="4">
        <f t="shared" si="0"/>
        <v>97.9</v>
      </c>
    </row>
    <row r="9" spans="1:16" x14ac:dyDescent="0.25">
      <c r="A9" s="8" t="s">
        <v>15</v>
      </c>
      <c r="B9" s="8" t="s">
        <v>16</v>
      </c>
      <c r="C9" s="9" t="s">
        <v>271</v>
      </c>
      <c r="D9" s="10" t="s">
        <v>286</v>
      </c>
      <c r="E9" s="9" t="s">
        <v>287</v>
      </c>
      <c r="F9" s="11" t="s">
        <v>20</v>
      </c>
      <c r="G9" s="4">
        <v>33.5</v>
      </c>
      <c r="H9" s="4">
        <v>292.10000000000002</v>
      </c>
      <c r="I9" s="4">
        <v>29.4</v>
      </c>
      <c r="J9" s="4">
        <v>362</v>
      </c>
      <c r="K9" s="4">
        <v>9.3000000000000007</v>
      </c>
      <c r="L9" s="4">
        <v>80.7</v>
      </c>
      <c r="M9" s="4">
        <v>8.1</v>
      </c>
      <c r="N9" s="4">
        <f t="shared" si="0"/>
        <v>98.1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>AVERAGE(G2:G9)</f>
        <v>31.6</v>
      </c>
      <c r="H10" s="14">
        <f t="shared" ref="H10:N10" si="1">AVERAGE(H2:H9)</f>
        <v>286.91250000000002</v>
      </c>
      <c r="I10" s="14">
        <f t="shared" si="1"/>
        <v>28.775000000000002</v>
      </c>
      <c r="J10" s="14">
        <f t="shared" si="1"/>
        <v>357</v>
      </c>
      <c r="K10" s="14">
        <f t="shared" si="1"/>
        <v>8.85</v>
      </c>
      <c r="L10" s="14">
        <f t="shared" si="1"/>
        <v>80.387500000000003</v>
      </c>
      <c r="M10" s="14">
        <f t="shared" si="1"/>
        <v>8.0500000000000007</v>
      </c>
      <c r="N10" s="14">
        <f t="shared" si="1"/>
        <v>97.287500000000009</v>
      </c>
      <c r="O10" s="15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>(STDEV(G2:G9)/(SQRT(COUNT(G2:G9))))</f>
        <v>0.87075500900901237</v>
      </c>
      <c r="H11" s="14">
        <f t="shared" ref="H11:N11" si="2">(STDEV(H2:H9)/(SQRT(COUNT(H2:H9))))</f>
        <v>3.0551734519382991</v>
      </c>
      <c r="I11" s="14">
        <f t="shared" si="2"/>
        <v>0.35393199508218681</v>
      </c>
      <c r="J11" s="14">
        <f t="shared" si="2"/>
        <v>3.9551051999734645</v>
      </c>
      <c r="K11" s="14">
        <f t="shared" si="2"/>
        <v>0.26049403612586386</v>
      </c>
      <c r="L11" s="14">
        <f t="shared" si="2"/>
        <v>0.28625506857646033</v>
      </c>
      <c r="M11" s="14">
        <f t="shared" si="2"/>
        <v>2.6726124191242338E-2</v>
      </c>
      <c r="N11" s="14">
        <f t="shared" si="2"/>
        <v>0.38703889616272058</v>
      </c>
      <c r="O11" s="15"/>
      <c r="P11" s="15"/>
    </row>
    <row r="12" spans="1:16" x14ac:dyDescent="0.25">
      <c r="A12" s="8" t="s">
        <v>15</v>
      </c>
      <c r="B12" s="8" t="s">
        <v>16</v>
      </c>
      <c r="C12" s="9" t="s">
        <v>271</v>
      </c>
      <c r="D12" s="10" t="s">
        <v>288</v>
      </c>
      <c r="E12" s="9" t="s">
        <v>289</v>
      </c>
      <c r="F12" s="11" t="s">
        <v>40</v>
      </c>
      <c r="G12" s="4">
        <v>29.6</v>
      </c>
      <c r="H12" s="4">
        <v>257.89999999999998</v>
      </c>
      <c r="I12" s="4">
        <v>25</v>
      </c>
      <c r="J12" s="4">
        <v>315</v>
      </c>
      <c r="K12" s="4">
        <v>9.4</v>
      </c>
      <c r="L12" s="4">
        <v>81.900000000000006</v>
      </c>
      <c r="M12" s="4">
        <v>7.9</v>
      </c>
      <c r="N12" s="4">
        <f t="shared" si="0"/>
        <v>99.200000000000017</v>
      </c>
    </row>
    <row r="13" spans="1:16" x14ac:dyDescent="0.25">
      <c r="A13" s="8" t="s">
        <v>15</v>
      </c>
      <c r="B13" s="8" t="s">
        <v>16</v>
      </c>
      <c r="C13" s="9" t="s">
        <v>271</v>
      </c>
      <c r="D13" s="10" t="s">
        <v>290</v>
      </c>
      <c r="E13" s="9" t="s">
        <v>291</v>
      </c>
      <c r="F13" s="11" t="s">
        <v>40</v>
      </c>
      <c r="G13" s="4">
        <v>21.6</v>
      </c>
      <c r="H13" s="4">
        <v>270.5</v>
      </c>
      <c r="I13" s="4">
        <v>26.3</v>
      </c>
      <c r="J13" s="4">
        <v>333</v>
      </c>
      <c r="K13" s="4">
        <v>6.5</v>
      </c>
      <c r="L13" s="4">
        <v>81.2</v>
      </c>
      <c r="M13" s="4">
        <v>7.9</v>
      </c>
      <c r="N13" s="4">
        <f t="shared" si="0"/>
        <v>95.600000000000009</v>
      </c>
    </row>
    <row r="14" spans="1:16" x14ac:dyDescent="0.25">
      <c r="A14" s="8" t="s">
        <v>15</v>
      </c>
      <c r="B14" s="8" t="s">
        <v>16</v>
      </c>
      <c r="C14" s="9" t="s">
        <v>271</v>
      </c>
      <c r="D14" s="10" t="s">
        <v>292</v>
      </c>
      <c r="E14" s="9" t="s">
        <v>293</v>
      </c>
      <c r="F14" s="11" t="s">
        <v>40</v>
      </c>
      <c r="G14" s="4">
        <v>43</v>
      </c>
      <c r="H14" s="4">
        <v>264.10000000000002</v>
      </c>
      <c r="I14" s="4">
        <v>26.2</v>
      </c>
      <c r="J14" s="4">
        <v>325</v>
      </c>
      <c r="K14" s="4">
        <v>13.2</v>
      </c>
      <c r="L14" s="4">
        <v>81.3</v>
      </c>
      <c r="M14" s="4">
        <v>8.1</v>
      </c>
      <c r="N14" s="4">
        <f t="shared" si="0"/>
        <v>102.6</v>
      </c>
      <c r="O14" s="15"/>
      <c r="P14" s="15"/>
    </row>
    <row r="15" spans="1:16" x14ac:dyDescent="0.25">
      <c r="A15" s="8" t="s">
        <v>15</v>
      </c>
      <c r="B15" s="8" t="s">
        <v>16</v>
      </c>
      <c r="C15" s="9" t="s">
        <v>271</v>
      </c>
      <c r="D15" s="10" t="s">
        <v>294</v>
      </c>
      <c r="E15" s="9" t="s">
        <v>295</v>
      </c>
      <c r="F15" s="11" t="s">
        <v>40</v>
      </c>
      <c r="G15" s="4">
        <v>31.3</v>
      </c>
      <c r="H15" s="4">
        <v>265</v>
      </c>
      <c r="I15" s="4">
        <v>26</v>
      </c>
      <c r="J15" s="4">
        <v>323</v>
      </c>
      <c r="K15" s="4">
        <v>9.6999999999999993</v>
      </c>
      <c r="L15" s="4">
        <v>82.1</v>
      </c>
      <c r="M15" s="4">
        <v>8.1</v>
      </c>
      <c r="N15" s="4">
        <f t="shared" si="0"/>
        <v>99.899999999999991</v>
      </c>
      <c r="O15" s="15"/>
      <c r="P15" s="15"/>
    </row>
    <row r="16" spans="1:16" x14ac:dyDescent="0.25">
      <c r="A16" s="8" t="s">
        <v>15</v>
      </c>
      <c r="B16" s="8" t="s">
        <v>16</v>
      </c>
      <c r="C16" s="9" t="s">
        <v>271</v>
      </c>
      <c r="D16" s="10" t="s">
        <v>296</v>
      </c>
      <c r="E16" s="9" t="s">
        <v>297</v>
      </c>
      <c r="F16" s="11" t="s">
        <v>40</v>
      </c>
      <c r="G16" s="4">
        <v>28.4</v>
      </c>
      <c r="H16" s="4">
        <v>266</v>
      </c>
      <c r="I16" s="4">
        <v>25.3</v>
      </c>
      <c r="J16" s="4">
        <v>322</v>
      </c>
      <c r="K16" s="4">
        <v>8.8000000000000007</v>
      </c>
      <c r="L16" s="4">
        <v>82.6</v>
      </c>
      <c r="M16" s="4">
        <v>7.9</v>
      </c>
      <c r="N16" s="4">
        <f>SUM(K16:M16)</f>
        <v>99.3</v>
      </c>
    </row>
    <row r="17" spans="1:16" x14ac:dyDescent="0.25">
      <c r="A17" s="8" t="s">
        <v>15</v>
      </c>
      <c r="B17" s="8" t="s">
        <v>16</v>
      </c>
      <c r="C17" s="9" t="s">
        <v>271</v>
      </c>
      <c r="D17" s="10" t="s">
        <v>298</v>
      </c>
      <c r="E17" s="9" t="s">
        <v>299</v>
      </c>
      <c r="F17" s="11" t="s">
        <v>40</v>
      </c>
      <c r="G17" s="4">
        <v>29.8</v>
      </c>
      <c r="H17" s="4">
        <v>271.7</v>
      </c>
      <c r="I17" s="4">
        <v>26.5</v>
      </c>
      <c r="J17" s="4">
        <v>334</v>
      </c>
      <c r="K17" s="4">
        <v>8.9</v>
      </c>
      <c r="L17" s="4">
        <v>81.400000000000006</v>
      </c>
      <c r="M17" s="4">
        <v>7.9</v>
      </c>
      <c r="N17" s="4">
        <f t="shared" ref="N17:N29" si="3">SUM(K17:M17)</f>
        <v>98.200000000000017</v>
      </c>
    </row>
    <row r="18" spans="1:16" x14ac:dyDescent="0.25">
      <c r="A18" s="8" t="s">
        <v>15</v>
      </c>
      <c r="B18" s="8" t="s">
        <v>16</v>
      </c>
      <c r="C18" s="9" t="s">
        <v>271</v>
      </c>
      <c r="D18" s="10" t="s">
        <v>300</v>
      </c>
      <c r="E18" s="9" t="s">
        <v>301</v>
      </c>
      <c r="F18" s="11" t="s">
        <v>40</v>
      </c>
      <c r="G18" s="4">
        <v>31.4</v>
      </c>
      <c r="H18" s="4">
        <v>256.39999999999998</v>
      </c>
      <c r="I18" s="4">
        <v>24.4</v>
      </c>
      <c r="J18" s="4">
        <v>314</v>
      </c>
      <c r="K18" s="4">
        <v>10</v>
      </c>
      <c r="L18" s="4">
        <v>81.599999999999994</v>
      </c>
      <c r="M18" s="4">
        <v>7.8</v>
      </c>
      <c r="N18" s="4">
        <f t="shared" si="3"/>
        <v>99.399999999999991</v>
      </c>
    </row>
    <row r="19" spans="1:16" x14ac:dyDescent="0.25">
      <c r="A19" s="8" t="s">
        <v>15</v>
      </c>
      <c r="B19" s="8" t="s">
        <v>16</v>
      </c>
      <c r="C19" s="9" t="s">
        <v>271</v>
      </c>
      <c r="D19" s="10" t="s">
        <v>302</v>
      </c>
      <c r="E19" s="9" t="s">
        <v>303</v>
      </c>
      <c r="F19" s="11" t="s">
        <v>40</v>
      </c>
      <c r="G19" s="4">
        <v>32.1</v>
      </c>
      <c r="H19" s="4">
        <v>238.9</v>
      </c>
      <c r="I19" s="4">
        <v>22.8</v>
      </c>
      <c r="J19" s="4">
        <v>289</v>
      </c>
      <c r="K19" s="4">
        <v>11.1</v>
      </c>
      <c r="L19" s="4">
        <v>82.7</v>
      </c>
      <c r="M19" s="4">
        <v>7.9</v>
      </c>
      <c r="N19" s="4">
        <f t="shared" si="3"/>
        <v>101.7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8</v>
      </c>
      <c r="E20" s="12" t="s">
        <v>36</v>
      </c>
      <c r="F20" s="12"/>
      <c r="G20" s="14">
        <f>AVERAGE(G12:G19)</f>
        <v>30.900000000000002</v>
      </c>
      <c r="H20" s="14">
        <f t="shared" ref="H20:N20" si="4">AVERAGE(H12:H19)</f>
        <v>261.3125</v>
      </c>
      <c r="I20" s="14">
        <f t="shared" si="4"/>
        <v>25.312500000000004</v>
      </c>
      <c r="J20" s="14">
        <f t="shared" si="4"/>
        <v>319.375</v>
      </c>
      <c r="K20" s="14">
        <f t="shared" si="4"/>
        <v>9.6999999999999993</v>
      </c>
      <c r="L20" s="14">
        <f t="shared" si="4"/>
        <v>81.850000000000009</v>
      </c>
      <c r="M20" s="14">
        <f t="shared" si="4"/>
        <v>7.9374999999999991</v>
      </c>
      <c r="N20" s="14">
        <f t="shared" si="4"/>
        <v>99.487499999999997</v>
      </c>
      <c r="O20" s="15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>(STDEV(G12:G19)/(SQRT(COUNT(G12:G19))))</f>
        <v>2.0869492429997196</v>
      </c>
      <c r="H21" s="14">
        <f t="shared" ref="H21:N21" si="5">(STDEV(H12:H19)/(SQRT(COUNT(H12:H19))))</f>
        <v>3.7171147364973431</v>
      </c>
      <c r="I21" s="14">
        <f t="shared" si="5"/>
        <v>0.44095573959946843</v>
      </c>
      <c r="J21" s="14">
        <f t="shared" si="5"/>
        <v>5.0389110926865932</v>
      </c>
      <c r="K21" s="14">
        <f t="shared" si="5"/>
        <v>0.68243262357121259</v>
      </c>
      <c r="L21" s="14">
        <f t="shared" si="5"/>
        <v>0.20441554316077365</v>
      </c>
      <c r="M21" s="14">
        <f t="shared" si="5"/>
        <v>3.7499999999999922E-2</v>
      </c>
      <c r="N21" s="14">
        <f t="shared" si="5"/>
        <v>0.75176874768774293</v>
      </c>
      <c r="O21" s="15"/>
      <c r="P21" s="15"/>
    </row>
    <row r="22" spans="1:16" x14ac:dyDescent="0.25">
      <c r="A22" s="8" t="s">
        <v>15</v>
      </c>
      <c r="B22" s="8" t="s">
        <v>16</v>
      </c>
      <c r="C22" s="9" t="s">
        <v>271</v>
      </c>
      <c r="D22" s="10" t="s">
        <v>304</v>
      </c>
      <c r="E22" s="9" t="s">
        <v>305</v>
      </c>
      <c r="F22" s="11" t="s">
        <v>57</v>
      </c>
      <c r="G22" s="4">
        <v>30.6</v>
      </c>
      <c r="H22" s="4">
        <v>252.7</v>
      </c>
      <c r="I22" s="4">
        <v>24.6</v>
      </c>
      <c r="J22" s="4">
        <v>300</v>
      </c>
      <c r="K22" s="4">
        <v>10.199999999999999</v>
      </c>
      <c r="L22" s="4">
        <v>84.2</v>
      </c>
      <c r="M22" s="4">
        <v>8.1999999999999993</v>
      </c>
      <c r="N22" s="4">
        <f t="shared" si="3"/>
        <v>102.60000000000001</v>
      </c>
    </row>
    <row r="23" spans="1:16" x14ac:dyDescent="0.25">
      <c r="A23" s="8" t="s">
        <v>15</v>
      </c>
      <c r="B23" s="8" t="s">
        <v>16</v>
      </c>
      <c r="C23" s="9" t="s">
        <v>271</v>
      </c>
      <c r="D23" s="10" t="s">
        <v>306</v>
      </c>
      <c r="E23" s="9" t="s">
        <v>307</v>
      </c>
      <c r="F23" s="11" t="s">
        <v>57</v>
      </c>
      <c r="G23" s="4">
        <v>26.1</v>
      </c>
      <c r="H23" s="4">
        <v>239.1</v>
      </c>
      <c r="I23" s="4">
        <v>22.8</v>
      </c>
      <c r="J23" s="4">
        <v>291</v>
      </c>
      <c r="K23" s="4">
        <v>9</v>
      </c>
      <c r="L23" s="4">
        <v>82.2</v>
      </c>
      <c r="M23" s="4">
        <v>7.8</v>
      </c>
      <c r="N23" s="4">
        <f t="shared" si="3"/>
        <v>99</v>
      </c>
    </row>
    <row r="24" spans="1:16" x14ac:dyDescent="0.25">
      <c r="A24" s="8" t="s">
        <v>15</v>
      </c>
      <c r="B24" s="8" t="s">
        <v>16</v>
      </c>
      <c r="C24" s="9" t="s">
        <v>271</v>
      </c>
      <c r="D24" s="10" t="s">
        <v>308</v>
      </c>
      <c r="E24" s="9" t="s">
        <v>309</v>
      </c>
      <c r="F24" s="11" t="s">
        <v>57</v>
      </c>
      <c r="G24" s="4">
        <v>28.7</v>
      </c>
      <c r="H24" s="4">
        <v>243.5</v>
      </c>
      <c r="I24" s="4">
        <v>23.4</v>
      </c>
      <c r="J24" s="4">
        <v>299</v>
      </c>
      <c r="K24" s="4">
        <v>9.6</v>
      </c>
      <c r="L24" s="4">
        <v>81.400000000000006</v>
      </c>
      <c r="M24" s="4">
        <v>7.8</v>
      </c>
      <c r="N24" s="4">
        <f t="shared" si="3"/>
        <v>98.8</v>
      </c>
    </row>
    <row r="25" spans="1:16" x14ac:dyDescent="0.25">
      <c r="A25" s="8" t="s">
        <v>15</v>
      </c>
      <c r="B25" s="8" t="s">
        <v>16</v>
      </c>
      <c r="C25" s="9" t="s">
        <v>271</v>
      </c>
      <c r="D25" s="10" t="s">
        <v>310</v>
      </c>
      <c r="E25" s="9" t="s">
        <v>311</v>
      </c>
      <c r="F25" s="11" t="s">
        <v>57</v>
      </c>
      <c r="G25" s="4">
        <v>25.2</v>
      </c>
      <c r="H25" s="4">
        <v>224.2</v>
      </c>
      <c r="I25" s="4">
        <v>23.1</v>
      </c>
      <c r="J25" s="4">
        <v>275</v>
      </c>
      <c r="K25" s="4">
        <v>9.1999999999999993</v>
      </c>
      <c r="L25" s="4">
        <v>81.5</v>
      </c>
      <c r="M25" s="4">
        <v>8.4</v>
      </c>
      <c r="N25" s="4">
        <f t="shared" si="3"/>
        <v>99.100000000000009</v>
      </c>
    </row>
    <row r="26" spans="1:16" x14ac:dyDescent="0.25">
      <c r="A26" s="8" t="s">
        <v>15</v>
      </c>
      <c r="B26" s="8" t="s">
        <v>16</v>
      </c>
      <c r="C26" s="9" t="s">
        <v>271</v>
      </c>
      <c r="D26" s="10" t="s">
        <v>312</v>
      </c>
      <c r="E26" s="9" t="s">
        <v>313</v>
      </c>
      <c r="F26" s="11" t="s">
        <v>57</v>
      </c>
      <c r="G26" s="4">
        <v>29.8</v>
      </c>
      <c r="H26" s="4">
        <v>223.8</v>
      </c>
      <c r="I26" s="4">
        <v>21.2</v>
      </c>
      <c r="J26" s="4">
        <v>272</v>
      </c>
      <c r="K26" s="4">
        <v>10.9</v>
      </c>
      <c r="L26" s="4">
        <v>82.3</v>
      </c>
      <c r="M26" s="4">
        <v>7.8</v>
      </c>
      <c r="N26" s="4">
        <f t="shared" si="3"/>
        <v>101</v>
      </c>
    </row>
    <row r="27" spans="1:16" x14ac:dyDescent="0.25">
      <c r="A27" s="8" t="s">
        <v>15</v>
      </c>
      <c r="B27" s="8" t="s">
        <v>16</v>
      </c>
      <c r="C27" s="9" t="s">
        <v>271</v>
      </c>
      <c r="D27" s="10" t="s">
        <v>314</v>
      </c>
      <c r="E27" s="9" t="s">
        <v>315</v>
      </c>
      <c r="F27" s="11" t="s">
        <v>57</v>
      </c>
      <c r="G27" s="4">
        <v>30.3</v>
      </c>
      <c r="H27" s="4">
        <v>235.2</v>
      </c>
      <c r="I27" s="4">
        <v>22.3</v>
      </c>
      <c r="J27" s="4">
        <v>288</v>
      </c>
      <c r="K27" s="4">
        <v>10.5</v>
      </c>
      <c r="L27" s="4">
        <v>81.7</v>
      </c>
      <c r="M27" s="4">
        <v>7.7</v>
      </c>
      <c r="N27" s="4">
        <f t="shared" si="3"/>
        <v>99.9</v>
      </c>
    </row>
    <row r="28" spans="1:16" x14ac:dyDescent="0.25">
      <c r="A28" s="8" t="s">
        <v>15</v>
      </c>
      <c r="B28" s="8" t="s">
        <v>16</v>
      </c>
      <c r="C28" s="9" t="s">
        <v>271</v>
      </c>
      <c r="D28" s="10" t="s">
        <v>316</v>
      </c>
      <c r="E28" s="9" t="s">
        <v>317</v>
      </c>
      <c r="F28" s="11" t="s">
        <v>57</v>
      </c>
      <c r="G28" s="4">
        <v>29.1</v>
      </c>
      <c r="H28" s="4">
        <v>223.9</v>
      </c>
      <c r="I28" s="4">
        <v>22.1</v>
      </c>
      <c r="J28" s="4">
        <v>272</v>
      </c>
      <c r="K28" s="4">
        <v>10.7</v>
      </c>
      <c r="L28" s="4">
        <v>82.3</v>
      </c>
      <c r="M28" s="4">
        <v>8.1</v>
      </c>
      <c r="N28" s="4">
        <f t="shared" si="3"/>
        <v>101.1</v>
      </c>
      <c r="O28" s="15"/>
      <c r="P28" s="15"/>
    </row>
    <row r="29" spans="1:16" x14ac:dyDescent="0.25">
      <c r="A29" s="8" t="s">
        <v>15</v>
      </c>
      <c r="B29" s="8" t="s">
        <v>16</v>
      </c>
      <c r="C29" s="9" t="s">
        <v>271</v>
      </c>
      <c r="D29" s="10" t="s">
        <v>318</v>
      </c>
      <c r="E29" s="9" t="s">
        <v>319</v>
      </c>
      <c r="F29" s="11" t="s">
        <v>57</v>
      </c>
      <c r="G29" s="4">
        <v>24.5</v>
      </c>
      <c r="H29" s="4">
        <v>235.7</v>
      </c>
      <c r="I29" s="4">
        <v>22.9</v>
      </c>
      <c r="J29" s="4">
        <v>290</v>
      </c>
      <c r="K29" s="4">
        <v>8.4</v>
      </c>
      <c r="L29" s="4">
        <v>81.3</v>
      </c>
      <c r="M29" s="4">
        <v>7.9</v>
      </c>
      <c r="N29" s="4">
        <f t="shared" si="3"/>
        <v>97.600000000000009</v>
      </c>
      <c r="O29" s="15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28.037500000000001</v>
      </c>
      <c r="H30" s="14">
        <f t="shared" ref="H30:N30" si="6">AVERAGE(H22:H29)</f>
        <v>234.76250000000002</v>
      </c>
      <c r="I30" s="14">
        <f t="shared" si="6"/>
        <v>22.8</v>
      </c>
      <c r="J30" s="14">
        <f t="shared" si="6"/>
        <v>285.875</v>
      </c>
      <c r="K30" s="14">
        <f t="shared" si="6"/>
        <v>9.8125</v>
      </c>
      <c r="L30" s="14">
        <f t="shared" si="6"/>
        <v>82.112499999999997</v>
      </c>
      <c r="M30" s="14">
        <f t="shared" si="6"/>
        <v>7.9625000000000004</v>
      </c>
      <c r="N30" s="14">
        <f t="shared" si="6"/>
        <v>99.887500000000017</v>
      </c>
      <c r="O30" s="15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0.85229469668653934</v>
      </c>
      <c r="H31" s="14">
        <f t="shared" ref="H31:N31" si="7">(STDEV(H22:H29)/(SQRT(COUNT(H22:H29))))</f>
        <v>3.7026022461043708</v>
      </c>
      <c r="I31" s="14">
        <f t="shared" si="7"/>
        <v>0.35355339059327384</v>
      </c>
      <c r="J31" s="14">
        <f t="shared" si="7"/>
        <v>4.0595456290434422</v>
      </c>
      <c r="K31" s="14">
        <f t="shared" si="7"/>
        <v>0.31816297485947126</v>
      </c>
      <c r="L31" s="14">
        <f t="shared" si="7"/>
        <v>0.3313594832547534</v>
      </c>
      <c r="M31" s="14">
        <f t="shared" si="7"/>
        <v>8.6473571520023204E-2</v>
      </c>
      <c r="N31" s="14">
        <f t="shared" si="7"/>
        <v>0.56519197117945152</v>
      </c>
      <c r="O31" s="15"/>
      <c r="P31" s="15"/>
    </row>
    <row r="32" spans="1:16" x14ac:dyDescent="0.25">
      <c r="A32" s="18" t="s">
        <v>15</v>
      </c>
      <c r="B32" s="18" t="s">
        <v>72</v>
      </c>
      <c r="C32" s="19" t="s">
        <v>271</v>
      </c>
      <c r="D32" s="20" t="s">
        <v>320</v>
      </c>
      <c r="E32" s="19" t="s">
        <v>321</v>
      </c>
      <c r="F32" s="21" t="s">
        <v>75</v>
      </c>
      <c r="G32" s="4">
        <v>102.5</v>
      </c>
      <c r="H32" s="4">
        <v>491.1</v>
      </c>
      <c r="I32" s="4">
        <v>52.9</v>
      </c>
      <c r="J32" s="4">
        <v>658</v>
      </c>
      <c r="K32" s="4">
        <v>15.6</v>
      </c>
      <c r="L32" s="4">
        <v>74.599999999999994</v>
      </c>
      <c r="M32" s="4">
        <v>8</v>
      </c>
      <c r="N32" s="4">
        <f t="shared" ref="N32:N59" si="8">SUM(K32:M32)</f>
        <v>98.199999999999989</v>
      </c>
    </row>
    <row r="33" spans="1:14" x14ac:dyDescent="0.25">
      <c r="A33" s="18" t="s">
        <v>15</v>
      </c>
      <c r="B33" s="18" t="s">
        <v>72</v>
      </c>
      <c r="C33" s="19" t="s">
        <v>271</v>
      </c>
      <c r="D33" s="20" t="s">
        <v>322</v>
      </c>
      <c r="E33" s="19" t="s">
        <v>323</v>
      </c>
      <c r="F33" s="21" t="s">
        <v>75</v>
      </c>
      <c r="G33" s="4">
        <v>109.5</v>
      </c>
      <c r="H33" s="4">
        <v>535.20000000000005</v>
      </c>
      <c r="I33" s="4">
        <v>55.8</v>
      </c>
      <c r="J33" s="4">
        <v>716</v>
      </c>
      <c r="K33" s="4">
        <v>15.3</v>
      </c>
      <c r="L33" s="4">
        <v>74.8</v>
      </c>
      <c r="M33" s="4">
        <v>7.8</v>
      </c>
      <c r="N33" s="4">
        <f t="shared" si="8"/>
        <v>97.899999999999991</v>
      </c>
    </row>
    <row r="34" spans="1:14" x14ac:dyDescent="0.25">
      <c r="A34" s="18" t="s">
        <v>15</v>
      </c>
      <c r="B34" s="18" t="s">
        <v>72</v>
      </c>
      <c r="C34" s="19" t="s">
        <v>271</v>
      </c>
      <c r="D34" s="20" t="s">
        <v>324</v>
      </c>
      <c r="E34" s="19" t="s">
        <v>325</v>
      </c>
      <c r="F34" s="21" t="s">
        <v>75</v>
      </c>
      <c r="G34" s="4">
        <v>113.7</v>
      </c>
      <c r="H34" s="4">
        <v>488.1</v>
      </c>
      <c r="I34" s="4">
        <v>49.7</v>
      </c>
      <c r="J34" s="4">
        <v>653</v>
      </c>
      <c r="K34" s="4">
        <v>17.399999999999999</v>
      </c>
      <c r="L34" s="4">
        <v>74.7</v>
      </c>
      <c r="M34" s="4">
        <v>7.6</v>
      </c>
      <c r="N34" s="4">
        <f t="shared" si="8"/>
        <v>99.699999999999989</v>
      </c>
    </row>
    <row r="35" spans="1:14" x14ac:dyDescent="0.25">
      <c r="A35" s="18" t="s">
        <v>15</v>
      </c>
      <c r="B35" s="18" t="s">
        <v>72</v>
      </c>
      <c r="C35" s="19" t="s">
        <v>271</v>
      </c>
      <c r="D35" s="20" t="s">
        <v>326</v>
      </c>
      <c r="E35" s="19" t="s">
        <v>327</v>
      </c>
      <c r="F35" s="21" t="s">
        <v>75</v>
      </c>
      <c r="G35" s="4">
        <v>190.4</v>
      </c>
      <c r="H35" s="4">
        <v>500</v>
      </c>
      <c r="I35" s="4">
        <v>52.8</v>
      </c>
      <c r="J35" s="4">
        <v>710</v>
      </c>
      <c r="K35" s="4">
        <v>26.8</v>
      </c>
      <c r="L35" s="4">
        <v>70.400000000000006</v>
      </c>
      <c r="M35" s="4">
        <v>7.4</v>
      </c>
      <c r="N35" s="4">
        <f t="shared" si="8"/>
        <v>104.60000000000001</v>
      </c>
    </row>
    <row r="36" spans="1:14" x14ac:dyDescent="0.25">
      <c r="A36" s="18" t="s">
        <v>15</v>
      </c>
      <c r="B36" s="18" t="s">
        <v>72</v>
      </c>
      <c r="C36" s="19" t="s">
        <v>271</v>
      </c>
      <c r="D36" s="20" t="s">
        <v>328</v>
      </c>
      <c r="E36" s="19" t="s">
        <v>329</v>
      </c>
      <c r="F36" s="21" t="s">
        <v>75</v>
      </c>
      <c r="G36" s="4">
        <v>159.1</v>
      </c>
      <c r="H36" s="4">
        <v>539.5</v>
      </c>
      <c r="I36" s="4">
        <v>56</v>
      </c>
      <c r="J36" s="4">
        <v>744</v>
      </c>
      <c r="K36" s="4">
        <v>21.4</v>
      </c>
      <c r="L36" s="4">
        <v>72.5</v>
      </c>
      <c r="M36" s="4">
        <v>7.5</v>
      </c>
      <c r="N36" s="4">
        <f t="shared" si="8"/>
        <v>101.4</v>
      </c>
    </row>
    <row r="37" spans="1:14" x14ac:dyDescent="0.25">
      <c r="A37" s="18" t="s">
        <v>15</v>
      </c>
      <c r="B37" s="18" t="s">
        <v>72</v>
      </c>
      <c r="C37" s="19" t="s">
        <v>271</v>
      </c>
      <c r="D37" s="20" t="s">
        <v>330</v>
      </c>
      <c r="E37" s="19" t="s">
        <v>331</v>
      </c>
      <c r="F37" s="21" t="s">
        <v>75</v>
      </c>
      <c r="G37" s="4">
        <v>125.4</v>
      </c>
      <c r="H37" s="4">
        <v>576.79999999999995</v>
      </c>
      <c r="I37" s="4">
        <v>59.8</v>
      </c>
      <c r="J37" s="4">
        <v>765</v>
      </c>
      <c r="K37" s="4">
        <v>16.399999999999999</v>
      </c>
      <c r="L37" s="4">
        <v>75.400000000000006</v>
      </c>
      <c r="M37" s="4">
        <v>7.8</v>
      </c>
      <c r="N37" s="4">
        <f t="shared" si="8"/>
        <v>99.600000000000009</v>
      </c>
    </row>
    <row r="38" spans="1:14" x14ac:dyDescent="0.25">
      <c r="A38" s="18" t="s">
        <v>15</v>
      </c>
      <c r="B38" s="18" t="s">
        <v>72</v>
      </c>
      <c r="C38" s="19" t="s">
        <v>271</v>
      </c>
      <c r="D38" s="20" t="s">
        <v>332</v>
      </c>
      <c r="E38" s="19" t="s">
        <v>333</v>
      </c>
      <c r="F38" s="21" t="s">
        <v>75</v>
      </c>
      <c r="G38" s="4">
        <v>115.7</v>
      </c>
      <c r="H38" s="4">
        <v>427.8</v>
      </c>
      <c r="I38" s="4">
        <v>42.4</v>
      </c>
      <c r="J38" s="4">
        <v>580</v>
      </c>
      <c r="K38" s="4">
        <v>19.899999999999999</v>
      </c>
      <c r="L38" s="4">
        <v>73.8</v>
      </c>
      <c r="M38" s="4">
        <v>7.3</v>
      </c>
      <c r="N38" s="4">
        <f t="shared" si="8"/>
        <v>100.99999999999999</v>
      </c>
    </row>
    <row r="39" spans="1:14" x14ac:dyDescent="0.25">
      <c r="A39" s="18" t="s">
        <v>15</v>
      </c>
      <c r="B39" s="18" t="s">
        <v>72</v>
      </c>
      <c r="C39" s="19" t="s">
        <v>271</v>
      </c>
      <c r="D39" s="20" t="s">
        <v>334</v>
      </c>
      <c r="E39" s="19" t="s">
        <v>335</v>
      </c>
      <c r="F39" s="21" t="s">
        <v>75</v>
      </c>
      <c r="G39" s="4">
        <v>155.1</v>
      </c>
      <c r="H39" s="4">
        <v>544.1</v>
      </c>
      <c r="I39" s="4">
        <v>53.9</v>
      </c>
      <c r="J39" s="4">
        <v>739</v>
      </c>
      <c r="K39" s="4">
        <v>21</v>
      </c>
      <c r="L39" s="4">
        <v>73.599999999999994</v>
      </c>
      <c r="M39" s="4">
        <v>7.3</v>
      </c>
      <c r="N39" s="4">
        <f t="shared" si="8"/>
        <v>101.89999999999999</v>
      </c>
    </row>
    <row r="40" spans="1:14" s="15" customFormat="1" x14ac:dyDescent="0.25">
      <c r="A40" s="22"/>
      <c r="B40" s="22"/>
      <c r="C40" s="22" t="s">
        <v>35</v>
      </c>
      <c r="D40" s="23">
        <f>COUNT(G32:G39)</f>
        <v>8</v>
      </c>
      <c r="E40" s="22" t="s">
        <v>36</v>
      </c>
      <c r="F40" s="22"/>
      <c r="G40" s="14">
        <f>AVERAGE(G32:G39)</f>
        <v>133.92500000000001</v>
      </c>
      <c r="H40" s="14">
        <f t="shared" ref="H40:N40" si="9">AVERAGE(H32:H39)</f>
        <v>512.82500000000005</v>
      </c>
      <c r="I40" s="14">
        <f t="shared" si="9"/>
        <v>52.912499999999994</v>
      </c>
      <c r="J40" s="14">
        <f t="shared" si="9"/>
        <v>695.625</v>
      </c>
      <c r="K40" s="14">
        <f t="shared" si="9"/>
        <v>19.225000000000001</v>
      </c>
      <c r="L40" s="14">
        <f t="shared" si="9"/>
        <v>73.724999999999994</v>
      </c>
      <c r="M40" s="14">
        <f t="shared" si="9"/>
        <v>7.5874999999999986</v>
      </c>
      <c r="N40" s="14">
        <f t="shared" si="9"/>
        <v>100.53749999999999</v>
      </c>
    </row>
    <row r="41" spans="1:14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10.913274191159509</v>
      </c>
      <c r="H41" s="14">
        <f t="shared" ref="H41:N41" si="10">(STDEV(H32:H39)/(SQRT(COUNT(H32:H39))))</f>
        <v>16.234968322376588</v>
      </c>
      <c r="I41" s="14">
        <f t="shared" si="10"/>
        <v>1.828000224679573</v>
      </c>
      <c r="J41" s="14">
        <f t="shared" si="10"/>
        <v>21.653882446342042</v>
      </c>
      <c r="K41" s="14">
        <f t="shared" si="10"/>
        <v>1.3730505661274262</v>
      </c>
      <c r="L41" s="14">
        <f t="shared" si="10"/>
        <v>0.57094845901985092</v>
      </c>
      <c r="M41" s="14">
        <f t="shared" si="10"/>
        <v>9.149063183892496E-2</v>
      </c>
      <c r="N41" s="14">
        <f t="shared" si="10"/>
        <v>0.77134796205826006</v>
      </c>
    </row>
    <row r="42" spans="1:14" x14ac:dyDescent="0.25">
      <c r="A42" s="18" t="s">
        <v>15</v>
      </c>
      <c r="B42" s="18" t="s">
        <v>72</v>
      </c>
      <c r="C42" s="19" t="s">
        <v>271</v>
      </c>
      <c r="D42" s="20" t="s">
        <v>336</v>
      </c>
      <c r="E42" s="19" t="s">
        <v>337</v>
      </c>
      <c r="F42" s="21" t="s">
        <v>92</v>
      </c>
      <c r="G42" s="4">
        <v>122.4</v>
      </c>
      <c r="H42" s="4">
        <v>512.1</v>
      </c>
      <c r="I42" s="4">
        <v>48.7</v>
      </c>
      <c r="J42" s="4">
        <v>687</v>
      </c>
      <c r="K42" s="4">
        <v>17.8</v>
      </c>
      <c r="L42" s="4">
        <v>74.5</v>
      </c>
      <c r="M42" s="4">
        <v>7.1</v>
      </c>
      <c r="N42" s="4">
        <f t="shared" si="8"/>
        <v>99.399999999999991</v>
      </c>
    </row>
    <row r="43" spans="1:14" x14ac:dyDescent="0.25">
      <c r="A43" s="18" t="s">
        <v>15</v>
      </c>
      <c r="B43" s="18" t="s">
        <v>72</v>
      </c>
      <c r="C43" s="19" t="s">
        <v>271</v>
      </c>
      <c r="D43" s="20" t="s">
        <v>338</v>
      </c>
      <c r="E43" s="19" t="s">
        <v>339</v>
      </c>
      <c r="F43" s="21" t="s">
        <v>92</v>
      </c>
      <c r="G43" s="4">
        <v>87.8</v>
      </c>
      <c r="H43" s="4">
        <v>436</v>
      </c>
      <c r="I43" s="4">
        <v>43.3</v>
      </c>
      <c r="J43" s="4">
        <v>578</v>
      </c>
      <c r="K43" s="4">
        <v>15.2</v>
      </c>
      <c r="L43" s="4">
        <v>75.400000000000006</v>
      </c>
      <c r="M43" s="4">
        <v>7.5</v>
      </c>
      <c r="N43" s="4">
        <f t="shared" si="8"/>
        <v>98.100000000000009</v>
      </c>
    </row>
    <row r="44" spans="1:14" x14ac:dyDescent="0.25">
      <c r="A44" s="18" t="s">
        <v>15</v>
      </c>
      <c r="B44" s="18" t="s">
        <v>72</v>
      </c>
      <c r="C44" s="19" t="s">
        <v>271</v>
      </c>
      <c r="D44" s="20" t="s">
        <v>340</v>
      </c>
      <c r="E44" s="19" t="s">
        <v>341</v>
      </c>
      <c r="F44" s="21" t="s">
        <v>92</v>
      </c>
      <c r="G44" s="4">
        <v>83.2</v>
      </c>
      <c r="H44" s="4">
        <v>429.2</v>
      </c>
      <c r="I44" s="4">
        <v>42.9</v>
      </c>
      <c r="J44" s="4">
        <v>567</v>
      </c>
      <c r="K44" s="4">
        <v>14.7</v>
      </c>
      <c r="L44" s="4">
        <v>75.7</v>
      </c>
      <c r="M44" s="4">
        <v>7.6</v>
      </c>
      <c r="N44" s="4">
        <f t="shared" si="8"/>
        <v>98</v>
      </c>
    </row>
    <row r="45" spans="1:14" x14ac:dyDescent="0.25">
      <c r="A45" s="18" t="s">
        <v>15</v>
      </c>
      <c r="B45" s="18" t="s">
        <v>72</v>
      </c>
      <c r="C45" s="19" t="s">
        <v>271</v>
      </c>
      <c r="D45" s="20" t="s">
        <v>342</v>
      </c>
      <c r="E45" s="19" t="s">
        <v>343</v>
      </c>
      <c r="F45" s="21" t="s">
        <v>92</v>
      </c>
      <c r="G45" s="4">
        <v>72.099999999999994</v>
      </c>
      <c r="H45" s="4">
        <v>456.2</v>
      </c>
      <c r="I45" s="4">
        <v>44.5</v>
      </c>
      <c r="J45" s="4">
        <v>588</v>
      </c>
      <c r="K45" s="4">
        <v>12.3</v>
      </c>
      <c r="L45" s="4">
        <v>77.599999999999994</v>
      </c>
      <c r="M45" s="4">
        <v>7.6</v>
      </c>
      <c r="N45" s="4">
        <f t="shared" si="8"/>
        <v>97.499999999999986</v>
      </c>
    </row>
    <row r="46" spans="1:14" x14ac:dyDescent="0.25">
      <c r="A46" s="18" t="s">
        <v>15</v>
      </c>
      <c r="B46" s="18" t="s">
        <v>72</v>
      </c>
      <c r="C46" s="19" t="s">
        <v>271</v>
      </c>
      <c r="D46" s="20" t="s">
        <v>344</v>
      </c>
      <c r="E46" s="19" t="s">
        <v>345</v>
      </c>
      <c r="F46" s="21" t="s">
        <v>92</v>
      </c>
      <c r="G46" s="4">
        <v>105.7</v>
      </c>
      <c r="H46" s="4">
        <v>458.4</v>
      </c>
      <c r="I46" s="4">
        <v>44.2</v>
      </c>
      <c r="J46" s="4">
        <v>607</v>
      </c>
      <c r="K46" s="4">
        <v>17.399999999999999</v>
      </c>
      <c r="L46" s="4">
        <v>75.5</v>
      </c>
      <c r="M46" s="4">
        <v>7.3</v>
      </c>
      <c r="N46" s="4">
        <f t="shared" si="8"/>
        <v>100.2</v>
      </c>
    </row>
    <row r="47" spans="1:14" x14ac:dyDescent="0.25">
      <c r="A47" s="18" t="s">
        <v>15</v>
      </c>
      <c r="B47" s="18" t="s">
        <v>72</v>
      </c>
      <c r="C47" s="19" t="s">
        <v>271</v>
      </c>
      <c r="D47" s="20" t="s">
        <v>346</v>
      </c>
      <c r="E47" s="19" t="s">
        <v>347</v>
      </c>
      <c r="F47" s="21" t="s">
        <v>92</v>
      </c>
      <c r="G47" s="4">
        <v>79.900000000000006</v>
      </c>
      <c r="H47" s="4">
        <v>449.4</v>
      </c>
      <c r="I47" s="4">
        <v>46.6</v>
      </c>
      <c r="J47" s="4">
        <v>594</v>
      </c>
      <c r="K47" s="4">
        <v>13.5</v>
      </c>
      <c r="L47" s="4">
        <v>75.7</v>
      </c>
      <c r="M47" s="4">
        <v>7.8</v>
      </c>
      <c r="N47" s="4">
        <f t="shared" si="8"/>
        <v>97</v>
      </c>
    </row>
    <row r="48" spans="1:14" x14ac:dyDescent="0.25">
      <c r="A48" s="18" t="s">
        <v>15</v>
      </c>
      <c r="B48" s="18" t="s">
        <v>72</v>
      </c>
      <c r="C48" s="19" t="s">
        <v>271</v>
      </c>
      <c r="D48" s="20" t="s">
        <v>348</v>
      </c>
      <c r="E48" s="19" t="s">
        <v>349</v>
      </c>
      <c r="F48" s="21" t="s">
        <v>92</v>
      </c>
      <c r="G48" s="4">
        <v>117.2</v>
      </c>
      <c r="H48" s="4">
        <v>477.5</v>
      </c>
      <c r="I48" s="4">
        <v>48.2</v>
      </c>
      <c r="J48" s="4">
        <v>646</v>
      </c>
      <c r="K48" s="4">
        <v>18.100000000000001</v>
      </c>
      <c r="L48" s="4">
        <v>73.900000000000006</v>
      </c>
      <c r="M48" s="4">
        <v>7.5</v>
      </c>
      <c r="N48" s="4">
        <f t="shared" si="8"/>
        <v>99.5</v>
      </c>
    </row>
    <row r="49" spans="1:14" x14ac:dyDescent="0.25">
      <c r="A49" s="18" t="s">
        <v>15</v>
      </c>
      <c r="B49" s="18" t="s">
        <v>72</v>
      </c>
      <c r="C49" s="19" t="s">
        <v>271</v>
      </c>
      <c r="D49" s="20" t="s">
        <v>350</v>
      </c>
      <c r="E49" s="19" t="s">
        <v>351</v>
      </c>
      <c r="F49" s="21" t="s">
        <v>92</v>
      </c>
      <c r="G49" s="4">
        <v>110.8</v>
      </c>
      <c r="H49" s="4">
        <v>455.7</v>
      </c>
      <c r="I49" s="4">
        <v>43.6</v>
      </c>
      <c r="J49" s="4">
        <v>606</v>
      </c>
      <c r="K49" s="4">
        <v>18.3</v>
      </c>
      <c r="L49" s="4">
        <v>75.2</v>
      </c>
      <c r="M49" s="4">
        <v>7.2</v>
      </c>
      <c r="N49" s="4">
        <f t="shared" si="8"/>
        <v>100.7</v>
      </c>
    </row>
    <row r="50" spans="1:14" s="15" customFormat="1" x14ac:dyDescent="0.25">
      <c r="A50" s="22"/>
      <c r="B50" s="22"/>
      <c r="C50" s="22" t="s">
        <v>35</v>
      </c>
      <c r="D50" s="23">
        <f>COUNT(G42:G49)</f>
        <v>8</v>
      </c>
      <c r="E50" s="22" t="s">
        <v>36</v>
      </c>
      <c r="F50" s="22"/>
      <c r="G50" s="14">
        <f>AVERAGE(G42:G49)</f>
        <v>97.387500000000003</v>
      </c>
      <c r="H50" s="14">
        <f t="shared" ref="H50:N50" si="11">AVERAGE(H42:H49)</f>
        <v>459.3125</v>
      </c>
      <c r="I50" s="14">
        <f t="shared" si="11"/>
        <v>45.250000000000007</v>
      </c>
      <c r="J50" s="14">
        <f t="shared" si="11"/>
        <v>609.125</v>
      </c>
      <c r="K50" s="14">
        <f t="shared" si="11"/>
        <v>15.9125</v>
      </c>
      <c r="L50" s="14">
        <f t="shared" si="11"/>
        <v>75.437500000000014</v>
      </c>
      <c r="M50" s="14">
        <f t="shared" si="11"/>
        <v>7.4499999999999993</v>
      </c>
      <c r="N50" s="14">
        <f t="shared" si="11"/>
        <v>98.800000000000011</v>
      </c>
    </row>
    <row r="51" spans="1:14" s="15" customFormat="1" x14ac:dyDescent="0.25">
      <c r="A51" s="22"/>
      <c r="B51" s="22"/>
      <c r="C51" s="22"/>
      <c r="D51" s="23"/>
      <c r="E51" s="22" t="s">
        <v>37</v>
      </c>
      <c r="F51" s="22"/>
      <c r="G51" s="14">
        <f>(STDEV(G42:G49)/(SQRT(COUNT(G42:G49))))</f>
        <v>6.6890485523513785</v>
      </c>
      <c r="H51" s="14">
        <f t="shared" ref="H51:N51" si="12">(STDEV(H42:H49)/(SQRT(COUNT(H42:H49))))</f>
        <v>9.1508867154266245</v>
      </c>
      <c r="I51" s="14">
        <f t="shared" si="12"/>
        <v>0.80334123687082293</v>
      </c>
      <c r="J51" s="14">
        <f t="shared" si="12"/>
        <v>13.923820160327512</v>
      </c>
      <c r="K51" s="14">
        <f t="shared" si="12"/>
        <v>0.81403700775824783</v>
      </c>
      <c r="L51" s="14">
        <f t="shared" si="12"/>
        <v>0.38075934469350564</v>
      </c>
      <c r="M51" s="14">
        <f t="shared" si="12"/>
        <v>8.2375447104791374E-2</v>
      </c>
      <c r="N51" s="14">
        <f t="shared" si="12"/>
        <v>0.47207747548166651</v>
      </c>
    </row>
    <row r="52" spans="1:14" x14ac:dyDescent="0.25">
      <c r="A52" s="18" t="s">
        <v>15</v>
      </c>
      <c r="B52" s="18" t="s">
        <v>72</v>
      </c>
      <c r="C52" s="19" t="s">
        <v>271</v>
      </c>
      <c r="D52" s="20" t="s">
        <v>352</v>
      </c>
      <c r="E52" s="19" t="s">
        <v>353</v>
      </c>
      <c r="F52" s="21" t="s">
        <v>109</v>
      </c>
      <c r="G52" s="4">
        <v>79</v>
      </c>
      <c r="H52" s="4">
        <v>429.8</v>
      </c>
      <c r="I52" s="4">
        <v>39.799999999999997</v>
      </c>
      <c r="J52" s="4">
        <v>550</v>
      </c>
      <c r="K52" s="4">
        <v>14.4</v>
      </c>
      <c r="L52" s="4">
        <v>78.099999999999994</v>
      </c>
      <c r="M52" s="4">
        <v>7.2</v>
      </c>
      <c r="N52" s="4">
        <f t="shared" si="8"/>
        <v>99.7</v>
      </c>
    </row>
    <row r="53" spans="1:14" x14ac:dyDescent="0.25">
      <c r="A53" s="18" t="s">
        <v>15</v>
      </c>
      <c r="B53" s="18" t="s">
        <v>72</v>
      </c>
      <c r="C53" s="19" t="s">
        <v>271</v>
      </c>
      <c r="D53" s="20" t="s">
        <v>354</v>
      </c>
      <c r="E53" s="19" t="s">
        <v>355</v>
      </c>
      <c r="F53" s="21" t="s">
        <v>109</v>
      </c>
      <c r="G53" s="4">
        <v>86.4</v>
      </c>
      <c r="H53" s="4">
        <v>438.6</v>
      </c>
      <c r="I53" s="4">
        <v>41.4</v>
      </c>
      <c r="J53" s="4">
        <v>570</v>
      </c>
      <c r="K53" s="4">
        <v>15.2</v>
      </c>
      <c r="L53" s="4">
        <v>77</v>
      </c>
      <c r="M53" s="4">
        <v>7.3</v>
      </c>
      <c r="N53" s="4">
        <f t="shared" si="8"/>
        <v>99.5</v>
      </c>
    </row>
    <row r="54" spans="1:14" x14ac:dyDescent="0.25">
      <c r="A54" s="18" t="s">
        <v>15</v>
      </c>
      <c r="B54" s="18" t="s">
        <v>72</v>
      </c>
      <c r="C54" s="19" t="s">
        <v>271</v>
      </c>
      <c r="D54" s="20" t="s">
        <v>356</v>
      </c>
      <c r="E54" s="19" t="s">
        <v>357</v>
      </c>
      <c r="F54" s="21" t="s">
        <v>109</v>
      </c>
      <c r="G54" s="4">
        <v>67.099999999999994</v>
      </c>
      <c r="H54" s="4">
        <v>402.9</v>
      </c>
      <c r="I54" s="4">
        <v>37.6</v>
      </c>
      <c r="J54" s="4">
        <v>508</v>
      </c>
      <c r="K54" s="4">
        <v>13.2</v>
      </c>
      <c r="L54" s="4">
        <v>79.3</v>
      </c>
      <c r="M54" s="4">
        <v>7.4</v>
      </c>
      <c r="N54" s="4">
        <f t="shared" si="8"/>
        <v>99.9</v>
      </c>
    </row>
    <row r="55" spans="1:14" x14ac:dyDescent="0.25">
      <c r="A55" s="18" t="s">
        <v>15</v>
      </c>
      <c r="B55" s="18" t="s">
        <v>72</v>
      </c>
      <c r="C55" s="19" t="s">
        <v>271</v>
      </c>
      <c r="D55" s="20" t="s">
        <v>358</v>
      </c>
      <c r="E55" s="19" t="s">
        <v>359</v>
      </c>
      <c r="F55" s="21" t="s">
        <v>109</v>
      </c>
      <c r="G55" s="4">
        <v>106.2</v>
      </c>
      <c r="H55" s="4">
        <v>385.1</v>
      </c>
      <c r="I55" s="4">
        <v>39</v>
      </c>
      <c r="J55" s="4">
        <v>521</v>
      </c>
      <c r="K55" s="4">
        <v>20.399999999999999</v>
      </c>
      <c r="L55" s="4">
        <v>73.900000000000006</v>
      </c>
      <c r="M55" s="4">
        <v>7.5</v>
      </c>
      <c r="N55" s="4">
        <f t="shared" si="8"/>
        <v>101.80000000000001</v>
      </c>
    </row>
    <row r="56" spans="1:14" x14ac:dyDescent="0.25">
      <c r="A56" s="18" t="s">
        <v>15</v>
      </c>
      <c r="B56" s="18" t="s">
        <v>72</v>
      </c>
      <c r="C56" s="19" t="s">
        <v>271</v>
      </c>
      <c r="D56" s="20" t="s">
        <v>360</v>
      </c>
      <c r="E56" s="19" t="s">
        <v>361</v>
      </c>
      <c r="F56" s="21" t="s">
        <v>109</v>
      </c>
      <c r="G56" s="4">
        <v>58.4</v>
      </c>
      <c r="H56" s="4">
        <v>408.3</v>
      </c>
      <c r="I56" s="4">
        <v>39</v>
      </c>
      <c r="J56" s="4">
        <v>519</v>
      </c>
      <c r="K56" s="4">
        <v>11.3</v>
      </c>
      <c r="L56" s="4">
        <v>78.7</v>
      </c>
      <c r="M56" s="4">
        <v>7.5</v>
      </c>
      <c r="N56" s="4">
        <f t="shared" si="8"/>
        <v>97.5</v>
      </c>
    </row>
    <row r="57" spans="1:14" x14ac:dyDescent="0.25">
      <c r="A57" s="18" t="s">
        <v>15</v>
      </c>
      <c r="B57" s="18" t="s">
        <v>72</v>
      </c>
      <c r="C57" s="19" t="s">
        <v>271</v>
      </c>
      <c r="D57" s="20" t="s">
        <v>362</v>
      </c>
      <c r="E57" s="19" t="s">
        <v>363</v>
      </c>
      <c r="F57" s="21" t="s">
        <v>109</v>
      </c>
      <c r="G57" s="4">
        <v>107.1</v>
      </c>
      <c r="H57" s="4">
        <v>424.7</v>
      </c>
      <c r="I57" s="4">
        <v>40.6</v>
      </c>
      <c r="J57" s="4">
        <v>567</v>
      </c>
      <c r="K57" s="4">
        <v>18.899999999999999</v>
      </c>
      <c r="L57" s="4">
        <v>74.900000000000006</v>
      </c>
      <c r="M57" s="4">
        <v>7.2</v>
      </c>
      <c r="N57" s="4">
        <f t="shared" si="8"/>
        <v>101.00000000000001</v>
      </c>
    </row>
    <row r="58" spans="1:14" x14ac:dyDescent="0.25">
      <c r="A58" s="18" t="s">
        <v>15</v>
      </c>
      <c r="B58" s="18" t="s">
        <v>72</v>
      </c>
      <c r="C58" s="19" t="s">
        <v>271</v>
      </c>
      <c r="D58" s="20" t="s">
        <v>364</v>
      </c>
      <c r="E58" s="19" t="s">
        <v>365</v>
      </c>
      <c r="F58" s="21" t="s">
        <v>109</v>
      </c>
      <c r="G58" s="4">
        <v>90.6</v>
      </c>
      <c r="H58" s="4">
        <v>399</v>
      </c>
      <c r="I58" s="4">
        <v>37.799999999999997</v>
      </c>
      <c r="J58" s="4">
        <v>531</v>
      </c>
      <c r="K58" s="4">
        <v>17.100000000000001</v>
      </c>
      <c r="L58" s="4">
        <v>75.099999999999994</v>
      </c>
      <c r="M58" s="4">
        <v>7.1</v>
      </c>
      <c r="N58" s="4">
        <f t="shared" si="8"/>
        <v>99.299999999999983</v>
      </c>
    </row>
    <row r="59" spans="1:14" x14ac:dyDescent="0.25">
      <c r="A59" s="18" t="s">
        <v>15</v>
      </c>
      <c r="B59" s="18" t="s">
        <v>72</v>
      </c>
      <c r="C59" s="19" t="s">
        <v>271</v>
      </c>
      <c r="D59" s="20" t="s">
        <v>366</v>
      </c>
      <c r="E59" s="19" t="s">
        <v>367</v>
      </c>
      <c r="F59" s="21" t="s">
        <v>109</v>
      </c>
      <c r="G59" s="4">
        <v>90.6</v>
      </c>
      <c r="H59" s="4">
        <v>425.1</v>
      </c>
      <c r="I59" s="4">
        <v>40.700000000000003</v>
      </c>
      <c r="J59" s="4">
        <v>559</v>
      </c>
      <c r="K59" s="4">
        <v>16.2</v>
      </c>
      <c r="L59" s="4">
        <v>76</v>
      </c>
      <c r="M59" s="4">
        <v>7.3</v>
      </c>
      <c r="N59" s="4">
        <f t="shared" si="8"/>
        <v>99.5</v>
      </c>
    </row>
    <row r="60" spans="1:14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85.674999999999997</v>
      </c>
      <c r="H60" s="14">
        <f t="shared" ref="H60:N60" si="13">AVERAGE(H52:H59)</f>
        <v>414.1875</v>
      </c>
      <c r="I60" s="14">
        <f t="shared" si="13"/>
        <v>39.487499999999997</v>
      </c>
      <c r="J60" s="14">
        <f t="shared" si="13"/>
        <v>540.625</v>
      </c>
      <c r="K60" s="14">
        <f t="shared" si="13"/>
        <v>15.8375</v>
      </c>
      <c r="L60" s="14">
        <f t="shared" si="13"/>
        <v>76.625</v>
      </c>
      <c r="M60" s="14">
        <f t="shared" si="13"/>
        <v>7.3125</v>
      </c>
      <c r="N60" s="14">
        <f t="shared" si="13"/>
        <v>99.775000000000006</v>
      </c>
    </row>
    <row r="61" spans="1:14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6.0693242151471321</v>
      </c>
      <c r="H61" s="14">
        <f t="shared" ref="H61:N61" si="14">(STDEV(H52:H59)/(SQRT(COUNT(H52:H59))))</f>
        <v>6.4200143941761212</v>
      </c>
      <c r="I61" s="14">
        <f t="shared" si="14"/>
        <v>0.48823205109280338</v>
      </c>
      <c r="J61" s="14">
        <f t="shared" si="14"/>
        <v>8.4450693560545389</v>
      </c>
      <c r="K61" s="14">
        <f t="shared" si="14"/>
        <v>1.0516886930754983</v>
      </c>
      <c r="L61" s="14">
        <f t="shared" si="14"/>
        <v>0.69301360530862322</v>
      </c>
      <c r="M61" s="14">
        <f t="shared" si="14"/>
        <v>5.153882032022078E-2</v>
      </c>
      <c r="N61" s="14">
        <f t="shared" si="14"/>
        <v>0.44671419434418369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35" sqref="I35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5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/>
    </row>
    <row r="2" spans="1:16" x14ac:dyDescent="0.25">
      <c r="A2" s="8" t="s">
        <v>15</v>
      </c>
      <c r="B2" s="8" t="s">
        <v>16</v>
      </c>
      <c r="C2" s="9" t="s">
        <v>368</v>
      </c>
      <c r="D2" s="10" t="s">
        <v>18</v>
      </c>
      <c r="E2" s="9" t="s">
        <v>369</v>
      </c>
      <c r="F2" s="11" t="s">
        <v>20</v>
      </c>
      <c r="G2" s="4">
        <v>30.8</v>
      </c>
      <c r="H2" s="4">
        <v>276.5</v>
      </c>
      <c r="I2" s="4">
        <v>29.4</v>
      </c>
      <c r="J2" s="4">
        <v>346</v>
      </c>
      <c r="K2" s="4">
        <v>8.9</v>
      </c>
      <c r="L2" s="4">
        <v>79.900000000000006</v>
      </c>
      <c r="M2" s="4">
        <v>8.5</v>
      </c>
      <c r="N2" s="4">
        <f>SUM(K2:M2)</f>
        <v>97.300000000000011</v>
      </c>
    </row>
    <row r="3" spans="1:16" x14ac:dyDescent="0.25">
      <c r="A3" s="8" t="s">
        <v>15</v>
      </c>
      <c r="B3" s="8" t="s">
        <v>16</v>
      </c>
      <c r="C3" s="9" t="s">
        <v>368</v>
      </c>
      <c r="D3" s="10" t="s">
        <v>21</v>
      </c>
      <c r="E3" s="9" t="s">
        <v>370</v>
      </c>
      <c r="F3" s="11" t="s">
        <v>20</v>
      </c>
      <c r="G3" s="4">
        <v>30.9</v>
      </c>
      <c r="H3" s="4">
        <v>292.7</v>
      </c>
      <c r="I3" s="4">
        <v>30.1</v>
      </c>
      <c r="J3" s="4">
        <v>364</v>
      </c>
      <c r="K3" s="4">
        <v>8.5</v>
      </c>
      <c r="L3" s="4">
        <v>80.400000000000006</v>
      </c>
      <c r="M3" s="4">
        <v>8.3000000000000007</v>
      </c>
      <c r="N3" s="4">
        <f t="shared" ref="N3:N15" si="0">SUM(K3:M3)</f>
        <v>97.2</v>
      </c>
    </row>
    <row r="4" spans="1:16" x14ac:dyDescent="0.25">
      <c r="A4" s="8" t="s">
        <v>15</v>
      </c>
      <c r="B4" s="8" t="s">
        <v>16</v>
      </c>
      <c r="C4" s="9" t="s">
        <v>368</v>
      </c>
      <c r="D4" s="10" t="s">
        <v>23</v>
      </c>
      <c r="E4" s="9" t="s">
        <v>371</v>
      </c>
      <c r="F4" s="11" t="s">
        <v>20</v>
      </c>
      <c r="G4" s="4">
        <v>33.1</v>
      </c>
      <c r="H4" s="4">
        <v>302.10000000000002</v>
      </c>
      <c r="I4" s="4">
        <v>30.9</v>
      </c>
      <c r="J4" s="4">
        <v>382</v>
      </c>
      <c r="K4" s="4">
        <v>8.6999999999999993</v>
      </c>
      <c r="L4" s="4">
        <v>79.099999999999994</v>
      </c>
      <c r="M4" s="4">
        <v>8.1</v>
      </c>
      <c r="N4" s="4">
        <f t="shared" si="0"/>
        <v>95.899999999999991</v>
      </c>
    </row>
    <row r="5" spans="1:16" x14ac:dyDescent="0.25">
      <c r="A5" s="8" t="s">
        <v>15</v>
      </c>
      <c r="B5" s="8" t="s">
        <v>16</v>
      </c>
      <c r="C5" s="9" t="s">
        <v>368</v>
      </c>
      <c r="D5" s="10" t="s">
        <v>25</v>
      </c>
      <c r="E5" s="9" t="s">
        <v>372</v>
      </c>
      <c r="F5" s="11" t="s">
        <v>20</v>
      </c>
      <c r="G5" s="4">
        <v>28.9</v>
      </c>
      <c r="H5" s="4">
        <v>300.8</v>
      </c>
      <c r="I5" s="4">
        <v>29.6</v>
      </c>
      <c r="J5" s="4">
        <v>374</v>
      </c>
      <c r="K5" s="4">
        <v>7.7</v>
      </c>
      <c r="L5" s="4">
        <v>80.400000000000006</v>
      </c>
      <c r="M5" s="4">
        <v>7.9</v>
      </c>
      <c r="N5" s="4">
        <f t="shared" si="0"/>
        <v>96.000000000000014</v>
      </c>
    </row>
    <row r="6" spans="1:16" x14ac:dyDescent="0.25">
      <c r="A6" s="8" t="s">
        <v>15</v>
      </c>
      <c r="B6" s="8" t="s">
        <v>16</v>
      </c>
      <c r="C6" s="9" t="s">
        <v>368</v>
      </c>
      <c r="D6" s="10" t="s">
        <v>27</v>
      </c>
      <c r="E6" s="9" t="s">
        <v>373</v>
      </c>
      <c r="F6" s="11" t="s">
        <v>20</v>
      </c>
      <c r="G6" s="4">
        <v>35.200000000000003</v>
      </c>
      <c r="H6" s="4">
        <v>282.60000000000002</v>
      </c>
      <c r="I6" s="4">
        <v>28.9</v>
      </c>
      <c r="J6" s="4">
        <v>354</v>
      </c>
      <c r="K6" s="4">
        <v>9.9</v>
      </c>
      <c r="L6" s="4">
        <v>79.8</v>
      </c>
      <c r="M6" s="4">
        <v>8.1</v>
      </c>
      <c r="N6" s="4">
        <f t="shared" si="0"/>
        <v>97.8</v>
      </c>
    </row>
    <row r="7" spans="1:16" x14ac:dyDescent="0.25">
      <c r="A7" s="8" t="s">
        <v>15</v>
      </c>
      <c r="B7" s="8" t="s">
        <v>16</v>
      </c>
      <c r="C7" s="9" t="s">
        <v>368</v>
      </c>
      <c r="D7" s="10" t="s">
        <v>29</v>
      </c>
      <c r="E7" s="9" t="s">
        <v>374</v>
      </c>
      <c r="F7" s="11" t="s">
        <v>20</v>
      </c>
      <c r="G7" s="4">
        <v>30</v>
      </c>
      <c r="H7" s="4">
        <v>278.2</v>
      </c>
      <c r="I7" s="4">
        <v>28.5</v>
      </c>
      <c r="J7" s="4">
        <v>348</v>
      </c>
      <c r="K7" s="4">
        <v>8.6</v>
      </c>
      <c r="L7" s="4">
        <v>79.900000000000006</v>
      </c>
      <c r="M7" s="4">
        <v>8.1999999999999993</v>
      </c>
      <c r="N7" s="4">
        <f t="shared" si="0"/>
        <v>96.7</v>
      </c>
    </row>
    <row r="8" spans="1:16" x14ac:dyDescent="0.25">
      <c r="A8" s="8" t="s">
        <v>15</v>
      </c>
      <c r="B8" s="8" t="s">
        <v>16</v>
      </c>
      <c r="C8" s="9" t="s">
        <v>368</v>
      </c>
      <c r="D8" s="10" t="s">
        <v>31</v>
      </c>
      <c r="E8" s="9" t="s">
        <v>375</v>
      </c>
      <c r="F8" s="11" t="s">
        <v>20</v>
      </c>
      <c r="G8" s="4">
        <v>37.299999999999997</v>
      </c>
      <c r="H8" s="4">
        <v>303.10000000000002</v>
      </c>
      <c r="I8" s="4">
        <v>30.5</v>
      </c>
      <c r="J8" s="4">
        <v>375</v>
      </c>
      <c r="K8" s="4">
        <v>9.9</v>
      </c>
      <c r="L8" s="4">
        <v>80.8</v>
      </c>
      <c r="M8" s="4">
        <v>8.1</v>
      </c>
      <c r="N8" s="4">
        <f t="shared" si="0"/>
        <v>98.8</v>
      </c>
    </row>
    <row r="9" spans="1:16" x14ac:dyDescent="0.25">
      <c r="A9" s="8" t="s">
        <v>15</v>
      </c>
      <c r="B9" s="8" t="s">
        <v>16</v>
      </c>
      <c r="C9" s="9" t="s">
        <v>368</v>
      </c>
      <c r="D9" s="10" t="s">
        <v>33</v>
      </c>
      <c r="E9" s="9" t="s">
        <v>376</v>
      </c>
      <c r="F9" s="11" t="s">
        <v>20</v>
      </c>
      <c r="G9" s="4">
        <v>35.1</v>
      </c>
      <c r="H9" s="4">
        <v>306.60000000000002</v>
      </c>
      <c r="I9" s="4">
        <v>30.5</v>
      </c>
      <c r="J9" s="4">
        <v>380</v>
      </c>
      <c r="K9" s="4">
        <v>9.3000000000000007</v>
      </c>
      <c r="L9" s="4">
        <v>80.7</v>
      </c>
      <c r="M9" s="4">
        <v>8</v>
      </c>
      <c r="N9" s="4">
        <f t="shared" si="0"/>
        <v>98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>AVERAGE(G2:G9)</f>
        <v>32.662500000000009</v>
      </c>
      <c r="H10" s="14">
        <f t="shared" ref="H10:N10" si="1">AVERAGE(H2:H9)</f>
        <v>292.82500000000005</v>
      </c>
      <c r="I10" s="14">
        <f t="shared" si="1"/>
        <v>29.8</v>
      </c>
      <c r="J10" s="14">
        <f t="shared" si="1"/>
        <v>365.375</v>
      </c>
      <c r="K10" s="14">
        <f t="shared" si="1"/>
        <v>8.9375</v>
      </c>
      <c r="L10" s="14">
        <f t="shared" si="1"/>
        <v>80.125</v>
      </c>
      <c r="M10" s="14">
        <f t="shared" si="1"/>
        <v>8.1499999999999986</v>
      </c>
      <c r="N10" s="14">
        <f t="shared" si="1"/>
        <v>97.212499999999991</v>
      </c>
      <c r="O10" s="14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>(STDEV(G2:G9)/(SQRT(COUNT(G2:G9))))</f>
        <v>1.0513490483319854</v>
      </c>
      <c r="H11" s="14">
        <f t="shared" ref="H11:N11" si="2">(STDEV(H2:H9)/(SQRT(COUNT(H2:H9))))</f>
        <v>4.2885124793702429</v>
      </c>
      <c r="I11" s="14">
        <f t="shared" si="2"/>
        <v>0.29820893921640151</v>
      </c>
      <c r="J11" s="14">
        <f t="shared" si="2"/>
        <v>5.1162817832596241</v>
      </c>
      <c r="K11" s="14">
        <f t="shared" si="2"/>
        <v>0.26317939291886605</v>
      </c>
      <c r="L11" s="14">
        <f t="shared" si="2"/>
        <v>0.19798087930764635</v>
      </c>
      <c r="M11" s="14">
        <f t="shared" si="2"/>
        <v>6.5465367070797725E-2</v>
      </c>
      <c r="N11" s="14">
        <f t="shared" si="2"/>
        <v>0.35225675497933462</v>
      </c>
      <c r="O11" s="14"/>
      <c r="P11" s="15"/>
    </row>
    <row r="12" spans="1:16" x14ac:dyDescent="0.25">
      <c r="A12" s="8" t="s">
        <v>15</v>
      </c>
      <c r="B12" s="8" t="s">
        <v>16</v>
      </c>
      <c r="C12" s="9" t="s">
        <v>368</v>
      </c>
      <c r="D12" s="10" t="s">
        <v>38</v>
      </c>
      <c r="E12" s="9" t="s">
        <v>377</v>
      </c>
      <c r="F12" s="11" t="s">
        <v>40</v>
      </c>
      <c r="G12" s="4">
        <v>26.2</v>
      </c>
      <c r="H12" s="4">
        <v>261.10000000000002</v>
      </c>
      <c r="I12" s="4">
        <v>25.1</v>
      </c>
      <c r="J12" s="4">
        <v>324</v>
      </c>
      <c r="K12" s="4">
        <v>8.1</v>
      </c>
      <c r="L12" s="4">
        <v>80.599999999999994</v>
      </c>
      <c r="M12" s="4">
        <v>7.8</v>
      </c>
      <c r="N12" s="4">
        <f t="shared" si="0"/>
        <v>96.499999999999986</v>
      </c>
    </row>
    <row r="13" spans="1:16" x14ac:dyDescent="0.25">
      <c r="A13" s="8" t="s">
        <v>15</v>
      </c>
      <c r="B13" s="8" t="s">
        <v>16</v>
      </c>
      <c r="C13" s="9" t="s">
        <v>368</v>
      </c>
      <c r="D13" s="10" t="s">
        <v>41</v>
      </c>
      <c r="E13" s="9" t="s">
        <v>378</v>
      </c>
      <c r="F13" s="11" t="s">
        <v>40</v>
      </c>
      <c r="G13" s="4">
        <v>32.200000000000003</v>
      </c>
      <c r="H13" s="4">
        <v>290.10000000000002</v>
      </c>
      <c r="I13" s="4">
        <v>28.8</v>
      </c>
      <c r="J13" s="4">
        <v>347</v>
      </c>
      <c r="K13" s="4">
        <v>9.3000000000000007</v>
      </c>
      <c r="L13" s="4">
        <v>83.6</v>
      </c>
      <c r="M13" s="4">
        <v>8.3000000000000007</v>
      </c>
      <c r="N13" s="4">
        <f t="shared" si="0"/>
        <v>101.19999999999999</v>
      </c>
    </row>
    <row r="14" spans="1:16" x14ac:dyDescent="0.25">
      <c r="A14" s="8" t="s">
        <v>15</v>
      </c>
      <c r="B14" s="8" t="s">
        <v>16</v>
      </c>
      <c r="C14" s="9" t="s">
        <v>368</v>
      </c>
      <c r="D14" s="10" t="s">
        <v>43</v>
      </c>
      <c r="E14" s="9" t="s">
        <v>379</v>
      </c>
      <c r="F14" s="11" t="s">
        <v>40</v>
      </c>
      <c r="G14" s="4">
        <v>39.5</v>
      </c>
      <c r="H14" s="4">
        <v>273.10000000000002</v>
      </c>
      <c r="I14" s="4">
        <v>26.3</v>
      </c>
      <c r="J14" s="4">
        <v>336</v>
      </c>
      <c r="K14" s="4">
        <v>11.7</v>
      </c>
      <c r="L14" s="4">
        <v>81.3</v>
      </c>
      <c r="M14" s="4">
        <v>7.8</v>
      </c>
      <c r="N14" s="4">
        <f t="shared" si="0"/>
        <v>100.8</v>
      </c>
      <c r="O14" s="14"/>
      <c r="P14" s="15"/>
    </row>
    <row r="15" spans="1:16" x14ac:dyDescent="0.25">
      <c r="A15" s="8" t="s">
        <v>15</v>
      </c>
      <c r="B15" s="8" t="s">
        <v>16</v>
      </c>
      <c r="C15" s="9" t="s">
        <v>368</v>
      </c>
      <c r="D15" s="10" t="s">
        <v>45</v>
      </c>
      <c r="E15" s="9" t="s">
        <v>380</v>
      </c>
      <c r="F15" s="11" t="s">
        <v>40</v>
      </c>
      <c r="G15" s="4">
        <v>30.7</v>
      </c>
      <c r="H15" s="4">
        <v>273.39999999999998</v>
      </c>
      <c r="I15" s="4">
        <v>26.3</v>
      </c>
      <c r="J15" s="4">
        <v>331</v>
      </c>
      <c r="K15" s="4">
        <v>9.3000000000000007</v>
      </c>
      <c r="L15" s="4">
        <v>82.6</v>
      </c>
      <c r="M15" s="4">
        <v>8</v>
      </c>
      <c r="N15" s="4">
        <f t="shared" si="0"/>
        <v>99.899999999999991</v>
      </c>
      <c r="O15" s="14"/>
      <c r="P15" s="15"/>
    </row>
    <row r="16" spans="1:16" x14ac:dyDescent="0.25">
      <c r="A16" s="8" t="s">
        <v>15</v>
      </c>
      <c r="B16" s="8" t="s">
        <v>16</v>
      </c>
      <c r="C16" s="9" t="s">
        <v>368</v>
      </c>
      <c r="D16" s="10" t="s">
        <v>47</v>
      </c>
      <c r="E16" s="9" t="s">
        <v>381</v>
      </c>
      <c r="F16" s="11" t="s">
        <v>40</v>
      </c>
      <c r="G16" s="4">
        <v>30</v>
      </c>
      <c r="H16" s="4">
        <v>272.3</v>
      </c>
      <c r="I16" s="4">
        <v>26.6</v>
      </c>
      <c r="J16" s="4">
        <v>332</v>
      </c>
      <c r="K16" s="4">
        <v>9</v>
      </c>
      <c r="L16" s="4">
        <v>82</v>
      </c>
      <c r="M16" s="4">
        <v>8</v>
      </c>
      <c r="N16" s="4">
        <f>SUM(K16:M16)</f>
        <v>99</v>
      </c>
    </row>
    <row r="17" spans="1:16" x14ac:dyDescent="0.25">
      <c r="A17" s="8" t="s">
        <v>15</v>
      </c>
      <c r="B17" s="8" t="s">
        <v>16</v>
      </c>
      <c r="C17" s="9" t="s">
        <v>368</v>
      </c>
      <c r="D17" s="10" t="s">
        <v>49</v>
      </c>
      <c r="E17" s="9" t="s">
        <v>382</v>
      </c>
      <c r="F17" s="11" t="s">
        <v>40</v>
      </c>
      <c r="G17" s="4">
        <v>37.299999999999997</v>
      </c>
      <c r="H17" s="4">
        <v>280.3</v>
      </c>
      <c r="I17" s="4">
        <v>27.5</v>
      </c>
      <c r="J17" s="4">
        <v>343</v>
      </c>
      <c r="K17" s="4">
        <v>10.9</v>
      </c>
      <c r="L17" s="4">
        <v>81.7</v>
      </c>
      <c r="M17" s="4">
        <v>8</v>
      </c>
      <c r="N17" s="4">
        <f t="shared" ref="N17:N29" si="3">SUM(K17:M17)</f>
        <v>100.60000000000001</v>
      </c>
    </row>
    <row r="18" spans="1:16" x14ac:dyDescent="0.25">
      <c r="A18" s="8" t="s">
        <v>15</v>
      </c>
      <c r="B18" s="8" t="s">
        <v>16</v>
      </c>
      <c r="C18" s="9" t="s">
        <v>368</v>
      </c>
      <c r="D18" s="10" t="s">
        <v>51</v>
      </c>
      <c r="E18" s="9" t="s">
        <v>383</v>
      </c>
      <c r="F18" s="11" t="s">
        <v>40</v>
      </c>
      <c r="G18" s="4">
        <v>30.5</v>
      </c>
      <c r="H18" s="4">
        <v>268.8</v>
      </c>
      <c r="I18" s="4">
        <v>25.5</v>
      </c>
      <c r="J18" s="4">
        <v>325</v>
      </c>
      <c r="K18" s="4">
        <v>9.4</v>
      </c>
      <c r="L18" s="4">
        <v>82.7</v>
      </c>
      <c r="M18" s="4">
        <v>7.8</v>
      </c>
      <c r="N18" s="4">
        <f t="shared" si="3"/>
        <v>99.9</v>
      </c>
    </row>
    <row r="19" spans="1:16" x14ac:dyDescent="0.25">
      <c r="A19" s="8" t="s">
        <v>15</v>
      </c>
      <c r="B19" s="8" t="s">
        <v>16</v>
      </c>
      <c r="C19" s="9" t="s">
        <v>368</v>
      </c>
      <c r="D19" s="10" t="s">
        <v>53</v>
      </c>
      <c r="E19" s="9" t="s">
        <v>384</v>
      </c>
      <c r="F19" s="11" t="s">
        <v>40</v>
      </c>
      <c r="G19" s="4">
        <v>30.5</v>
      </c>
      <c r="H19" s="4">
        <v>247.2</v>
      </c>
      <c r="I19" s="4">
        <v>23.5</v>
      </c>
      <c r="J19" s="4">
        <v>301</v>
      </c>
      <c r="K19" s="4">
        <v>10.1</v>
      </c>
      <c r="L19" s="4">
        <v>82.1</v>
      </c>
      <c r="M19" s="4">
        <v>7.8</v>
      </c>
      <c r="N19" s="4">
        <f t="shared" si="3"/>
        <v>99.999999999999986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8</v>
      </c>
      <c r="E20" s="12" t="s">
        <v>36</v>
      </c>
      <c r="F20" s="12"/>
      <c r="G20" s="14">
        <f>AVERAGE(G12:G19)</f>
        <v>32.112499999999997</v>
      </c>
      <c r="H20" s="14">
        <f t="shared" ref="H20:N20" si="4">AVERAGE(H12:H19)</f>
        <v>270.78749999999997</v>
      </c>
      <c r="I20" s="14">
        <f t="shared" si="4"/>
        <v>26.2</v>
      </c>
      <c r="J20" s="14">
        <f t="shared" si="4"/>
        <v>329.875</v>
      </c>
      <c r="K20" s="14">
        <f t="shared" si="4"/>
        <v>9.7249999999999996</v>
      </c>
      <c r="L20" s="14">
        <f t="shared" si="4"/>
        <v>82.075000000000003</v>
      </c>
      <c r="M20" s="14">
        <f t="shared" si="4"/>
        <v>7.9375</v>
      </c>
      <c r="N20" s="14">
        <f t="shared" si="4"/>
        <v>99.737499999999997</v>
      </c>
      <c r="O20" s="14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>(STDEV(G12:G19)/(SQRT(COUNT(G12:G19))))</f>
        <v>1.5125000000000179</v>
      </c>
      <c r="H21" s="14">
        <f t="shared" ref="H21:N21" si="5">(STDEV(H12:H19)/(SQRT(COUNT(H12:H19))))</f>
        <v>4.4962062381205676</v>
      </c>
      <c r="I21" s="14">
        <f t="shared" si="5"/>
        <v>0.56093034963608202</v>
      </c>
      <c r="J21" s="14">
        <f t="shared" si="5"/>
        <v>5.0015622559356387</v>
      </c>
      <c r="K21" s="14">
        <f t="shared" si="5"/>
        <v>0.40211494447661317</v>
      </c>
      <c r="L21" s="14">
        <f t="shared" si="5"/>
        <v>0.3249999999999999</v>
      </c>
      <c r="M21" s="14">
        <f t="shared" si="5"/>
        <v>6.2500000000000083E-2</v>
      </c>
      <c r="N21" s="14">
        <f t="shared" si="5"/>
        <v>0.52028065915015076</v>
      </c>
      <c r="O21" s="14"/>
      <c r="P21" s="15"/>
    </row>
    <row r="22" spans="1:16" x14ac:dyDescent="0.25">
      <c r="A22" s="8" t="s">
        <v>15</v>
      </c>
      <c r="B22" s="8" t="s">
        <v>16</v>
      </c>
      <c r="C22" s="9" t="s">
        <v>368</v>
      </c>
      <c r="D22" s="10" t="s">
        <v>55</v>
      </c>
      <c r="E22" s="9" t="s">
        <v>385</v>
      </c>
      <c r="F22" s="11" t="s">
        <v>57</v>
      </c>
      <c r="G22" s="4">
        <v>30.3</v>
      </c>
      <c r="H22" s="4">
        <v>259.10000000000002</v>
      </c>
      <c r="I22" s="4">
        <v>24.8</v>
      </c>
      <c r="J22" s="4">
        <v>312</v>
      </c>
      <c r="K22" s="4">
        <v>9.6999999999999993</v>
      </c>
      <c r="L22" s="4">
        <v>83</v>
      </c>
      <c r="M22" s="4">
        <v>7.9</v>
      </c>
      <c r="N22" s="4">
        <f t="shared" si="3"/>
        <v>100.60000000000001</v>
      </c>
    </row>
    <row r="23" spans="1:16" x14ac:dyDescent="0.25">
      <c r="A23" s="8" t="s">
        <v>15</v>
      </c>
      <c r="B23" s="8" t="s">
        <v>16</v>
      </c>
      <c r="C23" s="9" t="s">
        <v>368</v>
      </c>
      <c r="D23" s="10" t="s">
        <v>58</v>
      </c>
      <c r="E23" s="9" t="s">
        <v>386</v>
      </c>
      <c r="F23" s="11" t="s">
        <v>57</v>
      </c>
      <c r="G23" s="4">
        <v>29.7</v>
      </c>
      <c r="H23" s="4">
        <v>246.9</v>
      </c>
      <c r="I23" s="4">
        <v>24.8</v>
      </c>
      <c r="J23" s="4">
        <v>299</v>
      </c>
      <c r="K23" s="4">
        <v>9.9</v>
      </c>
      <c r="L23" s="4">
        <v>82.6</v>
      </c>
      <c r="M23" s="4">
        <v>8.3000000000000007</v>
      </c>
      <c r="N23" s="4">
        <f t="shared" si="3"/>
        <v>100.8</v>
      </c>
    </row>
    <row r="24" spans="1:16" x14ac:dyDescent="0.25">
      <c r="A24" s="8" t="s">
        <v>15</v>
      </c>
      <c r="B24" s="8" t="s">
        <v>16</v>
      </c>
      <c r="C24" s="9" t="s">
        <v>368</v>
      </c>
      <c r="D24" s="10" t="s">
        <v>60</v>
      </c>
      <c r="E24" s="9" t="s">
        <v>387</v>
      </c>
      <c r="F24" s="11" t="s">
        <v>57</v>
      </c>
      <c r="G24" s="4">
        <v>28</v>
      </c>
      <c r="H24" s="4">
        <v>247.2</v>
      </c>
      <c r="I24" s="4">
        <v>24.6</v>
      </c>
      <c r="J24" s="4">
        <v>304</v>
      </c>
      <c r="K24" s="4">
        <v>9.1999999999999993</v>
      </c>
      <c r="L24" s="4">
        <v>81.3</v>
      </c>
      <c r="M24" s="4">
        <v>8.1</v>
      </c>
      <c r="N24" s="4">
        <f t="shared" si="3"/>
        <v>98.6</v>
      </c>
    </row>
    <row r="25" spans="1:16" x14ac:dyDescent="0.25">
      <c r="A25" s="8" t="s">
        <v>15</v>
      </c>
      <c r="B25" s="8" t="s">
        <v>16</v>
      </c>
      <c r="C25" s="9" t="s">
        <v>368</v>
      </c>
      <c r="D25" s="10" t="s">
        <v>62</v>
      </c>
      <c r="E25" s="9" t="s">
        <v>388</v>
      </c>
      <c r="F25" s="11" t="s">
        <v>57</v>
      </c>
      <c r="G25" s="4">
        <v>22.2</v>
      </c>
      <c r="H25" s="4">
        <v>230.4</v>
      </c>
      <c r="I25" s="4">
        <v>22.6</v>
      </c>
      <c r="J25" s="4">
        <v>282</v>
      </c>
      <c r="K25" s="4">
        <v>7.9</v>
      </c>
      <c r="L25" s="4">
        <v>81.7</v>
      </c>
      <c r="M25" s="4">
        <v>8</v>
      </c>
      <c r="N25" s="4">
        <f t="shared" si="3"/>
        <v>97.600000000000009</v>
      </c>
    </row>
    <row r="26" spans="1:16" x14ac:dyDescent="0.25">
      <c r="A26" s="8" t="s">
        <v>15</v>
      </c>
      <c r="B26" s="8" t="s">
        <v>16</v>
      </c>
      <c r="C26" s="9" t="s">
        <v>368</v>
      </c>
      <c r="D26" s="10" t="s">
        <v>64</v>
      </c>
      <c r="E26" s="9" t="s">
        <v>389</v>
      </c>
      <c r="F26" s="11" t="s">
        <v>57</v>
      </c>
      <c r="G26" s="4">
        <v>29</v>
      </c>
      <c r="H26" s="4">
        <v>227.7</v>
      </c>
      <c r="I26" s="4">
        <v>21.5</v>
      </c>
      <c r="J26" s="4">
        <v>281</v>
      </c>
      <c r="K26" s="4">
        <v>10.3</v>
      </c>
      <c r="L26" s="4">
        <v>81</v>
      </c>
      <c r="M26" s="4">
        <v>7.6</v>
      </c>
      <c r="N26" s="4">
        <f t="shared" si="3"/>
        <v>98.899999999999991</v>
      </c>
    </row>
    <row r="27" spans="1:16" x14ac:dyDescent="0.25">
      <c r="A27" s="8" t="s">
        <v>15</v>
      </c>
      <c r="B27" s="8" t="s">
        <v>16</v>
      </c>
      <c r="C27" s="9" t="s">
        <v>368</v>
      </c>
      <c r="D27" s="10" t="s">
        <v>66</v>
      </c>
      <c r="E27" s="9" t="s">
        <v>390</v>
      </c>
      <c r="F27" s="11" t="s">
        <v>57</v>
      </c>
      <c r="G27" s="4">
        <v>34.299999999999997</v>
      </c>
      <c r="H27" s="4">
        <v>241.7</v>
      </c>
      <c r="I27" s="4">
        <v>23.9</v>
      </c>
      <c r="J27" s="4">
        <v>297</v>
      </c>
      <c r="K27" s="4">
        <v>11.5</v>
      </c>
      <c r="L27" s="4">
        <v>81.400000000000006</v>
      </c>
      <c r="M27" s="4">
        <v>8.1</v>
      </c>
      <c r="N27" s="4">
        <f t="shared" si="3"/>
        <v>101</v>
      </c>
    </row>
    <row r="28" spans="1:16" x14ac:dyDescent="0.25">
      <c r="A28" s="8" t="s">
        <v>15</v>
      </c>
      <c r="B28" s="8" t="s">
        <v>16</v>
      </c>
      <c r="C28" s="9" t="s">
        <v>368</v>
      </c>
      <c r="D28" s="10" t="s">
        <v>68</v>
      </c>
      <c r="E28" s="9" t="s">
        <v>391</v>
      </c>
      <c r="F28" s="11" t="s">
        <v>57</v>
      </c>
      <c r="G28" s="4">
        <v>32</v>
      </c>
      <c r="H28" s="4">
        <v>230</v>
      </c>
      <c r="I28" s="4">
        <v>22.9</v>
      </c>
      <c r="J28" s="4">
        <v>280</v>
      </c>
      <c r="K28" s="4">
        <v>11.4</v>
      </c>
      <c r="L28" s="4">
        <v>82.1</v>
      </c>
      <c r="M28" s="4">
        <v>8.1999999999999993</v>
      </c>
      <c r="N28" s="4">
        <f t="shared" si="3"/>
        <v>101.7</v>
      </c>
      <c r="O28" s="14"/>
      <c r="P28" s="15"/>
    </row>
    <row r="29" spans="1:16" x14ac:dyDescent="0.25">
      <c r="A29" s="8" t="s">
        <v>15</v>
      </c>
      <c r="B29" s="8" t="s">
        <v>16</v>
      </c>
      <c r="C29" s="9" t="s">
        <v>368</v>
      </c>
      <c r="D29" s="10" t="s">
        <v>70</v>
      </c>
      <c r="E29" s="9" t="s">
        <v>392</v>
      </c>
      <c r="F29" s="11" t="s">
        <v>57</v>
      </c>
      <c r="G29" s="4">
        <v>30.1</v>
      </c>
      <c r="H29" s="4">
        <v>246.5</v>
      </c>
      <c r="I29" s="4">
        <v>24.8</v>
      </c>
      <c r="J29" s="4">
        <v>301</v>
      </c>
      <c r="K29" s="4">
        <v>10</v>
      </c>
      <c r="L29" s="4">
        <v>81.900000000000006</v>
      </c>
      <c r="M29" s="4">
        <v>8.1999999999999993</v>
      </c>
      <c r="N29" s="4">
        <f t="shared" si="3"/>
        <v>100.10000000000001</v>
      </c>
      <c r="O29" s="14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29.45</v>
      </c>
      <c r="H30" s="14">
        <f t="shared" ref="H30:N30" si="6">AVERAGE(H22:H29)</f>
        <v>241.1875</v>
      </c>
      <c r="I30" s="14">
        <f t="shared" si="6"/>
        <v>23.737500000000004</v>
      </c>
      <c r="J30" s="14">
        <f t="shared" si="6"/>
        <v>294.5</v>
      </c>
      <c r="K30" s="14">
        <f t="shared" si="6"/>
        <v>9.9875000000000007</v>
      </c>
      <c r="L30" s="14">
        <f t="shared" si="6"/>
        <v>81.875</v>
      </c>
      <c r="M30" s="14">
        <f t="shared" si="6"/>
        <v>8.0500000000000007</v>
      </c>
      <c r="N30" s="14">
        <f t="shared" si="6"/>
        <v>99.912500000000009</v>
      </c>
      <c r="O30" s="14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1.2399596767637269</v>
      </c>
      <c r="H31" s="14">
        <f t="shared" ref="H31:N31" si="7">(STDEV(H22:H29)/(SQRT(COUNT(H22:H29))))</f>
        <v>3.8765981727356214</v>
      </c>
      <c r="I31" s="14">
        <f t="shared" si="7"/>
        <v>0.44638928398556227</v>
      </c>
      <c r="J31" s="14">
        <f t="shared" si="7"/>
        <v>4.2552488596018518</v>
      </c>
      <c r="K31" s="14">
        <f t="shared" si="7"/>
        <v>0.4107647484527206</v>
      </c>
      <c r="L31" s="14">
        <f t="shared" si="7"/>
        <v>0.23885889438865612</v>
      </c>
      <c r="M31" s="14">
        <f t="shared" si="7"/>
        <v>7.7919372247397964E-2</v>
      </c>
      <c r="N31" s="14">
        <f t="shared" si="7"/>
        <v>0.49585334093286687</v>
      </c>
      <c r="O31" s="14"/>
      <c r="P31" s="15"/>
    </row>
    <row r="32" spans="1:16" x14ac:dyDescent="0.25">
      <c r="A32" s="18" t="s">
        <v>15</v>
      </c>
      <c r="B32" s="18" t="s">
        <v>72</v>
      </c>
      <c r="C32" s="19" t="s">
        <v>368</v>
      </c>
      <c r="D32" s="20" t="s">
        <v>73</v>
      </c>
      <c r="E32" s="19" t="s">
        <v>393</v>
      </c>
      <c r="F32" s="21" t="s">
        <v>75</v>
      </c>
      <c r="G32" s="4">
        <v>122.1</v>
      </c>
      <c r="H32" s="4">
        <v>509.8</v>
      </c>
      <c r="I32" s="4">
        <v>53.6</v>
      </c>
      <c r="J32" s="4">
        <v>691</v>
      </c>
      <c r="K32" s="4">
        <v>17.7</v>
      </c>
      <c r="L32" s="4">
        <v>73.8</v>
      </c>
      <c r="M32" s="4">
        <v>7.8</v>
      </c>
      <c r="N32" s="4">
        <f t="shared" ref="N32:N59" si="8">SUM(K32:M32)</f>
        <v>99.3</v>
      </c>
    </row>
    <row r="33" spans="1:15" x14ac:dyDescent="0.25">
      <c r="A33" s="18" t="s">
        <v>15</v>
      </c>
      <c r="B33" s="18" t="s">
        <v>72</v>
      </c>
      <c r="C33" s="19" t="s">
        <v>368</v>
      </c>
      <c r="D33" s="20" t="s">
        <v>76</v>
      </c>
      <c r="E33" s="19" t="s">
        <v>394</v>
      </c>
      <c r="F33" s="21" t="s">
        <v>75</v>
      </c>
      <c r="G33" s="4">
        <v>118.2</v>
      </c>
      <c r="H33" s="4">
        <v>536.1</v>
      </c>
      <c r="I33" s="4">
        <v>52.2</v>
      </c>
      <c r="J33" s="4">
        <v>717</v>
      </c>
      <c r="K33" s="4">
        <v>16.5</v>
      </c>
      <c r="L33" s="4">
        <v>74.8</v>
      </c>
      <c r="M33" s="4">
        <v>7.3</v>
      </c>
      <c r="N33" s="4">
        <f t="shared" si="8"/>
        <v>98.6</v>
      </c>
    </row>
    <row r="34" spans="1:15" x14ac:dyDescent="0.25">
      <c r="A34" s="18" t="s">
        <v>15</v>
      </c>
      <c r="B34" s="18" t="s">
        <v>72</v>
      </c>
      <c r="C34" s="19" t="s">
        <v>368</v>
      </c>
      <c r="D34" s="20" t="s">
        <v>78</v>
      </c>
      <c r="E34" s="19" t="s">
        <v>395</v>
      </c>
      <c r="F34" s="21" t="s">
        <v>75</v>
      </c>
      <c r="G34" s="4">
        <v>129.30000000000001</v>
      </c>
      <c r="H34" s="4">
        <v>512.1</v>
      </c>
      <c r="I34" s="4">
        <v>54.1</v>
      </c>
      <c r="J34" s="4">
        <v>689</v>
      </c>
      <c r="K34" s="4">
        <v>18.8</v>
      </c>
      <c r="L34" s="4">
        <v>74.3</v>
      </c>
      <c r="M34" s="4">
        <v>7.8</v>
      </c>
      <c r="N34" s="4">
        <f t="shared" si="8"/>
        <v>100.89999999999999</v>
      </c>
    </row>
    <row r="35" spans="1:15" x14ac:dyDescent="0.25">
      <c r="A35" s="18" t="s">
        <v>15</v>
      </c>
      <c r="B35" s="18" t="s">
        <v>72</v>
      </c>
      <c r="C35" s="19" t="s">
        <v>368</v>
      </c>
      <c r="D35" s="20" t="s">
        <v>80</v>
      </c>
      <c r="E35" s="19" t="s">
        <v>396</v>
      </c>
      <c r="F35" s="21" t="s">
        <v>75</v>
      </c>
      <c r="G35" s="4">
        <v>205.5</v>
      </c>
      <c r="H35" s="4">
        <v>511</v>
      </c>
      <c r="I35" s="4">
        <v>54.6</v>
      </c>
      <c r="J35" s="4">
        <v>734</v>
      </c>
      <c r="K35" s="4">
        <v>28</v>
      </c>
      <c r="L35" s="4">
        <v>69.599999999999994</v>
      </c>
      <c r="M35" s="4">
        <v>7.4</v>
      </c>
      <c r="N35" s="4">
        <f t="shared" si="8"/>
        <v>105</v>
      </c>
    </row>
    <row r="36" spans="1:15" x14ac:dyDescent="0.25">
      <c r="A36" s="18" t="s">
        <v>15</v>
      </c>
      <c r="B36" s="18" t="s">
        <v>72</v>
      </c>
      <c r="C36" s="19" t="s">
        <v>368</v>
      </c>
      <c r="D36" s="20" t="s">
        <v>82</v>
      </c>
      <c r="E36" s="19" t="s">
        <v>397</v>
      </c>
      <c r="F36" s="21" t="s">
        <v>75</v>
      </c>
      <c r="G36" s="4">
        <v>185.4</v>
      </c>
      <c r="H36" s="4">
        <v>554</v>
      </c>
      <c r="I36" s="4">
        <v>59.8</v>
      </c>
      <c r="J36" s="4">
        <v>779</v>
      </c>
      <c r="K36" s="4">
        <v>23.8</v>
      </c>
      <c r="L36" s="4">
        <v>71.099999999999994</v>
      </c>
      <c r="M36" s="4">
        <v>7.7</v>
      </c>
      <c r="N36" s="4">
        <f t="shared" si="8"/>
        <v>102.6</v>
      </c>
    </row>
    <row r="37" spans="1:15" x14ac:dyDescent="0.25">
      <c r="A37" s="18" t="s">
        <v>15</v>
      </c>
      <c r="B37" s="18" t="s">
        <v>72</v>
      </c>
      <c r="C37" s="19" t="s">
        <v>368</v>
      </c>
      <c r="D37" s="20" t="s">
        <v>84</v>
      </c>
      <c r="E37" s="24" t="s">
        <v>398</v>
      </c>
      <c r="F37" s="21" t="s">
        <v>75</v>
      </c>
    </row>
    <row r="38" spans="1:15" x14ac:dyDescent="0.25">
      <c r="A38" s="18" t="s">
        <v>15</v>
      </c>
      <c r="B38" s="18" t="s">
        <v>72</v>
      </c>
      <c r="C38" s="19" t="s">
        <v>368</v>
      </c>
      <c r="D38" s="20" t="s">
        <v>86</v>
      </c>
      <c r="E38" s="19" t="s">
        <v>399</v>
      </c>
      <c r="F38" s="21" t="s">
        <v>75</v>
      </c>
      <c r="G38" s="4">
        <v>134.69999999999999</v>
      </c>
      <c r="H38" s="4">
        <v>448.1</v>
      </c>
      <c r="I38" s="4">
        <v>44.4</v>
      </c>
      <c r="J38" s="4">
        <v>606</v>
      </c>
      <c r="K38" s="4">
        <v>22.2</v>
      </c>
      <c r="L38" s="4">
        <v>73.900000000000006</v>
      </c>
      <c r="M38" s="4">
        <v>7.3</v>
      </c>
      <c r="N38" s="4">
        <f t="shared" si="8"/>
        <v>103.4</v>
      </c>
    </row>
    <row r="39" spans="1:15" x14ac:dyDescent="0.25">
      <c r="A39" s="18" t="s">
        <v>15</v>
      </c>
      <c r="B39" s="18" t="s">
        <v>72</v>
      </c>
      <c r="C39" s="19" t="s">
        <v>368</v>
      </c>
      <c r="D39" s="20" t="s">
        <v>88</v>
      </c>
      <c r="E39" s="19" t="s">
        <v>400</v>
      </c>
      <c r="F39" s="21" t="s">
        <v>75</v>
      </c>
      <c r="G39" s="4">
        <v>180.4</v>
      </c>
      <c r="H39" s="4">
        <v>559.5</v>
      </c>
      <c r="I39" s="4">
        <v>55.3</v>
      </c>
      <c r="J39" s="4">
        <v>772</v>
      </c>
      <c r="K39" s="4">
        <v>23.4</v>
      </c>
      <c r="L39" s="4">
        <v>72.5</v>
      </c>
      <c r="M39" s="4">
        <v>7.2</v>
      </c>
      <c r="N39" s="4">
        <f t="shared" si="8"/>
        <v>103.10000000000001</v>
      </c>
    </row>
    <row r="40" spans="1:15" s="15" customFormat="1" x14ac:dyDescent="0.25">
      <c r="A40" s="22"/>
      <c r="B40" s="22"/>
      <c r="C40" s="22" t="s">
        <v>35</v>
      </c>
      <c r="D40" s="23">
        <f>COUNT(G32:G39)</f>
        <v>7</v>
      </c>
      <c r="E40" s="22" t="s">
        <v>36</v>
      </c>
      <c r="F40" s="22"/>
      <c r="G40" s="14">
        <f>AVERAGE(G32:G39)</f>
        <v>153.65714285714287</v>
      </c>
      <c r="H40" s="14">
        <f t="shared" ref="H40:N40" si="9">AVERAGE(H32:H39)</f>
        <v>518.65714285714284</v>
      </c>
      <c r="I40" s="14">
        <f t="shared" si="9"/>
        <v>53.428571428571431</v>
      </c>
      <c r="J40" s="14">
        <f t="shared" si="9"/>
        <v>712.57142857142856</v>
      </c>
      <c r="K40" s="14">
        <f t="shared" si="9"/>
        <v>21.485714285714288</v>
      </c>
      <c r="L40" s="14">
        <f t="shared" si="9"/>
        <v>72.857142857142861</v>
      </c>
      <c r="M40" s="14">
        <f t="shared" si="9"/>
        <v>7.5</v>
      </c>
      <c r="N40" s="14">
        <f t="shared" si="9"/>
        <v>101.84285714285714</v>
      </c>
      <c r="O40" s="14"/>
    </row>
    <row r="41" spans="1:15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13.466163188540651</v>
      </c>
      <c r="H41" s="14">
        <f t="shared" ref="H41:N41" si="10">(STDEV(H32:H39)/(SQRT(COUNT(H32:H39))))</f>
        <v>14.125203026654789</v>
      </c>
      <c r="I41" s="14">
        <f t="shared" si="10"/>
        <v>1.7523744823897121</v>
      </c>
      <c r="J41" s="14">
        <f t="shared" si="10"/>
        <v>22.254862649871058</v>
      </c>
      <c r="K41" s="14">
        <f t="shared" si="10"/>
        <v>1.5303949959201408</v>
      </c>
      <c r="L41" s="14">
        <f t="shared" si="10"/>
        <v>0.71808513318645051</v>
      </c>
      <c r="M41" s="14">
        <f t="shared" si="10"/>
        <v>9.7590007294853301E-2</v>
      </c>
      <c r="N41" s="14">
        <f t="shared" si="10"/>
        <v>0.87854239208696105</v>
      </c>
      <c r="O41" s="14"/>
    </row>
    <row r="42" spans="1:15" x14ac:dyDescent="0.25">
      <c r="A42" s="18" t="s">
        <v>15</v>
      </c>
      <c r="B42" s="18" t="s">
        <v>72</v>
      </c>
      <c r="C42" s="19" t="s">
        <v>368</v>
      </c>
      <c r="D42" s="20" t="s">
        <v>90</v>
      </c>
      <c r="E42" s="19" t="s">
        <v>401</v>
      </c>
      <c r="F42" s="21" t="s">
        <v>92</v>
      </c>
      <c r="G42" s="4">
        <v>136.80000000000001</v>
      </c>
      <c r="H42" s="4">
        <v>532.29999999999995</v>
      </c>
      <c r="I42" s="4">
        <v>54.6</v>
      </c>
      <c r="J42" s="4">
        <v>729</v>
      </c>
      <c r="K42" s="4">
        <v>18.8</v>
      </c>
      <c r="L42" s="4">
        <v>73</v>
      </c>
      <c r="M42" s="4">
        <v>7.5</v>
      </c>
      <c r="N42" s="4">
        <f t="shared" si="8"/>
        <v>99.3</v>
      </c>
    </row>
    <row r="43" spans="1:15" x14ac:dyDescent="0.25">
      <c r="A43" s="18" t="s">
        <v>15</v>
      </c>
      <c r="B43" s="18" t="s">
        <v>72</v>
      </c>
      <c r="C43" s="19" t="s">
        <v>368</v>
      </c>
      <c r="D43" s="20" t="s">
        <v>93</v>
      </c>
      <c r="E43" s="19" t="s">
        <v>402</v>
      </c>
      <c r="F43" s="21" t="s">
        <v>92</v>
      </c>
      <c r="G43" s="4">
        <v>94.5</v>
      </c>
      <c r="H43" s="4">
        <v>461.5</v>
      </c>
      <c r="I43" s="4">
        <v>46.3</v>
      </c>
      <c r="J43" s="4">
        <v>611</v>
      </c>
      <c r="K43" s="4">
        <v>15.5</v>
      </c>
      <c r="L43" s="4">
        <v>75.5</v>
      </c>
      <c r="M43" s="4">
        <v>7.6</v>
      </c>
      <c r="N43" s="4">
        <f t="shared" si="8"/>
        <v>98.6</v>
      </c>
    </row>
    <row r="44" spans="1:15" x14ac:dyDescent="0.25">
      <c r="A44" s="18" t="s">
        <v>15</v>
      </c>
      <c r="B44" s="18" t="s">
        <v>72</v>
      </c>
      <c r="C44" s="19" t="s">
        <v>368</v>
      </c>
      <c r="D44" s="20" t="s">
        <v>95</v>
      </c>
      <c r="E44" s="19" t="s">
        <v>403</v>
      </c>
      <c r="F44" s="21" t="s">
        <v>92</v>
      </c>
      <c r="G44" s="4">
        <v>98.1</v>
      </c>
      <c r="H44" s="4">
        <v>451.4</v>
      </c>
      <c r="I44" s="4">
        <v>44.4</v>
      </c>
      <c r="J44" s="4">
        <v>602</v>
      </c>
      <c r="K44" s="4">
        <v>16.3</v>
      </c>
      <c r="L44" s="4">
        <v>75</v>
      </c>
      <c r="M44" s="4">
        <v>7.4</v>
      </c>
      <c r="N44" s="4">
        <f t="shared" si="8"/>
        <v>98.7</v>
      </c>
    </row>
    <row r="45" spans="1:15" x14ac:dyDescent="0.25">
      <c r="A45" s="18" t="s">
        <v>15</v>
      </c>
      <c r="B45" s="18" t="s">
        <v>72</v>
      </c>
      <c r="C45" s="19" t="s">
        <v>368</v>
      </c>
      <c r="D45" s="20" t="s">
        <v>97</v>
      </c>
      <c r="E45" s="19" t="s">
        <v>404</v>
      </c>
      <c r="F45" s="21" t="s">
        <v>92</v>
      </c>
      <c r="G45" s="4">
        <v>79.8</v>
      </c>
      <c r="H45" s="4">
        <v>483.6</v>
      </c>
      <c r="I45" s="4">
        <v>47.2</v>
      </c>
      <c r="J45" s="4">
        <v>630</v>
      </c>
      <c r="K45" s="4">
        <v>12.7</v>
      </c>
      <c r="L45" s="4">
        <v>76.8</v>
      </c>
      <c r="M45" s="4">
        <v>7.5</v>
      </c>
      <c r="N45" s="4">
        <f t="shared" si="8"/>
        <v>97</v>
      </c>
    </row>
    <row r="46" spans="1:15" x14ac:dyDescent="0.25">
      <c r="A46" s="18" t="s">
        <v>15</v>
      </c>
      <c r="B46" s="18" t="s">
        <v>72</v>
      </c>
      <c r="C46" s="19" t="s">
        <v>368</v>
      </c>
      <c r="D46" s="20" t="s">
        <v>99</v>
      </c>
      <c r="E46" s="19" t="s">
        <v>405</v>
      </c>
      <c r="F46" s="21" t="s">
        <v>92</v>
      </c>
      <c r="G46" s="4">
        <v>120.3</v>
      </c>
      <c r="H46" s="4">
        <v>475.6</v>
      </c>
      <c r="I46" s="4">
        <v>44.8</v>
      </c>
      <c r="J46" s="4">
        <v>636</v>
      </c>
      <c r="K46" s="4">
        <v>18.899999999999999</v>
      </c>
      <c r="L46" s="4">
        <v>74.8</v>
      </c>
      <c r="M46" s="4">
        <v>7</v>
      </c>
      <c r="N46" s="4">
        <f t="shared" si="8"/>
        <v>100.69999999999999</v>
      </c>
    </row>
    <row r="47" spans="1:15" x14ac:dyDescent="0.25">
      <c r="A47" s="18" t="s">
        <v>15</v>
      </c>
      <c r="B47" s="18" t="s">
        <v>72</v>
      </c>
      <c r="C47" s="19" t="s">
        <v>368</v>
      </c>
      <c r="D47" s="20" t="s">
        <v>101</v>
      </c>
      <c r="E47" s="19" t="s">
        <v>406</v>
      </c>
      <c r="F47" s="21" t="s">
        <v>92</v>
      </c>
      <c r="G47" s="4">
        <v>89.2</v>
      </c>
      <c r="H47" s="4">
        <v>466.7</v>
      </c>
      <c r="I47" s="4">
        <v>47.3</v>
      </c>
      <c r="J47" s="4">
        <v>610</v>
      </c>
      <c r="K47" s="4">
        <v>14.6</v>
      </c>
      <c r="L47" s="4">
        <v>76.5</v>
      </c>
      <c r="M47" s="4">
        <v>7.7</v>
      </c>
      <c r="N47" s="4">
        <f t="shared" si="8"/>
        <v>98.8</v>
      </c>
    </row>
    <row r="48" spans="1:15" x14ac:dyDescent="0.25">
      <c r="A48" s="18" t="s">
        <v>15</v>
      </c>
      <c r="B48" s="18" t="s">
        <v>72</v>
      </c>
      <c r="C48" s="19" t="s">
        <v>368</v>
      </c>
      <c r="D48" s="20" t="s">
        <v>103</v>
      </c>
      <c r="E48" s="19" t="s">
        <v>407</v>
      </c>
      <c r="F48" s="21" t="s">
        <v>92</v>
      </c>
      <c r="G48" s="4">
        <v>136.9</v>
      </c>
      <c r="H48" s="4">
        <v>491.6</v>
      </c>
      <c r="I48" s="4">
        <v>48.6</v>
      </c>
      <c r="J48" s="4">
        <v>675</v>
      </c>
      <c r="K48" s="4">
        <v>20.3</v>
      </c>
      <c r="L48" s="4">
        <v>72.8</v>
      </c>
      <c r="M48" s="4">
        <v>7.2</v>
      </c>
      <c r="N48" s="4">
        <f t="shared" si="8"/>
        <v>100.3</v>
      </c>
    </row>
    <row r="49" spans="1:15" x14ac:dyDescent="0.25">
      <c r="A49" s="18" t="s">
        <v>15</v>
      </c>
      <c r="B49" s="18" t="s">
        <v>72</v>
      </c>
      <c r="C49" s="19" t="s">
        <v>368</v>
      </c>
      <c r="D49" s="20" t="s">
        <v>105</v>
      </c>
      <c r="E49" s="19" t="s">
        <v>408</v>
      </c>
      <c r="F49" s="21" t="s">
        <v>92</v>
      </c>
      <c r="G49" s="4">
        <v>120.1</v>
      </c>
      <c r="H49" s="4">
        <v>486</v>
      </c>
      <c r="I49" s="4">
        <v>48.6</v>
      </c>
      <c r="J49" s="4">
        <v>648</v>
      </c>
      <c r="K49" s="4">
        <v>18.5</v>
      </c>
      <c r="L49" s="4">
        <v>75</v>
      </c>
      <c r="M49" s="4">
        <v>7.5</v>
      </c>
      <c r="N49" s="4">
        <f t="shared" si="8"/>
        <v>101</v>
      </c>
    </row>
    <row r="50" spans="1:15" s="15" customFormat="1" x14ac:dyDescent="0.25">
      <c r="A50" s="22"/>
      <c r="B50" s="22"/>
      <c r="C50" s="22" t="s">
        <v>35</v>
      </c>
      <c r="D50" s="23">
        <f>COUNT(G42:G49)</f>
        <v>8</v>
      </c>
      <c r="E50" s="22" t="s">
        <v>36</v>
      </c>
      <c r="F50" s="22"/>
      <c r="G50" s="14">
        <f>AVERAGE(G42:G49)</f>
        <v>109.46250000000001</v>
      </c>
      <c r="H50" s="14">
        <f t="shared" ref="H50:N50" si="11">AVERAGE(H42:H49)</f>
        <v>481.08749999999992</v>
      </c>
      <c r="I50" s="14">
        <f t="shared" si="11"/>
        <v>47.725000000000009</v>
      </c>
      <c r="J50" s="14">
        <f t="shared" si="11"/>
        <v>642.625</v>
      </c>
      <c r="K50" s="14">
        <f t="shared" si="11"/>
        <v>16.949999999999996</v>
      </c>
      <c r="L50" s="14">
        <f t="shared" si="11"/>
        <v>74.924999999999997</v>
      </c>
      <c r="M50" s="14">
        <f t="shared" si="11"/>
        <v>7.4250000000000007</v>
      </c>
      <c r="N50" s="14">
        <f t="shared" si="11"/>
        <v>99.299999999999983</v>
      </c>
      <c r="O50" s="14"/>
    </row>
    <row r="51" spans="1:15" s="15" customFormat="1" x14ac:dyDescent="0.25">
      <c r="A51" s="22"/>
      <c r="B51" s="22"/>
      <c r="C51" s="22"/>
      <c r="D51" s="23"/>
      <c r="E51" s="22" t="s">
        <v>37</v>
      </c>
      <c r="F51" s="22"/>
      <c r="G51" s="14">
        <f>(STDEV(G42:G49)/(SQRT(COUNT(G42:G49))))</f>
        <v>7.7622929579013764</v>
      </c>
      <c r="H51" s="14">
        <f t="shared" ref="H51:N51" si="12">(STDEV(H42:H49)/(SQRT(COUNT(H42:H49))))</f>
        <v>8.7278380054856619</v>
      </c>
      <c r="I51" s="14">
        <f t="shared" si="12"/>
        <v>1.1251587189624153</v>
      </c>
      <c r="J51" s="14">
        <f t="shared" si="12"/>
        <v>14.913964573034034</v>
      </c>
      <c r="K51" s="14">
        <f t="shared" si="12"/>
        <v>0.91573545774500476</v>
      </c>
      <c r="L51" s="14">
        <f t="shared" si="12"/>
        <v>0.51016453928400118</v>
      </c>
      <c r="M51" s="14">
        <f t="shared" si="12"/>
        <v>7.9619631462885532E-2</v>
      </c>
      <c r="N51" s="14">
        <f t="shared" si="12"/>
        <v>0.4675162334843872</v>
      </c>
      <c r="O51" s="14"/>
    </row>
    <row r="52" spans="1:15" x14ac:dyDescent="0.25">
      <c r="A52" s="18" t="s">
        <v>15</v>
      </c>
      <c r="B52" s="18" t="s">
        <v>72</v>
      </c>
      <c r="C52" s="19" t="s">
        <v>368</v>
      </c>
      <c r="D52" s="20" t="s">
        <v>107</v>
      </c>
      <c r="E52" s="19" t="s">
        <v>409</v>
      </c>
      <c r="F52" s="21" t="s">
        <v>109</v>
      </c>
      <c r="G52" s="4">
        <v>95.1</v>
      </c>
      <c r="H52" s="4">
        <v>449.9</v>
      </c>
      <c r="I52" s="4">
        <v>41.7</v>
      </c>
      <c r="J52" s="4">
        <v>592</v>
      </c>
      <c r="K52" s="4">
        <v>16.100000000000001</v>
      </c>
      <c r="L52" s="4">
        <v>76</v>
      </c>
      <c r="M52" s="4">
        <v>7</v>
      </c>
      <c r="N52" s="4">
        <f t="shared" si="8"/>
        <v>99.1</v>
      </c>
    </row>
    <row r="53" spans="1:15" x14ac:dyDescent="0.25">
      <c r="A53" s="18" t="s">
        <v>15</v>
      </c>
      <c r="B53" s="18" t="s">
        <v>72</v>
      </c>
      <c r="C53" s="19" t="s">
        <v>368</v>
      </c>
      <c r="D53" s="20" t="s">
        <v>110</v>
      </c>
      <c r="E53" s="19" t="s">
        <v>410</v>
      </c>
      <c r="F53" s="21" t="s">
        <v>109</v>
      </c>
      <c r="G53" s="4">
        <v>97.2</v>
      </c>
      <c r="H53" s="4">
        <v>464.5</v>
      </c>
      <c r="I53" s="4">
        <v>44</v>
      </c>
      <c r="J53" s="4">
        <v>611</v>
      </c>
      <c r="K53" s="4">
        <v>15.9</v>
      </c>
      <c r="L53" s="4">
        <v>76</v>
      </c>
      <c r="M53" s="4">
        <v>7.2</v>
      </c>
      <c r="N53" s="4">
        <f t="shared" si="8"/>
        <v>99.100000000000009</v>
      </c>
    </row>
    <row r="54" spans="1:15" x14ac:dyDescent="0.25">
      <c r="A54" s="18" t="s">
        <v>15</v>
      </c>
      <c r="B54" s="18" t="s">
        <v>72</v>
      </c>
      <c r="C54" s="19" t="s">
        <v>368</v>
      </c>
      <c r="D54" s="20" t="s">
        <v>112</v>
      </c>
      <c r="E54" s="19" t="s">
        <v>411</v>
      </c>
      <c r="F54" s="21" t="s">
        <v>109</v>
      </c>
      <c r="G54" s="4">
        <v>79.5</v>
      </c>
      <c r="H54" s="4">
        <v>418.8</v>
      </c>
      <c r="I54" s="4">
        <v>38.9</v>
      </c>
      <c r="J54" s="4">
        <v>545</v>
      </c>
      <c r="K54" s="4">
        <v>14.6</v>
      </c>
      <c r="L54" s="4">
        <v>76.8</v>
      </c>
      <c r="M54" s="4">
        <v>7.1</v>
      </c>
      <c r="N54" s="4">
        <f t="shared" si="8"/>
        <v>98.499999999999986</v>
      </c>
    </row>
    <row r="55" spans="1:15" x14ac:dyDescent="0.25">
      <c r="A55" s="18" t="s">
        <v>15</v>
      </c>
      <c r="B55" s="18" t="s">
        <v>72</v>
      </c>
      <c r="C55" s="19" t="s">
        <v>368</v>
      </c>
      <c r="D55" s="20" t="s">
        <v>114</v>
      </c>
      <c r="E55" s="19" t="s">
        <v>412</v>
      </c>
      <c r="F55" s="21" t="s">
        <v>109</v>
      </c>
      <c r="G55" s="4">
        <v>108.2</v>
      </c>
      <c r="H55" s="4">
        <v>417.3</v>
      </c>
      <c r="I55" s="4">
        <v>40.9</v>
      </c>
      <c r="J55" s="4">
        <v>569</v>
      </c>
      <c r="K55" s="4">
        <v>19</v>
      </c>
      <c r="L55" s="4">
        <v>73.3</v>
      </c>
      <c r="M55" s="4">
        <v>7.2</v>
      </c>
      <c r="N55" s="4">
        <f t="shared" si="8"/>
        <v>99.5</v>
      </c>
    </row>
    <row r="56" spans="1:15" x14ac:dyDescent="0.25">
      <c r="A56" s="18" t="s">
        <v>15</v>
      </c>
      <c r="B56" s="18" t="s">
        <v>72</v>
      </c>
      <c r="C56" s="19" t="s">
        <v>368</v>
      </c>
      <c r="D56" s="20" t="s">
        <v>116</v>
      </c>
      <c r="E56" s="19" t="s">
        <v>413</v>
      </c>
      <c r="F56" s="21" t="s">
        <v>109</v>
      </c>
      <c r="G56" s="4">
        <v>70.2</v>
      </c>
      <c r="H56" s="4">
        <v>424.2</v>
      </c>
      <c r="I56" s="4">
        <v>42.6</v>
      </c>
      <c r="J56" s="4">
        <v>550</v>
      </c>
      <c r="K56" s="4">
        <v>12.8</v>
      </c>
      <c r="L56" s="4">
        <v>77.099999999999994</v>
      </c>
      <c r="M56" s="4">
        <v>7.7</v>
      </c>
      <c r="N56" s="4">
        <f t="shared" si="8"/>
        <v>97.6</v>
      </c>
    </row>
    <row r="57" spans="1:15" x14ac:dyDescent="0.25">
      <c r="A57" s="18" t="s">
        <v>15</v>
      </c>
      <c r="B57" s="18" t="s">
        <v>72</v>
      </c>
      <c r="C57" s="19" t="s">
        <v>368</v>
      </c>
      <c r="D57" s="20" t="s">
        <v>118</v>
      </c>
      <c r="E57" s="19" t="s">
        <v>414</v>
      </c>
      <c r="F57" s="21" t="s">
        <v>109</v>
      </c>
      <c r="G57" s="4">
        <v>127.3</v>
      </c>
      <c r="H57" s="4">
        <v>445.4</v>
      </c>
      <c r="I57" s="4">
        <v>42.8</v>
      </c>
      <c r="J57" s="4">
        <v>606</v>
      </c>
      <c r="K57" s="4">
        <v>21</v>
      </c>
      <c r="L57" s="4">
        <v>73.5</v>
      </c>
      <c r="M57" s="4">
        <v>7.1</v>
      </c>
      <c r="N57" s="4">
        <f t="shared" si="8"/>
        <v>101.6</v>
      </c>
    </row>
    <row r="58" spans="1:15" x14ac:dyDescent="0.25">
      <c r="A58" s="18" t="s">
        <v>15</v>
      </c>
      <c r="B58" s="18" t="s">
        <v>72</v>
      </c>
      <c r="C58" s="19" t="s">
        <v>368</v>
      </c>
      <c r="D58" s="20" t="s">
        <v>120</v>
      </c>
      <c r="E58" s="19" t="s">
        <v>415</v>
      </c>
      <c r="F58" s="21" t="s">
        <v>109</v>
      </c>
      <c r="G58" s="4">
        <v>99.4</v>
      </c>
      <c r="H58" s="4">
        <v>423.9</v>
      </c>
      <c r="I58" s="4">
        <v>40</v>
      </c>
      <c r="J58" s="4">
        <v>567</v>
      </c>
      <c r="K58" s="4">
        <v>17.5</v>
      </c>
      <c r="L58" s="4">
        <v>74.8</v>
      </c>
      <c r="M58" s="4">
        <v>7.1</v>
      </c>
      <c r="N58" s="4">
        <f t="shared" si="8"/>
        <v>99.399999999999991</v>
      </c>
    </row>
    <row r="59" spans="1:15" x14ac:dyDescent="0.25">
      <c r="A59" s="18" t="s">
        <v>15</v>
      </c>
      <c r="B59" s="18" t="s">
        <v>72</v>
      </c>
      <c r="C59" s="19" t="s">
        <v>368</v>
      </c>
      <c r="D59" s="20" t="s">
        <v>122</v>
      </c>
      <c r="E59" s="19" t="s">
        <v>416</v>
      </c>
      <c r="F59" s="21" t="s">
        <v>109</v>
      </c>
      <c r="G59" s="4">
        <v>104.4</v>
      </c>
      <c r="H59" s="4">
        <v>442.8</v>
      </c>
      <c r="I59" s="4">
        <v>40.9</v>
      </c>
      <c r="J59" s="4">
        <v>593</v>
      </c>
      <c r="K59" s="4">
        <v>17.600000000000001</v>
      </c>
      <c r="L59" s="4">
        <v>74.7</v>
      </c>
      <c r="M59" s="4">
        <v>6.9</v>
      </c>
      <c r="N59" s="4">
        <f t="shared" si="8"/>
        <v>99.200000000000017</v>
      </c>
    </row>
    <row r="60" spans="1:15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97.662499999999994</v>
      </c>
      <c r="H60" s="14">
        <f t="shared" ref="H60:N60" si="13">AVERAGE(H52:H59)</f>
        <v>435.85</v>
      </c>
      <c r="I60" s="14">
        <f t="shared" si="13"/>
        <v>41.474999999999994</v>
      </c>
      <c r="J60" s="14">
        <f t="shared" si="13"/>
        <v>579.125</v>
      </c>
      <c r="K60" s="14">
        <f t="shared" si="13"/>
        <v>16.8125</v>
      </c>
      <c r="L60" s="14">
        <f t="shared" si="13"/>
        <v>75.275000000000006</v>
      </c>
      <c r="M60" s="14">
        <f t="shared" si="13"/>
        <v>7.1624999999999996</v>
      </c>
      <c r="N60" s="14">
        <f t="shared" si="13"/>
        <v>99.25</v>
      </c>
      <c r="O60" s="14"/>
    </row>
    <row r="61" spans="1:15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6.1653970298525298</v>
      </c>
      <c r="H61" s="14">
        <f t="shared" ref="H61:N61" si="14">(STDEV(H52:H59)/(SQRT(COUNT(H52:H59))))</f>
        <v>6.0813825965576509</v>
      </c>
      <c r="I61" s="14">
        <f t="shared" si="14"/>
        <v>0.58117799093122691</v>
      </c>
      <c r="J61" s="14">
        <f t="shared" si="14"/>
        <v>8.8225310184452486</v>
      </c>
      <c r="K61" s="14">
        <f t="shared" si="14"/>
        <v>0.90384841886552947</v>
      </c>
      <c r="L61" s="14">
        <f t="shared" si="14"/>
        <v>0.50559371040391665</v>
      </c>
      <c r="M61" s="14">
        <f t="shared" si="14"/>
        <v>8.4383266790790445E-2</v>
      </c>
      <c r="N61" s="14">
        <f t="shared" si="14"/>
        <v>0.39955332202705723</v>
      </c>
      <c r="O61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35" sqref="I35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5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/>
    </row>
    <row r="2" spans="1:16" x14ac:dyDescent="0.25">
      <c r="A2" s="8" t="s">
        <v>15</v>
      </c>
      <c r="B2" s="8" t="s">
        <v>16</v>
      </c>
      <c r="C2" s="9" t="s">
        <v>417</v>
      </c>
      <c r="D2" s="10" t="s">
        <v>18</v>
      </c>
      <c r="E2" s="9" t="s">
        <v>418</v>
      </c>
      <c r="F2" s="11" t="s">
        <v>20</v>
      </c>
      <c r="G2" s="4">
        <v>32.200000000000003</v>
      </c>
      <c r="H2" s="4">
        <v>283.8</v>
      </c>
      <c r="I2" s="4">
        <v>29.1</v>
      </c>
      <c r="J2" s="4">
        <v>361</v>
      </c>
      <c r="K2" s="4">
        <v>8.9</v>
      </c>
      <c r="L2" s="4">
        <v>78.599999999999994</v>
      </c>
      <c r="M2" s="4">
        <v>8.1</v>
      </c>
      <c r="N2" s="4">
        <f>SUM(K2:M2)</f>
        <v>95.6</v>
      </c>
    </row>
    <row r="3" spans="1:16" x14ac:dyDescent="0.25">
      <c r="A3" s="8" t="s">
        <v>15</v>
      </c>
      <c r="B3" s="8" t="s">
        <v>16</v>
      </c>
      <c r="C3" s="9" t="s">
        <v>417</v>
      </c>
      <c r="D3" s="10" t="s">
        <v>21</v>
      </c>
      <c r="E3" s="9" t="s">
        <v>419</v>
      </c>
      <c r="F3" s="11" t="s">
        <v>20</v>
      </c>
      <c r="G3" s="4">
        <v>30</v>
      </c>
      <c r="H3" s="4">
        <v>298.89999999999998</v>
      </c>
      <c r="I3" s="4">
        <v>30.2</v>
      </c>
      <c r="J3" s="4">
        <v>371</v>
      </c>
      <c r="K3" s="4">
        <v>8.1</v>
      </c>
      <c r="L3" s="4">
        <v>80.599999999999994</v>
      </c>
      <c r="M3" s="4">
        <v>8.1</v>
      </c>
      <c r="N3" s="4">
        <f t="shared" ref="N3:N15" si="0">SUM(K3:M3)</f>
        <v>96.799999999999983</v>
      </c>
    </row>
    <row r="4" spans="1:16" x14ac:dyDescent="0.25">
      <c r="A4" s="8" t="s">
        <v>15</v>
      </c>
      <c r="B4" s="8" t="s">
        <v>16</v>
      </c>
      <c r="C4" s="9" t="s">
        <v>417</v>
      </c>
      <c r="D4" s="10" t="s">
        <v>23</v>
      </c>
      <c r="E4" s="9" t="s">
        <v>420</v>
      </c>
      <c r="F4" s="11" t="s">
        <v>20</v>
      </c>
      <c r="G4" s="4">
        <v>37.6</v>
      </c>
      <c r="H4" s="4">
        <v>312.3</v>
      </c>
      <c r="I4" s="4">
        <v>31.4</v>
      </c>
      <c r="J4" s="4">
        <v>394</v>
      </c>
      <c r="K4" s="4">
        <v>9.5</v>
      </c>
      <c r="L4" s="4">
        <v>79.3</v>
      </c>
      <c r="M4" s="4">
        <v>8</v>
      </c>
      <c r="N4" s="4">
        <f t="shared" si="0"/>
        <v>96.8</v>
      </c>
    </row>
    <row r="5" spans="1:16" x14ac:dyDescent="0.25">
      <c r="A5" s="8" t="s">
        <v>15</v>
      </c>
      <c r="B5" s="8" t="s">
        <v>16</v>
      </c>
      <c r="C5" s="9" t="s">
        <v>417</v>
      </c>
      <c r="D5" s="10" t="s">
        <v>25</v>
      </c>
      <c r="E5" s="9" t="s">
        <v>421</v>
      </c>
      <c r="F5" s="11" t="s">
        <v>20</v>
      </c>
      <c r="G5" s="4">
        <v>34.700000000000003</v>
      </c>
      <c r="H5" s="4">
        <v>309.2</v>
      </c>
      <c r="I5" s="4">
        <v>31.6</v>
      </c>
      <c r="J5" s="4">
        <v>387</v>
      </c>
      <c r="K5" s="4">
        <v>9</v>
      </c>
      <c r="L5" s="4">
        <v>79.900000000000006</v>
      </c>
      <c r="M5" s="4">
        <v>8.1999999999999993</v>
      </c>
      <c r="N5" s="4">
        <f t="shared" si="0"/>
        <v>97.100000000000009</v>
      </c>
    </row>
    <row r="6" spans="1:16" x14ac:dyDescent="0.25">
      <c r="A6" s="8" t="s">
        <v>15</v>
      </c>
      <c r="B6" s="8" t="s">
        <v>16</v>
      </c>
      <c r="C6" s="9" t="s">
        <v>417</v>
      </c>
      <c r="D6" s="10" t="s">
        <v>27</v>
      </c>
      <c r="E6" s="9" t="s">
        <v>422</v>
      </c>
      <c r="F6" s="11" t="s">
        <v>20</v>
      </c>
      <c r="G6" s="4">
        <v>39.299999999999997</v>
      </c>
      <c r="H6" s="4">
        <v>290.7</v>
      </c>
      <c r="I6" s="4">
        <v>28.6</v>
      </c>
      <c r="J6" s="4">
        <v>360</v>
      </c>
      <c r="K6" s="4">
        <v>10.9</v>
      </c>
      <c r="L6" s="4">
        <v>80.7</v>
      </c>
      <c r="M6" s="4">
        <v>7.9</v>
      </c>
      <c r="N6" s="4">
        <f t="shared" si="0"/>
        <v>99.500000000000014</v>
      </c>
    </row>
    <row r="7" spans="1:16" x14ac:dyDescent="0.25">
      <c r="A7" s="8" t="s">
        <v>15</v>
      </c>
      <c r="B7" s="8" t="s">
        <v>16</v>
      </c>
      <c r="C7" s="9" t="s">
        <v>417</v>
      </c>
      <c r="D7" s="10" t="s">
        <v>29</v>
      </c>
      <c r="E7" s="9" t="s">
        <v>423</v>
      </c>
      <c r="F7" s="11" t="s">
        <v>20</v>
      </c>
      <c r="G7" s="4">
        <v>34.4</v>
      </c>
      <c r="H7" s="4">
        <v>296.2</v>
      </c>
      <c r="I7" s="4">
        <v>29.9</v>
      </c>
      <c r="J7" s="4">
        <v>362</v>
      </c>
      <c r="K7" s="4">
        <v>9.5</v>
      </c>
      <c r="L7" s="4">
        <v>81.8</v>
      </c>
      <c r="M7" s="4">
        <v>8.3000000000000007</v>
      </c>
      <c r="N7" s="4">
        <f t="shared" si="0"/>
        <v>99.6</v>
      </c>
    </row>
    <row r="8" spans="1:16" x14ac:dyDescent="0.25">
      <c r="A8" s="8" t="s">
        <v>15</v>
      </c>
      <c r="B8" s="8" t="s">
        <v>16</v>
      </c>
      <c r="C8" s="9" t="s">
        <v>417</v>
      </c>
      <c r="D8" s="10" t="s">
        <v>31</v>
      </c>
      <c r="E8" s="9" t="s">
        <v>424</v>
      </c>
      <c r="F8" s="11" t="s">
        <v>20</v>
      </c>
      <c r="G8" s="4">
        <v>38.6</v>
      </c>
      <c r="H8" s="4">
        <v>307.39999999999998</v>
      </c>
      <c r="I8" s="4">
        <v>31</v>
      </c>
      <c r="J8" s="4">
        <v>383</v>
      </c>
      <c r="K8" s="4">
        <v>10.1</v>
      </c>
      <c r="L8" s="4">
        <v>80.3</v>
      </c>
      <c r="M8" s="4">
        <v>8.1</v>
      </c>
      <c r="N8" s="4">
        <f t="shared" si="0"/>
        <v>98.499999999999986</v>
      </c>
    </row>
    <row r="9" spans="1:16" x14ac:dyDescent="0.25">
      <c r="A9" s="8" t="s">
        <v>15</v>
      </c>
      <c r="B9" s="8" t="s">
        <v>16</v>
      </c>
      <c r="C9" s="9" t="s">
        <v>417</v>
      </c>
      <c r="D9" s="10" t="s">
        <v>33</v>
      </c>
      <c r="E9" s="9" t="s">
        <v>425</v>
      </c>
      <c r="F9" s="11" t="s">
        <v>20</v>
      </c>
      <c r="G9" s="4">
        <v>33.5</v>
      </c>
      <c r="H9" s="4">
        <v>312.5</v>
      </c>
      <c r="I9" s="4">
        <v>30.6</v>
      </c>
      <c r="J9" s="4">
        <v>386</v>
      </c>
      <c r="K9" s="4">
        <v>8.6999999999999993</v>
      </c>
      <c r="L9" s="4">
        <v>80.900000000000006</v>
      </c>
      <c r="M9" s="4">
        <v>7.9</v>
      </c>
      <c r="N9" s="4">
        <f t="shared" si="0"/>
        <v>97.500000000000014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>AVERAGE(G2:G9)</f>
        <v>35.037500000000001</v>
      </c>
      <c r="H10" s="14">
        <f t="shared" ref="H10:N10" si="1">AVERAGE(H2:H9)</f>
        <v>301.375</v>
      </c>
      <c r="I10" s="14">
        <f t="shared" si="1"/>
        <v>30.299999999999997</v>
      </c>
      <c r="J10" s="14">
        <f t="shared" si="1"/>
        <v>375.5</v>
      </c>
      <c r="K10" s="14">
        <f t="shared" si="1"/>
        <v>9.3375000000000004</v>
      </c>
      <c r="L10" s="14">
        <f t="shared" si="1"/>
        <v>80.262499999999989</v>
      </c>
      <c r="M10" s="14">
        <f t="shared" si="1"/>
        <v>8.0749999999999993</v>
      </c>
      <c r="N10" s="14">
        <f t="shared" si="1"/>
        <v>97.674999999999997</v>
      </c>
      <c r="O10" s="14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>(STDEV(G2:G9)/(SQRT(COUNT(G2:G9))))</f>
        <v>1.1475031123518324</v>
      </c>
      <c r="H11" s="14">
        <f t="shared" ref="H11:N11" si="2">(STDEV(H2:H9)/(SQRT(COUNT(H2:H9))))</f>
        <v>3.7711191025628295</v>
      </c>
      <c r="I11" s="14">
        <f t="shared" si="2"/>
        <v>0.37749172176353729</v>
      </c>
      <c r="J11" s="14">
        <f t="shared" si="2"/>
        <v>4.8069889595403534</v>
      </c>
      <c r="K11" s="14">
        <f t="shared" si="2"/>
        <v>0.30818448788254837</v>
      </c>
      <c r="L11" s="14">
        <f t="shared" si="2"/>
        <v>0.35098712837611945</v>
      </c>
      <c r="M11" s="14">
        <f t="shared" si="2"/>
        <v>4.9099025303098252E-2</v>
      </c>
      <c r="N11" s="14">
        <f t="shared" si="2"/>
        <v>0.49847983194623197</v>
      </c>
      <c r="O11" s="14"/>
      <c r="P11" s="15"/>
    </row>
    <row r="12" spans="1:16" x14ac:dyDescent="0.25">
      <c r="A12" s="8" t="s">
        <v>15</v>
      </c>
      <c r="B12" s="8" t="s">
        <v>16</v>
      </c>
      <c r="C12" s="9" t="s">
        <v>417</v>
      </c>
      <c r="D12" s="10" t="s">
        <v>38</v>
      </c>
      <c r="E12" s="9" t="s">
        <v>426</v>
      </c>
      <c r="F12" s="11" t="s">
        <v>40</v>
      </c>
      <c r="G12" s="4">
        <v>31.1</v>
      </c>
      <c r="H12" s="4">
        <v>270.5</v>
      </c>
      <c r="I12" s="4">
        <v>26.7</v>
      </c>
      <c r="J12" s="4">
        <v>331</v>
      </c>
      <c r="K12" s="4">
        <v>9.4</v>
      </c>
      <c r="L12" s="4">
        <v>81.7</v>
      </c>
      <c r="M12" s="4">
        <v>8.1</v>
      </c>
      <c r="N12" s="4">
        <f t="shared" si="0"/>
        <v>99.2</v>
      </c>
    </row>
    <row r="13" spans="1:16" x14ac:dyDescent="0.25">
      <c r="A13" s="8" t="s">
        <v>15</v>
      </c>
      <c r="B13" s="8" t="s">
        <v>16</v>
      </c>
      <c r="C13" s="9" t="s">
        <v>417</v>
      </c>
      <c r="D13" s="10" t="s">
        <v>41</v>
      </c>
      <c r="E13" s="9" t="s">
        <v>427</v>
      </c>
      <c r="F13" s="11" t="s">
        <v>40</v>
      </c>
      <c r="G13" s="4">
        <v>30.4</v>
      </c>
      <c r="H13" s="4">
        <v>290.3</v>
      </c>
      <c r="I13" s="4">
        <v>28.2</v>
      </c>
      <c r="J13" s="4">
        <v>350</v>
      </c>
      <c r="K13" s="4">
        <v>8.6999999999999993</v>
      </c>
      <c r="L13" s="4">
        <v>82.9</v>
      </c>
      <c r="M13" s="4">
        <v>8.1</v>
      </c>
      <c r="N13" s="4">
        <f t="shared" si="0"/>
        <v>99.7</v>
      </c>
    </row>
    <row r="14" spans="1:16" x14ac:dyDescent="0.25">
      <c r="A14" s="8" t="s">
        <v>15</v>
      </c>
      <c r="B14" s="8" t="s">
        <v>16</v>
      </c>
      <c r="C14" s="9" t="s">
        <v>417</v>
      </c>
      <c r="D14" s="10" t="s">
        <v>43</v>
      </c>
      <c r="E14" s="9" t="s">
        <v>428</v>
      </c>
      <c r="F14" s="11" t="s">
        <v>40</v>
      </c>
      <c r="G14" s="4">
        <v>41.6</v>
      </c>
      <c r="H14" s="4">
        <v>281.10000000000002</v>
      </c>
      <c r="I14" s="4">
        <v>27</v>
      </c>
      <c r="J14" s="4">
        <v>342</v>
      </c>
      <c r="K14" s="4">
        <v>12.2</v>
      </c>
      <c r="L14" s="4">
        <v>82.2</v>
      </c>
      <c r="M14" s="4">
        <v>7.9</v>
      </c>
      <c r="N14" s="4">
        <f t="shared" si="0"/>
        <v>102.30000000000001</v>
      </c>
      <c r="O14" s="14"/>
      <c r="P14" s="15"/>
    </row>
    <row r="15" spans="1:16" x14ac:dyDescent="0.25">
      <c r="A15" s="8" t="s">
        <v>15</v>
      </c>
      <c r="B15" s="8" t="s">
        <v>16</v>
      </c>
      <c r="C15" s="9" t="s">
        <v>417</v>
      </c>
      <c r="D15" s="10" t="s">
        <v>45</v>
      </c>
      <c r="E15" s="9" t="s">
        <v>429</v>
      </c>
      <c r="F15" s="11" t="s">
        <v>40</v>
      </c>
      <c r="G15" s="4">
        <v>32.5</v>
      </c>
      <c r="H15" s="4">
        <v>279.7</v>
      </c>
      <c r="I15" s="4">
        <v>26.9</v>
      </c>
      <c r="J15" s="4">
        <v>339</v>
      </c>
      <c r="K15" s="4">
        <v>9.6</v>
      </c>
      <c r="L15" s="4">
        <v>82.5</v>
      </c>
      <c r="M15" s="4">
        <v>7.9</v>
      </c>
      <c r="N15" s="4">
        <f t="shared" si="0"/>
        <v>100</v>
      </c>
      <c r="O15" s="14"/>
      <c r="P15" s="15"/>
    </row>
    <row r="16" spans="1:16" x14ac:dyDescent="0.25">
      <c r="A16" s="8" t="s">
        <v>15</v>
      </c>
      <c r="B16" s="8" t="s">
        <v>16</v>
      </c>
      <c r="C16" s="9" t="s">
        <v>417</v>
      </c>
      <c r="D16" s="10" t="s">
        <v>47</v>
      </c>
      <c r="E16" s="9" t="s">
        <v>430</v>
      </c>
      <c r="F16" s="11" t="s">
        <v>40</v>
      </c>
      <c r="G16" s="4">
        <v>32.4</v>
      </c>
      <c r="H16" s="4">
        <v>270.60000000000002</v>
      </c>
      <c r="I16" s="4">
        <v>28.2</v>
      </c>
      <c r="J16" s="4">
        <v>335</v>
      </c>
      <c r="K16" s="4">
        <v>9.6999999999999993</v>
      </c>
      <c r="L16" s="4">
        <v>80.8</v>
      </c>
      <c r="M16" s="4">
        <v>8.4</v>
      </c>
      <c r="N16" s="4">
        <f>SUM(K16:M16)</f>
        <v>98.9</v>
      </c>
    </row>
    <row r="17" spans="1:16" x14ac:dyDescent="0.25">
      <c r="A17" s="8" t="s">
        <v>15</v>
      </c>
      <c r="B17" s="8" t="s">
        <v>16</v>
      </c>
      <c r="C17" s="9" t="s">
        <v>417</v>
      </c>
      <c r="D17" s="10" t="s">
        <v>49</v>
      </c>
      <c r="E17" s="9" t="s">
        <v>431</v>
      </c>
      <c r="F17" s="11" t="s">
        <v>40</v>
      </c>
      <c r="G17" s="4">
        <v>35.200000000000003</v>
      </c>
      <c r="H17" s="4">
        <v>281.2</v>
      </c>
      <c r="I17" s="4">
        <v>28</v>
      </c>
      <c r="J17" s="4">
        <v>350</v>
      </c>
      <c r="K17" s="4">
        <v>10.1</v>
      </c>
      <c r="L17" s="4">
        <v>80.3</v>
      </c>
      <c r="M17" s="4">
        <v>8</v>
      </c>
      <c r="N17" s="4">
        <f t="shared" ref="N17:N29" si="3">SUM(K17:M17)</f>
        <v>98.399999999999991</v>
      </c>
    </row>
    <row r="18" spans="1:16" x14ac:dyDescent="0.25">
      <c r="A18" s="8" t="s">
        <v>15</v>
      </c>
      <c r="B18" s="8" t="s">
        <v>16</v>
      </c>
      <c r="C18" s="9" t="s">
        <v>417</v>
      </c>
      <c r="D18" s="10" t="s">
        <v>51</v>
      </c>
      <c r="E18" s="9" t="s">
        <v>432</v>
      </c>
      <c r="F18" s="11" t="s">
        <v>40</v>
      </c>
      <c r="G18" s="4">
        <v>32.799999999999997</v>
      </c>
      <c r="H18" s="4">
        <v>270.5</v>
      </c>
      <c r="I18" s="4">
        <v>26.3</v>
      </c>
      <c r="J18" s="4">
        <v>329</v>
      </c>
      <c r="K18" s="4">
        <v>10</v>
      </c>
      <c r="L18" s="4">
        <v>82.2</v>
      </c>
      <c r="M18" s="4">
        <v>8</v>
      </c>
      <c r="N18" s="4">
        <f t="shared" si="3"/>
        <v>100.2</v>
      </c>
    </row>
    <row r="19" spans="1:16" x14ac:dyDescent="0.25">
      <c r="A19" s="8" t="s">
        <v>15</v>
      </c>
      <c r="B19" s="8" t="s">
        <v>16</v>
      </c>
      <c r="C19" s="9" t="s">
        <v>417</v>
      </c>
      <c r="D19" s="10" t="s">
        <v>53</v>
      </c>
      <c r="E19" s="9" t="s">
        <v>433</v>
      </c>
      <c r="F19" s="11" t="s">
        <v>40</v>
      </c>
      <c r="G19" s="4">
        <v>32.1</v>
      </c>
      <c r="H19" s="4">
        <v>251.3</v>
      </c>
      <c r="I19" s="4">
        <v>24.9</v>
      </c>
      <c r="J19" s="4">
        <v>303</v>
      </c>
      <c r="K19" s="4">
        <v>10.6</v>
      </c>
      <c r="L19" s="4">
        <v>82.9</v>
      </c>
      <c r="M19" s="4">
        <v>8.1999999999999993</v>
      </c>
      <c r="N19" s="4">
        <f t="shared" si="3"/>
        <v>101.7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8</v>
      </c>
      <c r="E20" s="12" t="s">
        <v>36</v>
      </c>
      <c r="F20" s="12"/>
      <c r="G20" s="14">
        <f>AVERAGE(G12:G19)</f>
        <v>33.512500000000003</v>
      </c>
      <c r="H20" s="14">
        <f t="shared" ref="H20:N20" si="4">AVERAGE(H12:H19)</f>
        <v>274.39999999999998</v>
      </c>
      <c r="I20" s="14">
        <f t="shared" si="4"/>
        <v>27.025000000000002</v>
      </c>
      <c r="J20" s="14">
        <f t="shared" si="4"/>
        <v>334.875</v>
      </c>
      <c r="K20" s="14">
        <f t="shared" si="4"/>
        <v>10.037499999999998</v>
      </c>
      <c r="L20" s="14">
        <f t="shared" si="4"/>
        <v>81.9375</v>
      </c>
      <c r="M20" s="14">
        <f t="shared" si="4"/>
        <v>8.0749999999999993</v>
      </c>
      <c r="N20" s="14">
        <f t="shared" si="4"/>
        <v>100.05000000000001</v>
      </c>
      <c r="O20" s="14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>(STDEV(G12:G19)/(SQRT(COUNT(G12:G19))))</f>
        <v>1.2573267418273923</v>
      </c>
      <c r="H21" s="14">
        <f t="shared" ref="H21:N21" si="5">(STDEV(H12:H19)/(SQRT(COUNT(H12:H19))))</f>
        <v>4.119856100122222</v>
      </c>
      <c r="I21" s="14">
        <f t="shared" si="5"/>
        <v>0.39809815731442777</v>
      </c>
      <c r="J21" s="14">
        <f t="shared" si="5"/>
        <v>5.3299608012495874</v>
      </c>
      <c r="K21" s="14">
        <f t="shared" si="5"/>
        <v>0.36593202920761109</v>
      </c>
      <c r="L21" s="14">
        <f t="shared" si="5"/>
        <v>0.33644013477246582</v>
      </c>
      <c r="M21" s="14">
        <f t="shared" si="5"/>
        <v>5.9009684435208196E-2</v>
      </c>
      <c r="N21" s="14">
        <f t="shared" si="5"/>
        <v>0.47622023716523793</v>
      </c>
      <c r="O21" s="14"/>
      <c r="P21" s="15"/>
    </row>
    <row r="22" spans="1:16" x14ac:dyDescent="0.25">
      <c r="A22" s="8" t="s">
        <v>15</v>
      </c>
      <c r="B22" s="8" t="s">
        <v>16</v>
      </c>
      <c r="C22" s="9" t="s">
        <v>417</v>
      </c>
      <c r="D22" s="10" t="s">
        <v>55</v>
      </c>
      <c r="E22" s="9" t="s">
        <v>434</v>
      </c>
      <c r="F22" s="11" t="s">
        <v>57</v>
      </c>
      <c r="G22" s="4">
        <v>32.1</v>
      </c>
      <c r="H22" s="4">
        <v>263.2</v>
      </c>
      <c r="I22" s="4">
        <v>25.8</v>
      </c>
      <c r="J22" s="4">
        <v>318</v>
      </c>
      <c r="K22" s="4">
        <v>10.1</v>
      </c>
      <c r="L22" s="4">
        <v>82.8</v>
      </c>
      <c r="M22" s="4">
        <v>8.1</v>
      </c>
      <c r="N22" s="4">
        <f t="shared" si="3"/>
        <v>100.99999999999999</v>
      </c>
    </row>
    <row r="23" spans="1:16" x14ac:dyDescent="0.25">
      <c r="A23" s="8" t="s">
        <v>15</v>
      </c>
      <c r="B23" s="8" t="s">
        <v>16</v>
      </c>
      <c r="C23" s="9" t="s">
        <v>417</v>
      </c>
      <c r="D23" s="10" t="s">
        <v>58</v>
      </c>
      <c r="E23" s="9" t="s">
        <v>435</v>
      </c>
      <c r="F23" s="11" t="s">
        <v>57</v>
      </c>
      <c r="G23" s="4">
        <v>24.6</v>
      </c>
      <c r="H23" s="4">
        <v>251.1</v>
      </c>
      <c r="I23" s="4">
        <v>25.4</v>
      </c>
      <c r="J23" s="4">
        <v>303</v>
      </c>
      <c r="K23" s="4">
        <v>8.1</v>
      </c>
      <c r="L23" s="4">
        <v>82.9</v>
      </c>
      <c r="M23" s="4">
        <v>8.4</v>
      </c>
      <c r="N23" s="4">
        <f t="shared" si="3"/>
        <v>99.4</v>
      </c>
    </row>
    <row r="24" spans="1:16" x14ac:dyDescent="0.25">
      <c r="A24" s="8" t="s">
        <v>15</v>
      </c>
      <c r="B24" s="8" t="s">
        <v>16</v>
      </c>
      <c r="C24" s="9" t="s">
        <v>417</v>
      </c>
      <c r="D24" s="10" t="s">
        <v>60</v>
      </c>
      <c r="E24" s="9" t="s">
        <v>436</v>
      </c>
      <c r="F24" s="11" t="s">
        <v>57</v>
      </c>
      <c r="G24" s="4">
        <v>28.6</v>
      </c>
      <c r="H24" s="4">
        <v>255.7</v>
      </c>
      <c r="I24" s="4">
        <v>25.8</v>
      </c>
      <c r="J24" s="4">
        <v>312</v>
      </c>
      <c r="K24" s="4">
        <v>9.1999999999999993</v>
      </c>
      <c r="L24" s="4">
        <v>82</v>
      </c>
      <c r="M24" s="4">
        <v>8.3000000000000007</v>
      </c>
      <c r="N24" s="4">
        <f t="shared" si="3"/>
        <v>99.5</v>
      </c>
    </row>
    <row r="25" spans="1:16" x14ac:dyDescent="0.25">
      <c r="A25" s="8" t="s">
        <v>15</v>
      </c>
      <c r="B25" s="8" t="s">
        <v>16</v>
      </c>
      <c r="C25" s="9" t="s">
        <v>417</v>
      </c>
      <c r="D25" s="10" t="s">
        <v>62</v>
      </c>
      <c r="E25" s="9" t="s">
        <v>437</v>
      </c>
      <c r="F25" s="11" t="s">
        <v>57</v>
      </c>
      <c r="G25" s="4">
        <v>27.8</v>
      </c>
      <c r="H25" s="4">
        <v>237.1</v>
      </c>
      <c r="I25" s="4">
        <v>23.9</v>
      </c>
      <c r="J25" s="4">
        <v>284</v>
      </c>
      <c r="K25" s="4">
        <v>9.8000000000000007</v>
      </c>
      <c r="L25" s="4">
        <v>83.5</v>
      </c>
      <c r="M25" s="4">
        <v>8.4</v>
      </c>
      <c r="N25" s="4">
        <f t="shared" si="3"/>
        <v>101.7</v>
      </c>
    </row>
    <row r="26" spans="1:16" x14ac:dyDescent="0.25">
      <c r="A26" s="8" t="s">
        <v>15</v>
      </c>
      <c r="B26" s="8" t="s">
        <v>16</v>
      </c>
      <c r="C26" s="9" t="s">
        <v>417</v>
      </c>
      <c r="D26" s="10" t="s">
        <v>64</v>
      </c>
      <c r="E26" s="9" t="s">
        <v>438</v>
      </c>
      <c r="F26" s="11" t="s">
        <v>57</v>
      </c>
      <c r="G26" s="4">
        <v>31.2</v>
      </c>
      <c r="H26" s="4">
        <v>232.8</v>
      </c>
      <c r="I26" s="4">
        <v>23.1</v>
      </c>
      <c r="J26" s="4">
        <v>285</v>
      </c>
      <c r="K26" s="4">
        <v>10.9</v>
      </c>
      <c r="L26" s="4">
        <v>81.7</v>
      </c>
      <c r="M26" s="4">
        <v>8.1</v>
      </c>
      <c r="N26" s="4">
        <f t="shared" si="3"/>
        <v>100.7</v>
      </c>
    </row>
    <row r="27" spans="1:16" x14ac:dyDescent="0.25">
      <c r="A27" s="8" t="s">
        <v>15</v>
      </c>
      <c r="B27" s="8" t="s">
        <v>16</v>
      </c>
      <c r="C27" s="9" t="s">
        <v>417</v>
      </c>
      <c r="D27" s="10" t="s">
        <v>66</v>
      </c>
      <c r="E27" s="9" t="s">
        <v>439</v>
      </c>
      <c r="F27" s="11" t="s">
        <v>57</v>
      </c>
      <c r="G27" s="4">
        <v>32.799999999999997</v>
      </c>
      <c r="H27" s="4">
        <v>249</v>
      </c>
      <c r="I27" s="4">
        <v>24.3</v>
      </c>
      <c r="J27" s="4">
        <v>303</v>
      </c>
      <c r="K27" s="4">
        <v>10.8</v>
      </c>
      <c r="L27" s="4">
        <v>82.2</v>
      </c>
      <c r="M27" s="4">
        <v>8</v>
      </c>
      <c r="N27" s="4">
        <f t="shared" si="3"/>
        <v>101</v>
      </c>
    </row>
    <row r="28" spans="1:16" x14ac:dyDescent="0.25">
      <c r="A28" s="8" t="s">
        <v>15</v>
      </c>
      <c r="B28" s="8" t="s">
        <v>16</v>
      </c>
      <c r="C28" s="9" t="s">
        <v>417</v>
      </c>
      <c r="D28" s="10" t="s">
        <v>68</v>
      </c>
      <c r="E28" s="9" t="s">
        <v>440</v>
      </c>
      <c r="F28" s="11" t="s">
        <v>57</v>
      </c>
      <c r="G28" s="4">
        <v>31.4</v>
      </c>
      <c r="H28" s="4">
        <v>231.3</v>
      </c>
      <c r="I28" s="4">
        <v>23.2</v>
      </c>
      <c r="J28" s="4">
        <v>283</v>
      </c>
      <c r="K28" s="4">
        <v>11.1</v>
      </c>
      <c r="L28" s="4">
        <v>81.7</v>
      </c>
      <c r="M28" s="4">
        <v>8.1999999999999993</v>
      </c>
      <c r="N28" s="4">
        <f t="shared" si="3"/>
        <v>101</v>
      </c>
      <c r="O28" s="14"/>
      <c r="P28" s="15"/>
    </row>
    <row r="29" spans="1:16" x14ac:dyDescent="0.25">
      <c r="A29" s="8" t="s">
        <v>15</v>
      </c>
      <c r="B29" s="8" t="s">
        <v>16</v>
      </c>
      <c r="C29" s="9" t="s">
        <v>417</v>
      </c>
      <c r="D29" s="10" t="s">
        <v>70</v>
      </c>
      <c r="E29" s="9" t="s">
        <v>441</v>
      </c>
      <c r="F29" s="11" t="s">
        <v>57</v>
      </c>
      <c r="G29" s="4">
        <v>27.6</v>
      </c>
      <c r="H29" s="4">
        <v>247.8</v>
      </c>
      <c r="I29" s="4">
        <v>24.4</v>
      </c>
      <c r="J29" s="4">
        <v>303</v>
      </c>
      <c r="K29" s="4">
        <v>9.1</v>
      </c>
      <c r="L29" s="4">
        <v>81.8</v>
      </c>
      <c r="M29" s="4">
        <v>8.1</v>
      </c>
      <c r="N29" s="4">
        <f t="shared" si="3"/>
        <v>98.999999999999986</v>
      </c>
      <c r="O29" s="14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29.512500000000003</v>
      </c>
      <c r="H30" s="14">
        <f t="shared" ref="H30:N30" si="6">AVERAGE(H22:H29)</f>
        <v>246</v>
      </c>
      <c r="I30" s="14">
        <f t="shared" si="6"/>
        <v>24.487500000000001</v>
      </c>
      <c r="J30" s="14">
        <f t="shared" si="6"/>
        <v>298.875</v>
      </c>
      <c r="K30" s="14">
        <f t="shared" si="6"/>
        <v>9.8874999999999993</v>
      </c>
      <c r="L30" s="14">
        <f t="shared" si="6"/>
        <v>82.324999999999989</v>
      </c>
      <c r="M30" s="14">
        <f t="shared" si="6"/>
        <v>8.1999999999999993</v>
      </c>
      <c r="N30" s="14">
        <f t="shared" si="6"/>
        <v>100.41249999999999</v>
      </c>
      <c r="O30" s="14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0.99524539328606887</v>
      </c>
      <c r="H31" s="14">
        <f t="shared" ref="H31:N31" si="7">(STDEV(H22:H29)/(SQRT(COUNT(H22:H29))))</f>
        <v>4.0038374449662992</v>
      </c>
      <c r="I31" s="14">
        <f t="shared" si="7"/>
        <v>0.38379565805628535</v>
      </c>
      <c r="J31" s="14">
        <f t="shared" si="7"/>
        <v>4.7337598315564282</v>
      </c>
      <c r="K31" s="14">
        <f t="shared" si="7"/>
        <v>0.37005670414912678</v>
      </c>
      <c r="L31" s="14">
        <f t="shared" si="7"/>
        <v>0.23584952830141503</v>
      </c>
      <c r="M31" s="14">
        <f t="shared" si="7"/>
        <v>5.3452248382484982E-2</v>
      </c>
      <c r="N31" s="14">
        <f t="shared" si="7"/>
        <v>0.34405019359722216</v>
      </c>
      <c r="O31" s="14"/>
      <c r="P31" s="15"/>
    </row>
    <row r="32" spans="1:16" x14ac:dyDescent="0.25">
      <c r="A32" s="18" t="s">
        <v>15</v>
      </c>
      <c r="B32" s="18" t="s">
        <v>72</v>
      </c>
      <c r="C32" s="19" t="s">
        <v>417</v>
      </c>
      <c r="D32" s="20" t="s">
        <v>73</v>
      </c>
      <c r="E32" s="19" t="s">
        <v>442</v>
      </c>
      <c r="F32" s="21" t="s">
        <v>75</v>
      </c>
      <c r="G32" s="4">
        <v>138.69999999999999</v>
      </c>
      <c r="H32" s="4">
        <v>524.1</v>
      </c>
      <c r="I32" s="4">
        <v>55.6</v>
      </c>
      <c r="J32" s="4">
        <v>709</v>
      </c>
      <c r="K32" s="4">
        <v>19.600000000000001</v>
      </c>
      <c r="L32" s="4">
        <v>73.900000000000006</v>
      </c>
      <c r="M32" s="4">
        <v>7.8</v>
      </c>
      <c r="N32" s="4">
        <f t="shared" ref="N32:N59" si="8">SUM(K32:M32)</f>
        <v>101.3</v>
      </c>
    </row>
    <row r="33" spans="1:15" x14ac:dyDescent="0.25">
      <c r="A33" s="18" t="s">
        <v>15</v>
      </c>
      <c r="B33" s="18" t="s">
        <v>72</v>
      </c>
      <c r="C33" s="19" t="s">
        <v>417</v>
      </c>
      <c r="D33" s="20" t="s">
        <v>76</v>
      </c>
      <c r="E33" s="19" t="s">
        <v>443</v>
      </c>
      <c r="F33" s="21" t="s">
        <v>75</v>
      </c>
      <c r="G33" s="4">
        <v>120</v>
      </c>
      <c r="H33" s="4">
        <v>554.4</v>
      </c>
      <c r="I33" s="4">
        <v>57.5</v>
      </c>
      <c r="J33" s="4">
        <v>739</v>
      </c>
      <c r="K33" s="4">
        <v>16.2</v>
      </c>
      <c r="L33" s="4">
        <v>75</v>
      </c>
      <c r="M33" s="4">
        <v>7.8</v>
      </c>
      <c r="N33" s="4">
        <f t="shared" si="8"/>
        <v>99</v>
      </c>
    </row>
    <row r="34" spans="1:15" x14ac:dyDescent="0.25">
      <c r="A34" s="18" t="s">
        <v>15</v>
      </c>
      <c r="B34" s="18" t="s">
        <v>72</v>
      </c>
      <c r="C34" s="19" t="s">
        <v>417</v>
      </c>
      <c r="D34" s="20" t="s">
        <v>78</v>
      </c>
      <c r="E34" s="19" t="s">
        <v>444</v>
      </c>
      <c r="F34" s="21" t="s">
        <v>75</v>
      </c>
      <c r="G34" s="4">
        <v>149</v>
      </c>
      <c r="H34" s="4">
        <v>514.20000000000005</v>
      </c>
      <c r="I34" s="4">
        <v>52</v>
      </c>
      <c r="J34" s="4">
        <v>701</v>
      </c>
      <c r="K34" s="4">
        <v>21.3</v>
      </c>
      <c r="L34" s="4">
        <v>73.400000000000006</v>
      </c>
      <c r="M34" s="4">
        <v>7.4</v>
      </c>
      <c r="N34" s="4">
        <f t="shared" si="8"/>
        <v>102.10000000000001</v>
      </c>
    </row>
    <row r="35" spans="1:15" x14ac:dyDescent="0.25">
      <c r="A35" s="18" t="s">
        <v>15</v>
      </c>
      <c r="B35" s="18" t="s">
        <v>72</v>
      </c>
      <c r="C35" s="19" t="s">
        <v>417</v>
      </c>
      <c r="D35" s="20" t="s">
        <v>80</v>
      </c>
      <c r="E35" s="19" t="s">
        <v>445</v>
      </c>
      <c r="F35" s="21" t="s">
        <v>75</v>
      </c>
      <c r="G35" s="4">
        <v>241.7</v>
      </c>
      <c r="H35" s="4">
        <v>518.6</v>
      </c>
      <c r="I35" s="4">
        <v>56</v>
      </c>
      <c r="J35" s="4">
        <v>780</v>
      </c>
      <c r="K35" s="4">
        <v>31</v>
      </c>
      <c r="L35" s="4">
        <v>66.5</v>
      </c>
      <c r="M35" s="4">
        <v>7.2</v>
      </c>
      <c r="N35" s="4">
        <f t="shared" si="8"/>
        <v>104.7</v>
      </c>
    </row>
    <row r="36" spans="1:15" x14ac:dyDescent="0.25">
      <c r="A36" s="18" t="s">
        <v>15</v>
      </c>
      <c r="B36" s="18" t="s">
        <v>72</v>
      </c>
      <c r="C36" s="19" t="s">
        <v>417</v>
      </c>
      <c r="D36" s="20" t="s">
        <v>82</v>
      </c>
      <c r="E36" s="24" t="s">
        <v>398</v>
      </c>
      <c r="F36" s="21" t="s">
        <v>75</v>
      </c>
    </row>
    <row r="37" spans="1:15" x14ac:dyDescent="0.25">
      <c r="A37" s="18" t="s">
        <v>15</v>
      </c>
      <c r="B37" s="18" t="s">
        <v>72</v>
      </c>
      <c r="C37" s="19" t="s">
        <v>417</v>
      </c>
      <c r="D37" s="20" t="s">
        <v>84</v>
      </c>
      <c r="E37" s="24" t="s">
        <v>398</v>
      </c>
      <c r="F37" s="21" t="s">
        <v>75</v>
      </c>
    </row>
    <row r="38" spans="1:15" x14ac:dyDescent="0.25">
      <c r="A38" s="18" t="s">
        <v>15</v>
      </c>
      <c r="B38" s="18" t="s">
        <v>72</v>
      </c>
      <c r="C38" s="19" t="s">
        <v>417</v>
      </c>
      <c r="D38" s="20" t="s">
        <v>86</v>
      </c>
      <c r="E38" s="19" t="s">
        <v>446</v>
      </c>
      <c r="F38" s="21" t="s">
        <v>75</v>
      </c>
      <c r="G38" s="4">
        <v>153.6</v>
      </c>
      <c r="H38" s="4">
        <v>456.4</v>
      </c>
      <c r="I38" s="4">
        <v>45.2</v>
      </c>
      <c r="J38" s="4">
        <v>631</v>
      </c>
      <c r="K38" s="4">
        <v>24.3</v>
      </c>
      <c r="L38" s="4">
        <v>72.3</v>
      </c>
      <c r="M38" s="4">
        <v>7.2</v>
      </c>
      <c r="N38" s="4">
        <f t="shared" si="8"/>
        <v>103.8</v>
      </c>
    </row>
    <row r="39" spans="1:15" x14ac:dyDescent="0.25">
      <c r="A39" s="18" t="s">
        <v>15</v>
      </c>
      <c r="B39" s="18" t="s">
        <v>72</v>
      </c>
      <c r="C39" s="19" t="s">
        <v>417</v>
      </c>
      <c r="D39" s="20" t="s">
        <v>88</v>
      </c>
      <c r="E39" s="24" t="s">
        <v>398</v>
      </c>
      <c r="F39" s="21" t="s">
        <v>75</v>
      </c>
    </row>
    <row r="40" spans="1:15" s="15" customFormat="1" x14ac:dyDescent="0.25">
      <c r="A40" s="22"/>
      <c r="B40" s="22"/>
      <c r="C40" s="22" t="s">
        <v>35</v>
      </c>
      <c r="D40" s="23">
        <f>COUNT(G32:G39)</f>
        <v>5</v>
      </c>
      <c r="E40" s="22" t="s">
        <v>36</v>
      </c>
      <c r="F40" s="22"/>
      <c r="G40" s="14">
        <f>AVERAGE(G32:G39)</f>
        <v>160.6</v>
      </c>
      <c r="H40" s="14">
        <f t="shared" ref="H40:N40" si="9">AVERAGE(H32:H39)</f>
        <v>513.54000000000008</v>
      </c>
      <c r="I40" s="14">
        <f t="shared" si="9"/>
        <v>53.260000000000005</v>
      </c>
      <c r="J40" s="14">
        <f t="shared" si="9"/>
        <v>712</v>
      </c>
      <c r="K40" s="14">
        <f t="shared" si="9"/>
        <v>22.479999999999997</v>
      </c>
      <c r="L40" s="14">
        <f t="shared" si="9"/>
        <v>72.22</v>
      </c>
      <c r="M40" s="14">
        <f t="shared" si="9"/>
        <v>7.4799999999999995</v>
      </c>
      <c r="N40" s="14">
        <f t="shared" si="9"/>
        <v>102.18</v>
      </c>
      <c r="O40" s="14"/>
    </row>
    <row r="41" spans="1:15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21.08167450654712</v>
      </c>
      <c r="H41" s="14">
        <f t="shared" ref="H41:N41" si="10">(STDEV(H32:H39)/(SQRT(COUNT(H32:H39))))</f>
        <v>15.92493642059522</v>
      </c>
      <c r="I41" s="14">
        <f t="shared" si="10"/>
        <v>2.2080760856456005</v>
      </c>
      <c r="J41" s="14">
        <f t="shared" si="10"/>
        <v>24.539763650043575</v>
      </c>
      <c r="K41" s="14">
        <f t="shared" si="10"/>
        <v>2.5002799843217582</v>
      </c>
      <c r="L41" s="14">
        <f t="shared" si="10"/>
        <v>1.4944564229177115</v>
      </c>
      <c r="M41" s="14">
        <f t="shared" si="10"/>
        <v>0.13564659966250528</v>
      </c>
      <c r="N41" s="14">
        <f t="shared" si="10"/>
        <v>0.99669453695703603</v>
      </c>
      <c r="O41" s="14"/>
    </row>
    <row r="42" spans="1:15" x14ac:dyDescent="0.25">
      <c r="A42" s="18" t="s">
        <v>15</v>
      </c>
      <c r="B42" s="18" t="s">
        <v>72</v>
      </c>
      <c r="C42" s="19" t="s">
        <v>417</v>
      </c>
      <c r="D42" s="20" t="s">
        <v>90</v>
      </c>
      <c r="E42" s="19" t="s">
        <v>447</v>
      </c>
      <c r="F42" s="21" t="s">
        <v>92</v>
      </c>
      <c r="G42" s="4">
        <v>149.5</v>
      </c>
      <c r="H42" s="4">
        <v>547.6</v>
      </c>
      <c r="I42" s="4">
        <v>57.1</v>
      </c>
      <c r="J42" s="4">
        <v>749</v>
      </c>
      <c r="K42" s="4">
        <v>20</v>
      </c>
      <c r="L42" s="4">
        <v>73.099999999999994</v>
      </c>
      <c r="M42" s="4">
        <v>7.6</v>
      </c>
      <c r="N42" s="4">
        <f t="shared" si="8"/>
        <v>100.69999999999999</v>
      </c>
    </row>
    <row r="43" spans="1:15" x14ac:dyDescent="0.25">
      <c r="A43" s="18" t="s">
        <v>15</v>
      </c>
      <c r="B43" s="18" t="s">
        <v>72</v>
      </c>
      <c r="C43" s="19" t="s">
        <v>417</v>
      </c>
      <c r="D43" s="20" t="s">
        <v>93</v>
      </c>
      <c r="E43" s="19" t="s">
        <v>448</v>
      </c>
      <c r="F43" s="21" t="s">
        <v>92</v>
      </c>
      <c r="G43" s="4">
        <v>97.5</v>
      </c>
      <c r="H43" s="4">
        <v>473</v>
      </c>
      <c r="I43" s="4">
        <v>49.1</v>
      </c>
      <c r="J43" s="4">
        <v>632</v>
      </c>
      <c r="K43" s="4">
        <v>15.4</v>
      </c>
      <c r="L43" s="4">
        <v>74.8</v>
      </c>
      <c r="M43" s="4">
        <v>7.8</v>
      </c>
      <c r="N43" s="4">
        <f t="shared" si="8"/>
        <v>98</v>
      </c>
    </row>
    <row r="44" spans="1:15" x14ac:dyDescent="0.25">
      <c r="A44" s="18" t="s">
        <v>15</v>
      </c>
      <c r="B44" s="18" t="s">
        <v>72</v>
      </c>
      <c r="C44" s="19" t="s">
        <v>417</v>
      </c>
      <c r="D44" s="20" t="s">
        <v>95</v>
      </c>
      <c r="E44" s="19" t="s">
        <v>449</v>
      </c>
      <c r="F44" s="21" t="s">
        <v>92</v>
      </c>
      <c r="G44" s="4">
        <v>109.9</v>
      </c>
      <c r="H44" s="4">
        <v>477.3</v>
      </c>
      <c r="I44" s="4">
        <v>47.8</v>
      </c>
      <c r="J44" s="4">
        <v>643</v>
      </c>
      <c r="K44" s="4">
        <v>17.100000000000001</v>
      </c>
      <c r="L44" s="4">
        <v>74.2</v>
      </c>
      <c r="M44" s="4">
        <v>7.4</v>
      </c>
      <c r="N44" s="4">
        <f t="shared" si="8"/>
        <v>98.700000000000017</v>
      </c>
    </row>
    <row r="45" spans="1:15" x14ac:dyDescent="0.25">
      <c r="A45" s="18" t="s">
        <v>15</v>
      </c>
      <c r="B45" s="18" t="s">
        <v>72</v>
      </c>
      <c r="C45" s="19" t="s">
        <v>417</v>
      </c>
      <c r="D45" s="20" t="s">
        <v>97</v>
      </c>
      <c r="E45" s="19" t="s">
        <v>450</v>
      </c>
      <c r="F45" s="21" t="s">
        <v>92</v>
      </c>
      <c r="G45" s="4">
        <v>88.8</v>
      </c>
      <c r="H45" s="4">
        <v>504.2</v>
      </c>
      <c r="I45" s="4">
        <v>54.4</v>
      </c>
      <c r="J45" s="4">
        <v>669</v>
      </c>
      <c r="K45" s="4">
        <v>13.3</v>
      </c>
      <c r="L45" s="4">
        <v>75.400000000000006</v>
      </c>
      <c r="M45" s="4">
        <v>8.1</v>
      </c>
      <c r="N45" s="4">
        <f t="shared" si="8"/>
        <v>96.8</v>
      </c>
    </row>
    <row r="46" spans="1:15" x14ac:dyDescent="0.25">
      <c r="A46" s="18" t="s">
        <v>15</v>
      </c>
      <c r="B46" s="18" t="s">
        <v>72</v>
      </c>
      <c r="C46" s="19" t="s">
        <v>417</v>
      </c>
      <c r="D46" s="20" t="s">
        <v>99</v>
      </c>
      <c r="E46" s="24" t="s">
        <v>451</v>
      </c>
      <c r="F46" s="21" t="s">
        <v>92</v>
      </c>
    </row>
    <row r="47" spans="1:15" x14ac:dyDescent="0.25">
      <c r="A47" s="18" t="s">
        <v>15</v>
      </c>
      <c r="B47" s="18" t="s">
        <v>72</v>
      </c>
      <c r="C47" s="19" t="s">
        <v>417</v>
      </c>
      <c r="D47" s="20" t="s">
        <v>101</v>
      </c>
      <c r="E47" s="19" t="s">
        <v>452</v>
      </c>
      <c r="F47" s="21" t="s">
        <v>92</v>
      </c>
      <c r="G47" s="4">
        <v>96.1</v>
      </c>
      <c r="H47" s="4">
        <v>460.6</v>
      </c>
      <c r="I47" s="4">
        <v>48</v>
      </c>
      <c r="J47" s="4">
        <v>612</v>
      </c>
      <c r="K47" s="4">
        <v>15.7</v>
      </c>
      <c r="L47" s="4">
        <v>75.3</v>
      </c>
      <c r="M47" s="4">
        <v>7.8</v>
      </c>
      <c r="N47" s="4">
        <f t="shared" si="8"/>
        <v>98.8</v>
      </c>
    </row>
    <row r="48" spans="1:15" x14ac:dyDescent="0.25">
      <c r="A48" s="18" t="s">
        <v>15</v>
      </c>
      <c r="B48" s="18" t="s">
        <v>72</v>
      </c>
      <c r="C48" s="19" t="s">
        <v>417</v>
      </c>
      <c r="D48" s="20" t="s">
        <v>103</v>
      </c>
      <c r="E48" s="19" t="s">
        <v>453</v>
      </c>
      <c r="F48" s="21" t="s">
        <v>92</v>
      </c>
      <c r="G48" s="4">
        <v>159.19999999999999</v>
      </c>
      <c r="H48" s="4">
        <v>507.5</v>
      </c>
      <c r="I48" s="4">
        <v>51.6</v>
      </c>
      <c r="J48" s="4">
        <v>701</v>
      </c>
      <c r="K48" s="4">
        <v>22.7</v>
      </c>
      <c r="L48" s="4">
        <v>72.400000000000006</v>
      </c>
      <c r="M48" s="4">
        <v>7.4</v>
      </c>
      <c r="N48" s="4">
        <f t="shared" si="8"/>
        <v>102.50000000000001</v>
      </c>
    </row>
    <row r="49" spans="1:15" x14ac:dyDescent="0.25">
      <c r="A49" s="18" t="s">
        <v>15</v>
      </c>
      <c r="B49" s="18" t="s">
        <v>72</v>
      </c>
      <c r="C49" s="19" t="s">
        <v>417</v>
      </c>
      <c r="D49" s="20" t="s">
        <v>105</v>
      </c>
      <c r="E49" s="19" t="s">
        <v>454</v>
      </c>
      <c r="F49" s="21" t="s">
        <v>92</v>
      </c>
      <c r="G49" s="4">
        <v>129.19999999999999</v>
      </c>
      <c r="H49" s="4">
        <v>512.29999999999995</v>
      </c>
      <c r="I49" s="4">
        <v>51.6</v>
      </c>
      <c r="J49" s="4">
        <v>681</v>
      </c>
      <c r="K49" s="4">
        <v>19</v>
      </c>
      <c r="L49" s="4">
        <v>75.2</v>
      </c>
      <c r="M49" s="4">
        <v>7.6</v>
      </c>
      <c r="N49" s="4">
        <f t="shared" si="8"/>
        <v>101.8</v>
      </c>
    </row>
    <row r="50" spans="1:15" s="15" customFormat="1" x14ac:dyDescent="0.25">
      <c r="A50" s="22"/>
      <c r="B50" s="22"/>
      <c r="C50" s="22" t="s">
        <v>35</v>
      </c>
      <c r="D50" s="23">
        <f>COUNT(G42:G49)</f>
        <v>7</v>
      </c>
      <c r="E50" s="22" t="s">
        <v>36</v>
      </c>
      <c r="F50" s="22"/>
      <c r="G50" s="14">
        <f>AVERAGE(G42:G49)</f>
        <v>118.60000000000001</v>
      </c>
      <c r="H50" s="14">
        <f t="shared" ref="H50:N50" si="11">AVERAGE(H42:H49)</f>
        <v>497.5</v>
      </c>
      <c r="I50" s="14">
        <f t="shared" si="11"/>
        <v>51.371428571428574</v>
      </c>
      <c r="J50" s="14">
        <f t="shared" si="11"/>
        <v>669.57142857142856</v>
      </c>
      <c r="K50" s="14">
        <f t="shared" si="11"/>
        <v>17.600000000000001</v>
      </c>
      <c r="L50" s="14">
        <f t="shared" si="11"/>
        <v>74.342857142857156</v>
      </c>
      <c r="M50" s="14">
        <f t="shared" si="11"/>
        <v>7.6714285714285708</v>
      </c>
      <c r="N50" s="14">
        <f t="shared" si="11"/>
        <v>99.614285714285714</v>
      </c>
      <c r="O50" s="14"/>
    </row>
    <row r="51" spans="1:15" s="15" customFormat="1" x14ac:dyDescent="0.25">
      <c r="A51" s="22"/>
      <c r="B51" s="22"/>
      <c r="C51" s="22"/>
      <c r="D51" s="23"/>
      <c r="E51" s="22" t="s">
        <v>37</v>
      </c>
      <c r="F51" s="22"/>
      <c r="G51" s="14">
        <f>(STDEV(G42:G49)/(SQRT(COUNT(G42:G49))))</f>
        <v>10.500249430143938</v>
      </c>
      <c r="H51" s="14">
        <f t="shared" ref="H51:N51" si="12">(STDEV(H42:H49)/(SQRT(COUNT(H42:H49))))</f>
        <v>11.173778829623098</v>
      </c>
      <c r="I51" s="14">
        <f t="shared" si="12"/>
        <v>1.3036056746969311</v>
      </c>
      <c r="J51" s="14">
        <f t="shared" si="12"/>
        <v>17.498104853651657</v>
      </c>
      <c r="K51" s="14">
        <f t="shared" si="12"/>
        <v>1.2043571689811092</v>
      </c>
      <c r="L51" s="14">
        <f t="shared" si="12"/>
        <v>0.44500248413278964</v>
      </c>
      <c r="M51" s="14">
        <f t="shared" si="12"/>
        <v>9.4401083817138048E-2</v>
      </c>
      <c r="N51" s="14">
        <f t="shared" si="12"/>
        <v>0.79145091940254264</v>
      </c>
      <c r="O51" s="14"/>
    </row>
    <row r="52" spans="1:15" x14ac:dyDescent="0.25">
      <c r="A52" s="18" t="s">
        <v>15</v>
      </c>
      <c r="B52" s="18" t="s">
        <v>72</v>
      </c>
      <c r="C52" s="19" t="s">
        <v>417</v>
      </c>
      <c r="D52" s="20" t="s">
        <v>107</v>
      </c>
      <c r="E52" s="19" t="s">
        <v>455</v>
      </c>
      <c r="F52" s="21" t="s">
        <v>109</v>
      </c>
      <c r="G52" s="4">
        <v>102.5</v>
      </c>
      <c r="H52" s="4">
        <v>458.6</v>
      </c>
      <c r="I52" s="4">
        <v>45.2</v>
      </c>
      <c r="J52" s="4">
        <v>604</v>
      </c>
      <c r="K52" s="4">
        <v>17</v>
      </c>
      <c r="L52" s="4">
        <v>75.900000000000006</v>
      </c>
      <c r="M52" s="4">
        <v>7.5</v>
      </c>
      <c r="N52" s="4">
        <f t="shared" si="8"/>
        <v>100.4</v>
      </c>
    </row>
    <row r="53" spans="1:15" x14ac:dyDescent="0.25">
      <c r="A53" s="18" t="s">
        <v>15</v>
      </c>
      <c r="B53" s="18" t="s">
        <v>72</v>
      </c>
      <c r="C53" s="19" t="s">
        <v>417</v>
      </c>
      <c r="D53" s="20" t="s">
        <v>110</v>
      </c>
      <c r="E53" s="19" t="s">
        <v>456</v>
      </c>
      <c r="F53" s="21" t="s">
        <v>109</v>
      </c>
      <c r="G53" s="4">
        <v>102.7</v>
      </c>
      <c r="H53" s="4">
        <v>477.3</v>
      </c>
      <c r="I53" s="4">
        <v>46.5</v>
      </c>
      <c r="J53" s="4">
        <v>624</v>
      </c>
      <c r="K53" s="4">
        <v>16.5</v>
      </c>
      <c r="L53" s="4">
        <v>76.5</v>
      </c>
      <c r="M53" s="4">
        <v>7.5</v>
      </c>
      <c r="N53" s="4">
        <f t="shared" si="8"/>
        <v>100.5</v>
      </c>
    </row>
    <row r="54" spans="1:15" x14ac:dyDescent="0.25">
      <c r="A54" s="18" t="s">
        <v>15</v>
      </c>
      <c r="B54" s="18" t="s">
        <v>72</v>
      </c>
      <c r="C54" s="19" t="s">
        <v>417</v>
      </c>
      <c r="D54" s="20" t="s">
        <v>112</v>
      </c>
      <c r="E54" s="19" t="s">
        <v>457</v>
      </c>
      <c r="F54" s="21" t="s">
        <v>109</v>
      </c>
      <c r="G54" s="4">
        <v>93.7</v>
      </c>
      <c r="H54" s="4">
        <v>422.7</v>
      </c>
      <c r="I54" s="4">
        <v>41.7</v>
      </c>
      <c r="J54" s="4">
        <v>556</v>
      </c>
      <c r="K54" s="4">
        <v>16.8</v>
      </c>
      <c r="L54" s="4">
        <v>76</v>
      </c>
      <c r="M54" s="4">
        <v>7.5</v>
      </c>
      <c r="N54" s="4">
        <f t="shared" si="8"/>
        <v>100.3</v>
      </c>
    </row>
    <row r="55" spans="1:15" x14ac:dyDescent="0.25">
      <c r="A55" s="18" t="s">
        <v>15</v>
      </c>
      <c r="B55" s="18" t="s">
        <v>72</v>
      </c>
      <c r="C55" s="19" t="s">
        <v>417</v>
      </c>
      <c r="D55" s="20" t="s">
        <v>114</v>
      </c>
      <c r="E55" s="19" t="s">
        <v>458</v>
      </c>
      <c r="F55" s="21" t="s">
        <v>109</v>
      </c>
      <c r="G55" s="4">
        <v>120.9</v>
      </c>
      <c r="H55" s="4">
        <v>429.3</v>
      </c>
      <c r="I55" s="4">
        <v>44.1</v>
      </c>
      <c r="J55" s="4">
        <v>583</v>
      </c>
      <c r="K55" s="4">
        <v>20.7</v>
      </c>
      <c r="L55" s="4">
        <v>73.599999999999994</v>
      </c>
      <c r="M55" s="4">
        <v>7.6</v>
      </c>
      <c r="N55" s="4">
        <f t="shared" si="8"/>
        <v>101.89999999999999</v>
      </c>
    </row>
    <row r="56" spans="1:15" x14ac:dyDescent="0.25">
      <c r="A56" s="18" t="s">
        <v>15</v>
      </c>
      <c r="B56" s="18" t="s">
        <v>72</v>
      </c>
      <c r="C56" s="19" t="s">
        <v>417</v>
      </c>
      <c r="D56" s="20" t="s">
        <v>116</v>
      </c>
      <c r="E56" s="19" t="s">
        <v>459</v>
      </c>
      <c r="F56" s="21" t="s">
        <v>109</v>
      </c>
      <c r="G56" s="4">
        <v>81.900000000000006</v>
      </c>
      <c r="H56" s="4">
        <v>439</v>
      </c>
      <c r="I56" s="4">
        <v>42.9</v>
      </c>
      <c r="J56" s="4">
        <v>575</v>
      </c>
      <c r="K56" s="4">
        <v>14.2</v>
      </c>
      <c r="L56" s="4">
        <v>76.3</v>
      </c>
      <c r="M56" s="4">
        <v>7.5</v>
      </c>
      <c r="N56" s="4">
        <f t="shared" si="8"/>
        <v>98</v>
      </c>
    </row>
    <row r="57" spans="1:15" x14ac:dyDescent="0.25">
      <c r="A57" s="18" t="s">
        <v>15</v>
      </c>
      <c r="B57" s="18" t="s">
        <v>72</v>
      </c>
      <c r="C57" s="19" t="s">
        <v>417</v>
      </c>
      <c r="D57" s="20" t="s">
        <v>118</v>
      </c>
      <c r="E57" s="19" t="s">
        <v>460</v>
      </c>
      <c r="F57" s="21" t="s">
        <v>109</v>
      </c>
      <c r="G57" s="4">
        <v>136.9</v>
      </c>
      <c r="H57" s="4">
        <v>456.2</v>
      </c>
      <c r="I57" s="4">
        <v>46</v>
      </c>
      <c r="J57" s="4">
        <v>617</v>
      </c>
      <c r="K57" s="4">
        <v>22.2</v>
      </c>
      <c r="L57" s="4">
        <v>73.900000000000006</v>
      </c>
      <c r="M57" s="4">
        <v>7.5</v>
      </c>
      <c r="N57" s="4">
        <f t="shared" si="8"/>
        <v>103.60000000000001</v>
      </c>
    </row>
    <row r="58" spans="1:15" x14ac:dyDescent="0.25">
      <c r="A58" s="18" t="s">
        <v>15</v>
      </c>
      <c r="B58" s="18" t="s">
        <v>72</v>
      </c>
      <c r="C58" s="19" t="s">
        <v>417</v>
      </c>
      <c r="D58" s="20" t="s">
        <v>120</v>
      </c>
      <c r="E58" s="19" t="s">
        <v>461</v>
      </c>
      <c r="F58" s="21" t="s">
        <v>109</v>
      </c>
      <c r="G58" s="4">
        <v>98.1</v>
      </c>
      <c r="H58" s="4">
        <v>437.7</v>
      </c>
      <c r="I58" s="4">
        <v>42.1</v>
      </c>
      <c r="J58" s="4">
        <v>573</v>
      </c>
      <c r="K58" s="4">
        <v>17.100000000000001</v>
      </c>
      <c r="L58" s="4">
        <v>76.400000000000006</v>
      </c>
      <c r="M58" s="4">
        <v>7.3</v>
      </c>
      <c r="N58" s="4">
        <f t="shared" si="8"/>
        <v>100.8</v>
      </c>
    </row>
    <row r="59" spans="1:15" x14ac:dyDescent="0.25">
      <c r="A59" s="18" t="s">
        <v>15</v>
      </c>
      <c r="B59" s="18" t="s">
        <v>72</v>
      </c>
      <c r="C59" s="19" t="s">
        <v>417</v>
      </c>
      <c r="D59" s="20" t="s">
        <v>122</v>
      </c>
      <c r="E59" s="19" t="s">
        <v>462</v>
      </c>
      <c r="F59" s="21" t="s">
        <v>109</v>
      </c>
      <c r="G59" s="4">
        <v>112.8</v>
      </c>
      <c r="H59" s="4">
        <v>455.7</v>
      </c>
      <c r="I59" s="4">
        <v>46.5</v>
      </c>
      <c r="J59" s="4">
        <v>614</v>
      </c>
      <c r="K59" s="4">
        <v>18.399999999999999</v>
      </c>
      <c r="L59" s="4">
        <v>74.2</v>
      </c>
      <c r="M59" s="4">
        <v>7.6</v>
      </c>
      <c r="N59" s="4">
        <f t="shared" si="8"/>
        <v>100.19999999999999</v>
      </c>
    </row>
    <row r="60" spans="1:15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106.18749999999999</v>
      </c>
      <c r="H60" s="14">
        <f t="shared" ref="H60:N60" si="13">AVERAGE(H52:H59)</f>
        <v>447.06249999999994</v>
      </c>
      <c r="I60" s="14">
        <f t="shared" si="13"/>
        <v>44.375</v>
      </c>
      <c r="J60" s="14">
        <f t="shared" si="13"/>
        <v>593.25</v>
      </c>
      <c r="K60" s="14">
        <f t="shared" si="13"/>
        <v>17.862500000000001</v>
      </c>
      <c r="L60" s="14">
        <f t="shared" si="13"/>
        <v>75.350000000000009</v>
      </c>
      <c r="M60" s="14">
        <f t="shared" si="13"/>
        <v>7.5</v>
      </c>
      <c r="N60" s="14">
        <f t="shared" si="13"/>
        <v>100.71249999999998</v>
      </c>
      <c r="O60" s="14"/>
    </row>
    <row r="61" spans="1:15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6.0362428445658196</v>
      </c>
      <c r="H61" s="14">
        <f t="shared" ref="H61:N61" si="14">(STDEV(H52:H59)/(SQRT(COUNT(H52:H59))))</f>
        <v>6.3628648506111514</v>
      </c>
      <c r="I61" s="14">
        <f t="shared" si="14"/>
        <v>0.69352876137701924</v>
      </c>
      <c r="J61" s="14">
        <f t="shared" si="14"/>
        <v>8.7540806811125833</v>
      </c>
      <c r="K61" s="14">
        <f t="shared" si="14"/>
        <v>0.89521296348969237</v>
      </c>
      <c r="L61" s="14">
        <f t="shared" si="14"/>
        <v>0.43383670397314916</v>
      </c>
      <c r="M61" s="14">
        <f t="shared" si="14"/>
        <v>3.2732683535398835E-2</v>
      </c>
      <c r="N61" s="14">
        <f t="shared" si="14"/>
        <v>0.56202360779088845</v>
      </c>
      <c r="O61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35" sqref="I35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5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/>
    </row>
    <row r="2" spans="1:16" x14ac:dyDescent="0.25">
      <c r="A2" s="8" t="s">
        <v>15</v>
      </c>
      <c r="B2" s="8" t="s">
        <v>16</v>
      </c>
      <c r="C2" s="9" t="s">
        <v>463</v>
      </c>
      <c r="D2" s="10" t="s">
        <v>18</v>
      </c>
      <c r="E2" s="9" t="s">
        <v>464</v>
      </c>
      <c r="F2" s="11" t="s">
        <v>20</v>
      </c>
      <c r="G2" s="4">
        <v>33.9</v>
      </c>
      <c r="H2" s="4">
        <v>294.10000000000002</v>
      </c>
      <c r="I2" s="4">
        <v>30.5</v>
      </c>
      <c r="J2" s="4">
        <v>371</v>
      </c>
      <c r="K2" s="4">
        <v>9.1</v>
      </c>
      <c r="L2" s="4">
        <v>79.3</v>
      </c>
      <c r="M2" s="4">
        <v>8.1999999999999993</v>
      </c>
      <c r="N2" s="4">
        <f>SUM(K2:M2)</f>
        <v>96.6</v>
      </c>
    </row>
    <row r="3" spans="1:16" x14ac:dyDescent="0.25">
      <c r="A3" s="8" t="s">
        <v>15</v>
      </c>
      <c r="B3" s="8" t="s">
        <v>16</v>
      </c>
      <c r="C3" s="9" t="s">
        <v>463</v>
      </c>
      <c r="D3" s="10" t="s">
        <v>21</v>
      </c>
      <c r="E3" s="9" t="s">
        <v>465</v>
      </c>
      <c r="F3" s="11" t="s">
        <v>20</v>
      </c>
      <c r="G3" s="4">
        <v>28.7</v>
      </c>
      <c r="H3" s="4">
        <v>305.7</v>
      </c>
      <c r="I3" s="4">
        <v>30.9</v>
      </c>
      <c r="J3" s="4">
        <v>385</v>
      </c>
      <c r="K3" s="4">
        <v>7.5</v>
      </c>
      <c r="L3" s="4">
        <v>79.400000000000006</v>
      </c>
      <c r="M3" s="4">
        <v>8</v>
      </c>
      <c r="N3" s="4">
        <f t="shared" ref="N3:N15" si="0">SUM(K3:M3)</f>
        <v>94.9</v>
      </c>
    </row>
    <row r="4" spans="1:16" x14ac:dyDescent="0.25">
      <c r="A4" s="8" t="s">
        <v>15</v>
      </c>
      <c r="B4" s="8" t="s">
        <v>16</v>
      </c>
      <c r="C4" s="9" t="s">
        <v>463</v>
      </c>
      <c r="D4" s="10" t="s">
        <v>23</v>
      </c>
      <c r="E4" s="9" t="s">
        <v>466</v>
      </c>
      <c r="F4" s="11" t="s">
        <v>20</v>
      </c>
      <c r="G4" s="4">
        <v>40.799999999999997</v>
      </c>
      <c r="H4" s="4">
        <v>324.60000000000002</v>
      </c>
      <c r="I4" s="4">
        <v>31.6</v>
      </c>
      <c r="J4" s="4">
        <v>403</v>
      </c>
      <c r="K4" s="4">
        <v>10.1</v>
      </c>
      <c r="L4" s="4">
        <v>80.5</v>
      </c>
      <c r="M4" s="4">
        <v>7.8</v>
      </c>
      <c r="N4" s="4">
        <f t="shared" si="0"/>
        <v>98.399999999999991</v>
      </c>
    </row>
    <row r="5" spans="1:16" x14ac:dyDescent="0.25">
      <c r="A5" s="8" t="s">
        <v>15</v>
      </c>
      <c r="B5" s="8" t="s">
        <v>16</v>
      </c>
      <c r="C5" s="9" t="s">
        <v>463</v>
      </c>
      <c r="D5" s="10" t="s">
        <v>25</v>
      </c>
      <c r="E5" s="9" t="s">
        <v>467</v>
      </c>
      <c r="F5" s="11" t="s">
        <v>20</v>
      </c>
      <c r="G5" s="4">
        <v>33.5</v>
      </c>
      <c r="H5" s="4">
        <v>312.60000000000002</v>
      </c>
      <c r="I5" s="4">
        <v>32.4</v>
      </c>
      <c r="J5" s="4">
        <v>394</v>
      </c>
      <c r="K5" s="4">
        <v>8.5</v>
      </c>
      <c r="L5" s="4">
        <v>79.3</v>
      </c>
      <c r="M5" s="4">
        <v>8.1999999999999993</v>
      </c>
      <c r="N5" s="4">
        <f t="shared" si="0"/>
        <v>96</v>
      </c>
    </row>
    <row r="6" spans="1:16" x14ac:dyDescent="0.25">
      <c r="A6" s="8" t="s">
        <v>15</v>
      </c>
      <c r="B6" s="8" t="s">
        <v>16</v>
      </c>
      <c r="C6" s="9" t="s">
        <v>463</v>
      </c>
      <c r="D6" s="10" t="s">
        <v>27</v>
      </c>
      <c r="E6" s="9" t="s">
        <v>468</v>
      </c>
      <c r="F6" s="11" t="s">
        <v>20</v>
      </c>
      <c r="G6" s="4">
        <v>41.1</v>
      </c>
      <c r="H6" s="4">
        <v>294.39999999999998</v>
      </c>
      <c r="I6" s="4">
        <v>29.7</v>
      </c>
      <c r="J6" s="4">
        <v>368</v>
      </c>
      <c r="K6" s="4">
        <v>11.2</v>
      </c>
      <c r="L6" s="4">
        <v>80</v>
      </c>
      <c r="M6" s="4">
        <v>8.1</v>
      </c>
      <c r="N6" s="4">
        <f t="shared" si="0"/>
        <v>99.3</v>
      </c>
    </row>
    <row r="7" spans="1:16" x14ac:dyDescent="0.25">
      <c r="A7" s="8" t="s">
        <v>15</v>
      </c>
      <c r="B7" s="8" t="s">
        <v>16</v>
      </c>
      <c r="C7" s="9" t="s">
        <v>463</v>
      </c>
      <c r="D7" s="10" t="s">
        <v>29</v>
      </c>
      <c r="E7" s="9" t="s">
        <v>469</v>
      </c>
      <c r="F7" s="11" t="s">
        <v>20</v>
      </c>
      <c r="G7" s="4">
        <v>35.6</v>
      </c>
      <c r="H7" s="4">
        <v>301.10000000000002</v>
      </c>
      <c r="I7" s="4">
        <v>29.9</v>
      </c>
      <c r="J7" s="4">
        <v>377</v>
      </c>
      <c r="K7" s="4">
        <v>9.4</v>
      </c>
      <c r="L7" s="4">
        <v>79.900000000000006</v>
      </c>
      <c r="M7" s="4">
        <v>7.9</v>
      </c>
      <c r="N7" s="4">
        <f t="shared" si="0"/>
        <v>97.200000000000017</v>
      </c>
    </row>
    <row r="8" spans="1:16" x14ac:dyDescent="0.25">
      <c r="A8" s="8" t="s">
        <v>15</v>
      </c>
      <c r="B8" s="8" t="s">
        <v>16</v>
      </c>
      <c r="C8" s="9" t="s">
        <v>463</v>
      </c>
      <c r="D8" s="10" t="s">
        <v>31</v>
      </c>
      <c r="E8" s="9" t="s">
        <v>470</v>
      </c>
      <c r="F8" s="11" t="s">
        <v>20</v>
      </c>
      <c r="G8" s="4">
        <v>41.9</v>
      </c>
      <c r="H8" s="4">
        <v>319</v>
      </c>
      <c r="I8" s="4">
        <v>32.700000000000003</v>
      </c>
      <c r="J8" s="4">
        <v>396</v>
      </c>
      <c r="K8" s="4">
        <v>10.6</v>
      </c>
      <c r="L8" s="4">
        <v>80.599999999999994</v>
      </c>
      <c r="M8" s="4">
        <v>8.3000000000000007</v>
      </c>
      <c r="N8" s="4">
        <f t="shared" si="0"/>
        <v>99.499999999999986</v>
      </c>
    </row>
    <row r="9" spans="1:16" x14ac:dyDescent="0.25">
      <c r="A9" s="8" t="s">
        <v>15</v>
      </c>
      <c r="B9" s="8" t="s">
        <v>16</v>
      </c>
      <c r="C9" s="9" t="s">
        <v>463</v>
      </c>
      <c r="D9" s="10" t="s">
        <v>33</v>
      </c>
      <c r="E9" s="9" t="s">
        <v>471</v>
      </c>
      <c r="F9" s="11" t="s">
        <v>20</v>
      </c>
      <c r="G9" s="4">
        <v>37.9</v>
      </c>
      <c r="H9" s="4">
        <v>323.89999999999998</v>
      </c>
      <c r="I9" s="4">
        <v>32.700000000000003</v>
      </c>
      <c r="J9" s="4">
        <v>398</v>
      </c>
      <c r="K9" s="4">
        <v>9.5</v>
      </c>
      <c r="L9" s="4">
        <v>81.400000000000006</v>
      </c>
      <c r="M9" s="4">
        <v>8.1999999999999993</v>
      </c>
      <c r="N9" s="4">
        <f t="shared" si="0"/>
        <v>99.100000000000009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>AVERAGE(G2:G9)</f>
        <v>36.674999999999997</v>
      </c>
      <c r="H10" s="14">
        <f t="shared" ref="H10:N10" si="1">AVERAGE(H2:H9)</f>
        <v>309.42500000000001</v>
      </c>
      <c r="I10" s="14">
        <f t="shared" si="1"/>
        <v>31.299999999999997</v>
      </c>
      <c r="J10" s="14">
        <f t="shared" si="1"/>
        <v>386.5</v>
      </c>
      <c r="K10" s="14">
        <f t="shared" si="1"/>
        <v>9.4875000000000007</v>
      </c>
      <c r="L10" s="14">
        <f t="shared" si="1"/>
        <v>80.05</v>
      </c>
      <c r="M10" s="14">
        <f t="shared" si="1"/>
        <v>8.0875000000000004</v>
      </c>
      <c r="N10" s="14">
        <f t="shared" si="1"/>
        <v>97.625</v>
      </c>
      <c r="O10" s="14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>(STDEV(G2:G9)/(SQRT(COUNT(G2:G9))))</f>
        <v>1.6253296368956829</v>
      </c>
      <c r="H11" s="14">
        <f t="shared" ref="H11:N11" si="2">(STDEV(H2:H9)/(SQRT(COUNT(H2:H9))))</f>
        <v>4.4024242509910696</v>
      </c>
      <c r="I11" s="14">
        <f t="shared" si="2"/>
        <v>0.43383670397314944</v>
      </c>
      <c r="J11" s="14">
        <f t="shared" si="2"/>
        <v>4.678980352903519</v>
      </c>
      <c r="K11" s="14">
        <f t="shared" si="2"/>
        <v>0.41465885289682608</v>
      </c>
      <c r="L11" s="14">
        <f t="shared" si="2"/>
        <v>0.26389933145587408</v>
      </c>
      <c r="M11" s="14">
        <f t="shared" si="2"/>
        <v>6.1054717847424098E-2</v>
      </c>
      <c r="N11" s="14">
        <f t="shared" si="2"/>
        <v>0.60348689179751613</v>
      </c>
      <c r="O11" s="14"/>
      <c r="P11" s="15"/>
    </row>
    <row r="12" spans="1:16" x14ac:dyDescent="0.25">
      <c r="A12" s="8" t="s">
        <v>15</v>
      </c>
      <c r="B12" s="8" t="s">
        <v>16</v>
      </c>
      <c r="C12" s="9" t="s">
        <v>463</v>
      </c>
      <c r="D12" s="10" t="s">
        <v>38</v>
      </c>
      <c r="E12" s="9" t="s">
        <v>472</v>
      </c>
      <c r="F12" s="11" t="s">
        <v>40</v>
      </c>
      <c r="G12" s="4">
        <v>33.5</v>
      </c>
      <c r="H12" s="4">
        <v>273.3</v>
      </c>
      <c r="I12" s="4">
        <v>27.1</v>
      </c>
      <c r="J12" s="4">
        <v>332</v>
      </c>
      <c r="K12" s="4">
        <v>10.1</v>
      </c>
      <c r="L12" s="4">
        <v>82.3</v>
      </c>
      <c r="M12" s="4">
        <v>8.1999999999999993</v>
      </c>
      <c r="N12" s="4">
        <f t="shared" si="0"/>
        <v>100.6</v>
      </c>
    </row>
    <row r="13" spans="1:16" x14ac:dyDescent="0.25">
      <c r="A13" s="8" t="s">
        <v>15</v>
      </c>
      <c r="B13" s="8" t="s">
        <v>16</v>
      </c>
      <c r="C13" s="9" t="s">
        <v>463</v>
      </c>
      <c r="D13" s="10" t="s">
        <v>41</v>
      </c>
      <c r="E13" s="9" t="s">
        <v>473</v>
      </c>
      <c r="F13" s="11" t="s">
        <v>40</v>
      </c>
      <c r="G13" s="4">
        <v>29.8</v>
      </c>
      <c r="H13" s="4">
        <v>286.5</v>
      </c>
      <c r="I13" s="4">
        <v>28.9</v>
      </c>
      <c r="J13" s="4">
        <v>350</v>
      </c>
      <c r="K13" s="4">
        <v>8.5</v>
      </c>
      <c r="L13" s="4">
        <v>81.900000000000006</v>
      </c>
      <c r="M13" s="4">
        <v>8.1999999999999993</v>
      </c>
      <c r="N13" s="4">
        <f t="shared" si="0"/>
        <v>98.600000000000009</v>
      </c>
    </row>
    <row r="14" spans="1:16" x14ac:dyDescent="0.25">
      <c r="A14" s="8" t="s">
        <v>15</v>
      </c>
      <c r="B14" s="8" t="s">
        <v>16</v>
      </c>
      <c r="C14" s="9" t="s">
        <v>463</v>
      </c>
      <c r="D14" s="10" t="s">
        <v>43</v>
      </c>
      <c r="E14" s="9" t="s">
        <v>474</v>
      </c>
      <c r="F14" s="11" t="s">
        <v>40</v>
      </c>
      <c r="G14" s="4">
        <v>40.200000000000003</v>
      </c>
      <c r="H14" s="4">
        <v>281.39999999999998</v>
      </c>
      <c r="I14" s="4">
        <v>27.2</v>
      </c>
      <c r="J14" s="4">
        <v>345</v>
      </c>
      <c r="K14" s="4">
        <v>11.6</v>
      </c>
      <c r="L14" s="4">
        <v>81.599999999999994</v>
      </c>
      <c r="M14" s="4">
        <v>7.9</v>
      </c>
      <c r="N14" s="4">
        <f t="shared" si="0"/>
        <v>101.1</v>
      </c>
      <c r="O14" s="14"/>
      <c r="P14" s="15"/>
    </row>
    <row r="15" spans="1:16" x14ac:dyDescent="0.25">
      <c r="A15" s="8" t="s">
        <v>15</v>
      </c>
      <c r="B15" s="8" t="s">
        <v>16</v>
      </c>
      <c r="C15" s="9" t="s">
        <v>463</v>
      </c>
      <c r="D15" s="10" t="s">
        <v>45</v>
      </c>
      <c r="E15" s="9" t="s">
        <v>475</v>
      </c>
      <c r="F15" s="11" t="s">
        <v>40</v>
      </c>
      <c r="G15" s="4">
        <v>37.1</v>
      </c>
      <c r="H15" s="4">
        <v>281.10000000000002</v>
      </c>
      <c r="I15" s="4">
        <v>27.9</v>
      </c>
      <c r="J15" s="4">
        <v>340</v>
      </c>
      <c r="K15" s="4">
        <v>10.9</v>
      </c>
      <c r="L15" s="4">
        <v>82.7</v>
      </c>
      <c r="M15" s="4">
        <v>8.1999999999999993</v>
      </c>
      <c r="N15" s="4">
        <f t="shared" si="0"/>
        <v>101.80000000000001</v>
      </c>
      <c r="O15" s="14"/>
      <c r="P15" s="15"/>
    </row>
    <row r="16" spans="1:16" x14ac:dyDescent="0.25">
      <c r="A16" s="8" t="s">
        <v>15</v>
      </c>
      <c r="B16" s="8" t="s">
        <v>16</v>
      </c>
      <c r="C16" s="9" t="s">
        <v>463</v>
      </c>
      <c r="D16" s="10" t="s">
        <v>47</v>
      </c>
      <c r="E16" s="9" t="s">
        <v>476</v>
      </c>
      <c r="F16" s="11" t="s">
        <v>40</v>
      </c>
      <c r="G16" s="4">
        <v>29.3</v>
      </c>
      <c r="H16" s="4">
        <v>272.7</v>
      </c>
      <c r="I16" s="4">
        <v>28.3</v>
      </c>
      <c r="J16" s="4">
        <v>340</v>
      </c>
      <c r="K16" s="4">
        <v>8.6</v>
      </c>
      <c r="L16" s="4">
        <v>80.2</v>
      </c>
      <c r="M16" s="4">
        <v>8.3000000000000007</v>
      </c>
      <c r="N16" s="4">
        <f>SUM(K16:M16)</f>
        <v>97.1</v>
      </c>
    </row>
    <row r="17" spans="1:16" x14ac:dyDescent="0.25">
      <c r="A17" s="8" t="s">
        <v>15</v>
      </c>
      <c r="B17" s="8" t="s">
        <v>16</v>
      </c>
      <c r="C17" s="9" t="s">
        <v>463</v>
      </c>
      <c r="D17" s="10" t="s">
        <v>49</v>
      </c>
      <c r="E17" s="9" t="s">
        <v>477</v>
      </c>
      <c r="F17" s="11" t="s">
        <v>40</v>
      </c>
      <c r="G17" s="4">
        <v>35.1</v>
      </c>
      <c r="H17" s="4">
        <v>282.39999999999998</v>
      </c>
      <c r="I17" s="4">
        <v>28.7</v>
      </c>
      <c r="J17" s="4">
        <v>354</v>
      </c>
      <c r="K17" s="4">
        <v>9.9</v>
      </c>
      <c r="L17" s="4">
        <v>79.8</v>
      </c>
      <c r="M17" s="4">
        <v>8.1</v>
      </c>
      <c r="N17" s="4">
        <f t="shared" ref="N17:N29" si="3">SUM(K17:M17)</f>
        <v>97.8</v>
      </c>
    </row>
    <row r="18" spans="1:16" x14ac:dyDescent="0.25">
      <c r="A18" s="8" t="s">
        <v>15</v>
      </c>
      <c r="B18" s="8" t="s">
        <v>16</v>
      </c>
      <c r="C18" s="9" t="s">
        <v>463</v>
      </c>
      <c r="D18" s="10" t="s">
        <v>51</v>
      </c>
      <c r="E18" s="9" t="s">
        <v>478</v>
      </c>
      <c r="F18" s="11" t="s">
        <v>40</v>
      </c>
      <c r="G18" s="4">
        <v>37.299999999999997</v>
      </c>
      <c r="H18" s="4">
        <v>271.89999999999998</v>
      </c>
      <c r="I18" s="4">
        <v>27.1</v>
      </c>
      <c r="J18" s="4">
        <v>332</v>
      </c>
      <c r="K18" s="4">
        <v>11.2</v>
      </c>
      <c r="L18" s="4">
        <v>81.900000000000006</v>
      </c>
      <c r="M18" s="4">
        <v>8.1999999999999993</v>
      </c>
      <c r="N18" s="4">
        <f t="shared" si="3"/>
        <v>101.30000000000001</v>
      </c>
    </row>
    <row r="19" spans="1:16" x14ac:dyDescent="0.25">
      <c r="A19" s="8" t="s">
        <v>15</v>
      </c>
      <c r="B19" s="8" t="s">
        <v>16</v>
      </c>
      <c r="C19" s="9" t="s">
        <v>463</v>
      </c>
      <c r="D19" s="10" t="s">
        <v>53</v>
      </c>
      <c r="E19" s="9" t="s">
        <v>479</v>
      </c>
      <c r="F19" s="11" t="s">
        <v>40</v>
      </c>
      <c r="G19" s="4">
        <v>33.6</v>
      </c>
      <c r="H19" s="4">
        <v>253.9</v>
      </c>
      <c r="I19" s="4">
        <v>24.9</v>
      </c>
      <c r="J19" s="4">
        <v>308</v>
      </c>
      <c r="K19" s="4">
        <v>10.9</v>
      </c>
      <c r="L19" s="4">
        <v>82.4</v>
      </c>
      <c r="M19" s="4">
        <v>8.1</v>
      </c>
      <c r="N19" s="4">
        <f t="shared" si="3"/>
        <v>101.4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8</v>
      </c>
      <c r="E20" s="12" t="s">
        <v>36</v>
      </c>
      <c r="F20" s="12"/>
      <c r="G20" s="14">
        <f>AVERAGE(G12:G19)</f>
        <v>34.487500000000004</v>
      </c>
      <c r="H20" s="14">
        <f t="shared" ref="H20:N20" si="4">AVERAGE(H12:H19)</f>
        <v>275.40000000000003</v>
      </c>
      <c r="I20" s="14">
        <f t="shared" si="4"/>
        <v>27.512499999999999</v>
      </c>
      <c r="J20" s="14">
        <f t="shared" si="4"/>
        <v>337.625</v>
      </c>
      <c r="K20" s="14">
        <f t="shared" si="4"/>
        <v>10.2125</v>
      </c>
      <c r="L20" s="14">
        <f t="shared" si="4"/>
        <v>81.599999999999994</v>
      </c>
      <c r="M20" s="14">
        <f t="shared" si="4"/>
        <v>8.1499999999999986</v>
      </c>
      <c r="N20" s="14">
        <f t="shared" si="4"/>
        <v>99.962499999999991</v>
      </c>
      <c r="O20" s="14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>(STDEV(G12:G19)/(SQRT(COUNT(G12:G19))))</f>
        <v>1.3254968744910907</v>
      </c>
      <c r="H21" s="14">
        <f t="shared" ref="H21:N21" si="5">(STDEV(H12:H19)/(SQRT(COUNT(H12:H19))))</f>
        <v>3.602826271534215</v>
      </c>
      <c r="I21" s="14">
        <f t="shared" si="5"/>
        <v>0.45057007541240779</v>
      </c>
      <c r="J21" s="14">
        <f t="shared" si="5"/>
        <v>5.0495314492676302</v>
      </c>
      <c r="K21" s="14">
        <f t="shared" si="5"/>
        <v>0.41163328860250348</v>
      </c>
      <c r="L21" s="14">
        <f t="shared" si="5"/>
        <v>0.37129118338191552</v>
      </c>
      <c r="M21" s="14">
        <f t="shared" si="5"/>
        <v>4.2257712736425791E-2</v>
      </c>
      <c r="N21" s="14">
        <f t="shared" si="5"/>
        <v>0.64998282944354013</v>
      </c>
      <c r="O21" s="14"/>
      <c r="P21" s="15"/>
    </row>
    <row r="22" spans="1:16" x14ac:dyDescent="0.25">
      <c r="A22" s="8" t="s">
        <v>15</v>
      </c>
      <c r="B22" s="8" t="s">
        <v>16</v>
      </c>
      <c r="C22" s="9" t="s">
        <v>463</v>
      </c>
      <c r="D22" s="10" t="s">
        <v>55</v>
      </c>
      <c r="E22" s="9" t="s">
        <v>480</v>
      </c>
      <c r="F22" s="11" t="s">
        <v>57</v>
      </c>
      <c r="G22" s="4">
        <v>34.4</v>
      </c>
      <c r="H22" s="4">
        <v>264.60000000000002</v>
      </c>
      <c r="I22" s="4">
        <v>26</v>
      </c>
      <c r="J22" s="4">
        <v>319</v>
      </c>
      <c r="K22" s="4">
        <v>10.8</v>
      </c>
      <c r="L22" s="4">
        <v>82.9</v>
      </c>
      <c r="M22" s="4">
        <v>8.1999999999999993</v>
      </c>
      <c r="N22" s="4">
        <f t="shared" si="3"/>
        <v>101.9</v>
      </c>
    </row>
    <row r="23" spans="1:16" x14ac:dyDescent="0.25">
      <c r="A23" s="8" t="s">
        <v>15</v>
      </c>
      <c r="B23" s="8" t="s">
        <v>16</v>
      </c>
      <c r="C23" s="9" t="s">
        <v>463</v>
      </c>
      <c r="D23" s="10" t="s">
        <v>58</v>
      </c>
      <c r="E23" s="9" t="s">
        <v>481</v>
      </c>
      <c r="F23" s="11" t="s">
        <v>57</v>
      </c>
      <c r="G23" s="4">
        <v>28.9</v>
      </c>
      <c r="H23" s="4">
        <v>256.10000000000002</v>
      </c>
      <c r="I23" s="4">
        <v>25.2</v>
      </c>
      <c r="J23" s="4">
        <v>306</v>
      </c>
      <c r="K23" s="4">
        <v>9.4</v>
      </c>
      <c r="L23" s="4">
        <v>83.7</v>
      </c>
      <c r="M23" s="4">
        <v>8.1999999999999993</v>
      </c>
      <c r="N23" s="4">
        <f t="shared" si="3"/>
        <v>101.30000000000001</v>
      </c>
    </row>
    <row r="24" spans="1:16" x14ac:dyDescent="0.25">
      <c r="A24" s="8" t="s">
        <v>15</v>
      </c>
      <c r="B24" s="8" t="s">
        <v>16</v>
      </c>
      <c r="C24" s="9" t="s">
        <v>463</v>
      </c>
      <c r="D24" s="10" t="s">
        <v>60</v>
      </c>
      <c r="E24" s="9" t="s">
        <v>482</v>
      </c>
      <c r="F24" s="11" t="s">
        <v>57</v>
      </c>
      <c r="G24" s="4">
        <v>32.9</v>
      </c>
      <c r="H24" s="4">
        <v>258.89999999999998</v>
      </c>
      <c r="I24" s="4">
        <v>26.1</v>
      </c>
      <c r="J24" s="4">
        <v>315</v>
      </c>
      <c r="K24" s="4">
        <v>10.4</v>
      </c>
      <c r="L24" s="4">
        <v>82.2</v>
      </c>
      <c r="M24" s="4">
        <v>8.3000000000000007</v>
      </c>
      <c r="N24" s="4">
        <f t="shared" si="3"/>
        <v>100.9</v>
      </c>
    </row>
    <row r="25" spans="1:16" x14ac:dyDescent="0.25">
      <c r="A25" s="8" t="s">
        <v>15</v>
      </c>
      <c r="B25" s="8" t="s">
        <v>16</v>
      </c>
      <c r="C25" s="9" t="s">
        <v>463</v>
      </c>
      <c r="D25" s="10" t="s">
        <v>62</v>
      </c>
      <c r="E25" s="9" t="s">
        <v>483</v>
      </c>
      <c r="F25" s="11" t="s">
        <v>57</v>
      </c>
      <c r="G25" s="4">
        <v>25.8</v>
      </c>
      <c r="H25" s="4">
        <v>236.7</v>
      </c>
      <c r="I25" s="4">
        <v>23.6</v>
      </c>
      <c r="J25" s="4">
        <v>287</v>
      </c>
      <c r="K25" s="4">
        <v>9</v>
      </c>
      <c r="L25" s="4">
        <v>82.5</v>
      </c>
      <c r="M25" s="4">
        <v>8.1999999999999993</v>
      </c>
      <c r="N25" s="4">
        <f t="shared" si="3"/>
        <v>99.7</v>
      </c>
    </row>
    <row r="26" spans="1:16" x14ac:dyDescent="0.25">
      <c r="A26" s="8" t="s">
        <v>15</v>
      </c>
      <c r="B26" s="8" t="s">
        <v>16</v>
      </c>
      <c r="C26" s="9" t="s">
        <v>463</v>
      </c>
      <c r="D26" s="10" t="s">
        <v>64</v>
      </c>
      <c r="E26" s="9" t="s">
        <v>484</v>
      </c>
      <c r="F26" s="11" t="s">
        <v>57</v>
      </c>
      <c r="G26" s="4">
        <v>32.9</v>
      </c>
      <c r="H26" s="4">
        <v>234.6</v>
      </c>
      <c r="I26" s="4">
        <v>23.6</v>
      </c>
      <c r="J26" s="4">
        <v>288</v>
      </c>
      <c r="K26" s="4">
        <v>11.4</v>
      </c>
      <c r="L26" s="4">
        <v>81.5</v>
      </c>
      <c r="M26" s="4">
        <v>8.1999999999999993</v>
      </c>
      <c r="N26" s="4">
        <f t="shared" si="3"/>
        <v>101.10000000000001</v>
      </c>
    </row>
    <row r="27" spans="1:16" x14ac:dyDescent="0.25">
      <c r="A27" s="8" t="s">
        <v>15</v>
      </c>
      <c r="B27" s="8" t="s">
        <v>16</v>
      </c>
      <c r="C27" s="9" t="s">
        <v>463</v>
      </c>
      <c r="D27" s="10" t="s">
        <v>66</v>
      </c>
      <c r="E27" s="9" t="s">
        <v>485</v>
      </c>
      <c r="F27" s="11" t="s">
        <v>57</v>
      </c>
      <c r="G27" s="4">
        <v>33.9</v>
      </c>
      <c r="H27" s="4">
        <v>252.8</v>
      </c>
      <c r="I27" s="4">
        <v>25.1</v>
      </c>
      <c r="J27" s="4">
        <v>306</v>
      </c>
      <c r="K27" s="4">
        <v>11.1</v>
      </c>
      <c r="L27" s="4">
        <v>82.6</v>
      </c>
      <c r="M27" s="4">
        <v>8.1999999999999993</v>
      </c>
      <c r="N27" s="4">
        <f t="shared" si="3"/>
        <v>101.89999999999999</v>
      </c>
    </row>
    <row r="28" spans="1:16" x14ac:dyDescent="0.25">
      <c r="A28" s="8" t="s">
        <v>15</v>
      </c>
      <c r="B28" s="8" t="s">
        <v>16</v>
      </c>
      <c r="C28" s="9" t="s">
        <v>463</v>
      </c>
      <c r="D28" s="10" t="s">
        <v>68</v>
      </c>
      <c r="E28" s="9" t="s">
        <v>486</v>
      </c>
      <c r="F28" s="11" t="s">
        <v>57</v>
      </c>
      <c r="G28" s="4">
        <v>31.9</v>
      </c>
      <c r="H28" s="4">
        <v>235.9</v>
      </c>
      <c r="I28" s="4">
        <v>23.6</v>
      </c>
      <c r="J28" s="4">
        <v>288</v>
      </c>
      <c r="K28" s="4">
        <v>11.1</v>
      </c>
      <c r="L28" s="4">
        <v>81.900000000000006</v>
      </c>
      <c r="M28" s="4">
        <v>8.1999999999999993</v>
      </c>
      <c r="N28" s="4">
        <f t="shared" si="3"/>
        <v>101.2</v>
      </c>
      <c r="O28" s="14"/>
      <c r="P28" s="15"/>
    </row>
    <row r="29" spans="1:16" x14ac:dyDescent="0.25">
      <c r="A29" s="8" t="s">
        <v>15</v>
      </c>
      <c r="B29" s="8" t="s">
        <v>16</v>
      </c>
      <c r="C29" s="9" t="s">
        <v>463</v>
      </c>
      <c r="D29" s="10" t="s">
        <v>70</v>
      </c>
      <c r="E29" s="9" t="s">
        <v>487</v>
      </c>
      <c r="F29" s="11" t="s">
        <v>57</v>
      </c>
      <c r="G29" s="4">
        <v>27.9</v>
      </c>
      <c r="H29" s="4">
        <v>249</v>
      </c>
      <c r="I29" s="4">
        <v>25.2</v>
      </c>
      <c r="J29" s="4">
        <v>306</v>
      </c>
      <c r="K29" s="4">
        <v>9.1</v>
      </c>
      <c r="L29" s="4">
        <v>81.400000000000006</v>
      </c>
      <c r="M29" s="4">
        <v>8.1999999999999993</v>
      </c>
      <c r="N29" s="4">
        <f t="shared" si="3"/>
        <v>98.7</v>
      </c>
      <c r="O29" s="14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31.074999999999999</v>
      </c>
      <c r="H30" s="14">
        <f t="shared" ref="H30:N30" si="6">AVERAGE(H22:H29)</f>
        <v>248.57499999999999</v>
      </c>
      <c r="I30" s="14">
        <f t="shared" si="6"/>
        <v>24.799999999999997</v>
      </c>
      <c r="J30" s="14">
        <f t="shared" si="6"/>
        <v>301.875</v>
      </c>
      <c r="K30" s="14">
        <f t="shared" si="6"/>
        <v>10.2875</v>
      </c>
      <c r="L30" s="14">
        <f t="shared" si="6"/>
        <v>82.337499999999991</v>
      </c>
      <c r="M30" s="14">
        <f t="shared" si="6"/>
        <v>8.2125000000000004</v>
      </c>
      <c r="N30" s="14">
        <f t="shared" si="6"/>
        <v>100.83750000000002</v>
      </c>
      <c r="O30" s="14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1.1101399525671138</v>
      </c>
      <c r="H31" s="14">
        <f t="shared" ref="H31:N31" si="7">(STDEV(H22:H29)/(SQRT(COUNT(H22:H29))))</f>
        <v>4.086202830431767</v>
      </c>
      <c r="I31" s="14">
        <f t="shared" si="7"/>
        <v>0.37464268691266711</v>
      </c>
      <c r="J31" s="14">
        <f t="shared" si="7"/>
        <v>4.4778721828245924</v>
      </c>
      <c r="K31" s="14">
        <f t="shared" si="7"/>
        <v>0.34560376775393276</v>
      </c>
      <c r="L31" s="14">
        <f t="shared" si="7"/>
        <v>0.26921678731354859</v>
      </c>
      <c r="M31" s="14">
        <f t="shared" si="7"/>
        <v>1.2500000000000176E-2</v>
      </c>
      <c r="N31" s="14">
        <f t="shared" si="7"/>
        <v>0.39048390308875525</v>
      </c>
      <c r="O31" s="14"/>
      <c r="P31" s="15"/>
    </row>
    <row r="32" spans="1:16" x14ac:dyDescent="0.25">
      <c r="A32" s="18" t="s">
        <v>15</v>
      </c>
      <c r="B32" s="18" t="s">
        <v>72</v>
      </c>
      <c r="C32" s="19" t="s">
        <v>463</v>
      </c>
      <c r="D32" s="20" t="s">
        <v>73</v>
      </c>
      <c r="E32" s="19" t="s">
        <v>488</v>
      </c>
      <c r="F32" s="21" t="s">
        <v>75</v>
      </c>
      <c r="G32" s="4">
        <v>148.6</v>
      </c>
      <c r="H32" s="4">
        <v>522.70000000000005</v>
      </c>
      <c r="I32" s="4">
        <v>53.6</v>
      </c>
      <c r="J32" s="4">
        <v>720</v>
      </c>
      <c r="K32" s="4">
        <v>20.6</v>
      </c>
      <c r="L32" s="4">
        <v>72.599999999999994</v>
      </c>
      <c r="M32" s="4">
        <v>7.4</v>
      </c>
      <c r="N32" s="4">
        <f t="shared" ref="N32:N59" si="8">SUM(K32:M32)</f>
        <v>100.6</v>
      </c>
    </row>
    <row r="33" spans="1:15" x14ac:dyDescent="0.25">
      <c r="A33" s="18" t="s">
        <v>15</v>
      </c>
      <c r="B33" s="18" t="s">
        <v>72</v>
      </c>
      <c r="C33" s="19" t="s">
        <v>463</v>
      </c>
      <c r="D33" s="20" t="s">
        <v>76</v>
      </c>
      <c r="E33" s="19" t="s">
        <v>489</v>
      </c>
      <c r="F33" s="21" t="s">
        <v>75</v>
      </c>
      <c r="G33" s="4">
        <v>113.7</v>
      </c>
      <c r="H33" s="4">
        <v>545.70000000000005</v>
      </c>
      <c r="I33" s="4">
        <v>55.4</v>
      </c>
      <c r="J33" s="4">
        <v>725</v>
      </c>
      <c r="K33" s="4">
        <v>15.7</v>
      </c>
      <c r="L33" s="4">
        <v>75.3</v>
      </c>
      <c r="M33" s="4">
        <v>7.6</v>
      </c>
      <c r="N33" s="4">
        <f t="shared" si="8"/>
        <v>98.6</v>
      </c>
    </row>
    <row r="34" spans="1:15" x14ac:dyDescent="0.25">
      <c r="A34" s="18" t="s">
        <v>15</v>
      </c>
      <c r="B34" s="18" t="s">
        <v>72</v>
      </c>
      <c r="C34" s="19" t="s">
        <v>463</v>
      </c>
      <c r="D34" s="20" t="s">
        <v>78</v>
      </c>
      <c r="E34" s="19" t="s">
        <v>490</v>
      </c>
      <c r="F34" s="21" t="s">
        <v>75</v>
      </c>
      <c r="G34" s="4">
        <v>149.80000000000001</v>
      </c>
      <c r="H34" s="4">
        <v>518</v>
      </c>
      <c r="I34" s="4">
        <v>55</v>
      </c>
      <c r="J34" s="4">
        <v>712</v>
      </c>
      <c r="K34" s="4">
        <v>21</v>
      </c>
      <c r="L34" s="4">
        <v>72.8</v>
      </c>
      <c r="M34" s="4">
        <v>7.7</v>
      </c>
      <c r="N34" s="4">
        <f t="shared" si="8"/>
        <v>101.5</v>
      </c>
    </row>
    <row r="35" spans="1:15" x14ac:dyDescent="0.25">
      <c r="A35" s="18" t="s">
        <v>15</v>
      </c>
      <c r="B35" s="18" t="s">
        <v>72</v>
      </c>
      <c r="C35" s="19" t="s">
        <v>463</v>
      </c>
      <c r="D35" s="20" t="s">
        <v>80</v>
      </c>
      <c r="E35" s="24" t="s">
        <v>398</v>
      </c>
      <c r="F35" s="21" t="s">
        <v>75</v>
      </c>
    </row>
    <row r="36" spans="1:15" x14ac:dyDescent="0.25">
      <c r="A36" s="18" t="s">
        <v>15</v>
      </c>
      <c r="B36" s="18" t="s">
        <v>72</v>
      </c>
      <c r="C36" s="19" t="s">
        <v>463</v>
      </c>
      <c r="D36" s="20" t="s">
        <v>82</v>
      </c>
      <c r="E36" s="24" t="s">
        <v>398</v>
      </c>
      <c r="F36" s="21" t="s">
        <v>75</v>
      </c>
    </row>
    <row r="37" spans="1:15" x14ac:dyDescent="0.25">
      <c r="A37" s="18" t="s">
        <v>15</v>
      </c>
      <c r="B37" s="18" t="s">
        <v>72</v>
      </c>
      <c r="C37" s="19" t="s">
        <v>463</v>
      </c>
      <c r="D37" s="20" t="s">
        <v>84</v>
      </c>
      <c r="E37" s="24" t="s">
        <v>398</v>
      </c>
      <c r="F37" s="21" t="s">
        <v>75</v>
      </c>
    </row>
    <row r="38" spans="1:15" x14ac:dyDescent="0.25">
      <c r="A38" s="18" t="s">
        <v>15</v>
      </c>
      <c r="B38" s="18" t="s">
        <v>72</v>
      </c>
      <c r="C38" s="19" t="s">
        <v>463</v>
      </c>
      <c r="D38" s="20" t="s">
        <v>86</v>
      </c>
      <c r="E38" s="19" t="s">
        <v>491</v>
      </c>
      <c r="F38" s="21" t="s">
        <v>75</v>
      </c>
      <c r="G38" s="4">
        <v>162.19999999999999</v>
      </c>
      <c r="H38" s="4">
        <v>475.1</v>
      </c>
      <c r="I38" s="4">
        <v>46.7</v>
      </c>
      <c r="J38" s="4">
        <v>653</v>
      </c>
      <c r="K38" s="4">
        <v>24.8</v>
      </c>
      <c r="L38" s="4">
        <v>72.8</v>
      </c>
      <c r="M38" s="4">
        <v>7.2</v>
      </c>
      <c r="N38" s="4">
        <f t="shared" si="8"/>
        <v>104.8</v>
      </c>
    </row>
    <row r="39" spans="1:15" x14ac:dyDescent="0.25">
      <c r="A39" s="18" t="s">
        <v>15</v>
      </c>
      <c r="B39" s="18" t="s">
        <v>72</v>
      </c>
      <c r="C39" s="19" t="s">
        <v>463</v>
      </c>
      <c r="D39" s="20" t="s">
        <v>88</v>
      </c>
      <c r="E39" s="24" t="s">
        <v>398</v>
      </c>
      <c r="F39" s="21" t="s">
        <v>75</v>
      </c>
    </row>
    <row r="40" spans="1:15" s="15" customFormat="1" x14ac:dyDescent="0.25">
      <c r="A40" s="22"/>
      <c r="B40" s="22"/>
      <c r="C40" s="22" t="s">
        <v>35</v>
      </c>
      <c r="D40" s="23">
        <f>COUNT(G32:G39)</f>
        <v>4</v>
      </c>
      <c r="E40" s="22" t="s">
        <v>36</v>
      </c>
      <c r="F40" s="22"/>
      <c r="G40" s="14">
        <f>AVERAGE(G32:G39)</f>
        <v>143.57499999999999</v>
      </c>
      <c r="H40" s="14">
        <f t="shared" ref="H40:N40" si="9">AVERAGE(H32:H39)</f>
        <v>515.375</v>
      </c>
      <c r="I40" s="14">
        <f t="shared" si="9"/>
        <v>52.674999999999997</v>
      </c>
      <c r="J40" s="14">
        <f t="shared" si="9"/>
        <v>702.5</v>
      </c>
      <c r="K40" s="14">
        <f t="shared" si="9"/>
        <v>20.524999999999999</v>
      </c>
      <c r="L40" s="14">
        <f t="shared" si="9"/>
        <v>73.375</v>
      </c>
      <c r="M40" s="14">
        <f t="shared" si="9"/>
        <v>7.4749999999999996</v>
      </c>
      <c r="N40" s="14">
        <f t="shared" si="9"/>
        <v>101.375</v>
      </c>
      <c r="O40" s="14"/>
    </row>
    <row r="41" spans="1:15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10.421961987393161</v>
      </c>
      <c r="H41" s="14">
        <f t="shared" ref="H41:N41" si="10">(STDEV(H32:H39)/(SQRT(COUNT(H32:H39))))</f>
        <v>14.725905461691204</v>
      </c>
      <c r="I41" s="14">
        <f t="shared" si="10"/>
        <v>2.0287003228668343</v>
      </c>
      <c r="J41" s="14">
        <f t="shared" si="10"/>
        <v>16.715761025650814</v>
      </c>
      <c r="K41" s="14">
        <f t="shared" si="10"/>
        <v>1.8660899406691731</v>
      </c>
      <c r="L41" s="14">
        <f t="shared" si="10"/>
        <v>0.64339593823192076</v>
      </c>
      <c r="M41" s="14">
        <f t="shared" si="10"/>
        <v>0.1108677891304172</v>
      </c>
      <c r="N41" s="14">
        <f t="shared" si="10"/>
        <v>1.2925265954710572</v>
      </c>
      <c r="O41" s="14"/>
    </row>
    <row r="42" spans="1:15" x14ac:dyDescent="0.25">
      <c r="A42" s="18" t="s">
        <v>15</v>
      </c>
      <c r="B42" s="18" t="s">
        <v>72</v>
      </c>
      <c r="C42" s="19" t="s">
        <v>463</v>
      </c>
      <c r="D42" s="20" t="s">
        <v>90</v>
      </c>
      <c r="E42" s="19" t="s">
        <v>492</v>
      </c>
      <c r="F42" s="21" t="s">
        <v>92</v>
      </c>
      <c r="G42" s="4">
        <v>160.30000000000001</v>
      </c>
      <c r="H42" s="4">
        <v>563</v>
      </c>
      <c r="I42" s="4">
        <v>58.4</v>
      </c>
      <c r="J42" s="4">
        <v>779</v>
      </c>
      <c r="K42" s="4">
        <v>20.6</v>
      </c>
      <c r="L42" s="4">
        <v>72.3</v>
      </c>
      <c r="M42" s="4">
        <v>7.5</v>
      </c>
      <c r="N42" s="4">
        <f t="shared" si="8"/>
        <v>100.4</v>
      </c>
    </row>
    <row r="43" spans="1:15" x14ac:dyDescent="0.25">
      <c r="A43" s="18" t="s">
        <v>15</v>
      </c>
      <c r="B43" s="18" t="s">
        <v>72</v>
      </c>
      <c r="C43" s="19" t="s">
        <v>463</v>
      </c>
      <c r="D43" s="20" t="s">
        <v>93</v>
      </c>
      <c r="E43" s="19" t="s">
        <v>493</v>
      </c>
      <c r="F43" s="21" t="s">
        <v>92</v>
      </c>
      <c r="G43" s="4">
        <v>109.6</v>
      </c>
      <c r="H43" s="4">
        <v>488.8</v>
      </c>
      <c r="I43" s="4">
        <v>49.5</v>
      </c>
      <c r="J43" s="4">
        <v>657</v>
      </c>
      <c r="K43" s="4">
        <v>16.7</v>
      </c>
      <c r="L43" s="4">
        <v>74.400000000000006</v>
      </c>
      <c r="M43" s="4">
        <v>7.5</v>
      </c>
      <c r="N43" s="4">
        <f t="shared" si="8"/>
        <v>98.600000000000009</v>
      </c>
    </row>
    <row r="44" spans="1:15" x14ac:dyDescent="0.25">
      <c r="A44" s="18" t="s">
        <v>15</v>
      </c>
      <c r="B44" s="18" t="s">
        <v>72</v>
      </c>
      <c r="C44" s="19" t="s">
        <v>463</v>
      </c>
      <c r="D44" s="20" t="s">
        <v>95</v>
      </c>
      <c r="E44" s="19" t="s">
        <v>494</v>
      </c>
      <c r="F44" s="21" t="s">
        <v>92</v>
      </c>
      <c r="G44" s="4">
        <v>114</v>
      </c>
      <c r="H44" s="4">
        <v>486</v>
      </c>
      <c r="I44" s="4">
        <v>49.6</v>
      </c>
      <c r="J44" s="4">
        <v>648</v>
      </c>
      <c r="K44" s="4">
        <v>17.600000000000001</v>
      </c>
      <c r="L44" s="4">
        <v>75</v>
      </c>
      <c r="M44" s="4">
        <v>7.7</v>
      </c>
      <c r="N44" s="4">
        <f t="shared" si="8"/>
        <v>100.3</v>
      </c>
    </row>
    <row r="45" spans="1:15" x14ac:dyDescent="0.25">
      <c r="A45" s="18" t="s">
        <v>15</v>
      </c>
      <c r="B45" s="18" t="s">
        <v>72</v>
      </c>
      <c r="C45" s="19" t="s">
        <v>463</v>
      </c>
      <c r="D45" s="20" t="s">
        <v>97</v>
      </c>
      <c r="E45" s="19" t="s">
        <v>495</v>
      </c>
      <c r="F45" s="21" t="s">
        <v>92</v>
      </c>
      <c r="G45" s="4">
        <v>95.2</v>
      </c>
      <c r="H45" s="4">
        <v>514.29999999999995</v>
      </c>
      <c r="I45" s="4">
        <v>52.3</v>
      </c>
      <c r="J45" s="4">
        <v>682</v>
      </c>
      <c r="K45" s="4">
        <v>14</v>
      </c>
      <c r="L45" s="4">
        <v>75.400000000000006</v>
      </c>
      <c r="M45" s="4">
        <v>7.7</v>
      </c>
      <c r="N45" s="4">
        <f t="shared" si="8"/>
        <v>97.100000000000009</v>
      </c>
    </row>
    <row r="46" spans="1:15" x14ac:dyDescent="0.25">
      <c r="A46" s="18" t="s">
        <v>15</v>
      </c>
      <c r="B46" s="18" t="s">
        <v>72</v>
      </c>
      <c r="C46" s="19" t="s">
        <v>463</v>
      </c>
      <c r="D46" s="20" t="s">
        <v>99</v>
      </c>
      <c r="E46" s="24" t="s">
        <v>451</v>
      </c>
      <c r="F46" s="21" t="s">
        <v>92</v>
      </c>
    </row>
    <row r="47" spans="1:15" x14ac:dyDescent="0.25">
      <c r="A47" s="18" t="s">
        <v>15</v>
      </c>
      <c r="B47" s="18" t="s">
        <v>72</v>
      </c>
      <c r="C47" s="19" t="s">
        <v>463</v>
      </c>
      <c r="D47" s="20" t="s">
        <v>101</v>
      </c>
      <c r="E47" s="19" t="s">
        <v>496</v>
      </c>
      <c r="F47" s="21" t="s">
        <v>92</v>
      </c>
      <c r="G47" s="4">
        <v>99.7</v>
      </c>
      <c r="H47" s="4">
        <v>466.2</v>
      </c>
      <c r="I47" s="4">
        <v>47.7</v>
      </c>
      <c r="J47" s="4">
        <v>629</v>
      </c>
      <c r="K47" s="4">
        <v>15.8</v>
      </c>
      <c r="L47" s="4">
        <v>74.099999999999994</v>
      </c>
      <c r="M47" s="4">
        <v>7.6</v>
      </c>
      <c r="N47" s="4">
        <f t="shared" si="8"/>
        <v>97.499999999999986</v>
      </c>
    </row>
    <row r="48" spans="1:15" x14ac:dyDescent="0.25">
      <c r="A48" s="18" t="s">
        <v>15</v>
      </c>
      <c r="B48" s="18" t="s">
        <v>72</v>
      </c>
      <c r="C48" s="19" t="s">
        <v>463</v>
      </c>
      <c r="D48" s="20" t="s">
        <v>103</v>
      </c>
      <c r="E48" s="19" t="s">
        <v>497</v>
      </c>
      <c r="F48" s="21" t="s">
        <v>92</v>
      </c>
      <c r="G48" s="4">
        <v>173</v>
      </c>
      <c r="H48" s="4">
        <v>530.1</v>
      </c>
      <c r="I48" s="4">
        <v>53.7</v>
      </c>
      <c r="J48" s="4">
        <v>740</v>
      </c>
      <c r="K48" s="4">
        <v>23.4</v>
      </c>
      <c r="L48" s="4">
        <v>71.599999999999994</v>
      </c>
      <c r="M48" s="4">
        <v>7.3</v>
      </c>
      <c r="N48" s="4">
        <f t="shared" si="8"/>
        <v>102.3</v>
      </c>
    </row>
    <row r="49" spans="1:15" x14ac:dyDescent="0.25">
      <c r="A49" s="18" t="s">
        <v>15</v>
      </c>
      <c r="B49" s="18" t="s">
        <v>72</v>
      </c>
      <c r="C49" s="19" t="s">
        <v>463</v>
      </c>
      <c r="D49" s="20" t="s">
        <v>105</v>
      </c>
      <c r="E49" s="19" t="s">
        <v>498</v>
      </c>
      <c r="F49" s="21" t="s">
        <v>92</v>
      </c>
      <c r="G49" s="4">
        <v>137.9</v>
      </c>
      <c r="H49" s="4">
        <v>506.9</v>
      </c>
      <c r="I49" s="4">
        <v>49.3</v>
      </c>
      <c r="J49" s="4">
        <v>680</v>
      </c>
      <c r="K49" s="4">
        <v>20.3</v>
      </c>
      <c r="L49" s="4">
        <v>74.5</v>
      </c>
      <c r="M49" s="4">
        <v>7.2</v>
      </c>
      <c r="N49" s="4">
        <f t="shared" si="8"/>
        <v>102</v>
      </c>
    </row>
    <row r="50" spans="1:15" s="15" customFormat="1" x14ac:dyDescent="0.25">
      <c r="A50" s="22"/>
      <c r="B50" s="22"/>
      <c r="C50" s="22" t="s">
        <v>35</v>
      </c>
      <c r="D50" s="23">
        <f>COUNT(G42:G49)</f>
        <v>7</v>
      </c>
      <c r="E50" s="22" t="s">
        <v>36</v>
      </c>
      <c r="F50" s="22"/>
      <c r="G50" s="14">
        <f>AVERAGE(G42:G49)</f>
        <v>127.1</v>
      </c>
      <c r="H50" s="14">
        <f t="shared" ref="H50:N50" si="11">AVERAGE(H42:H49)</f>
        <v>507.9</v>
      </c>
      <c r="I50" s="14">
        <f t="shared" si="11"/>
        <v>51.5</v>
      </c>
      <c r="J50" s="14">
        <f t="shared" si="11"/>
        <v>687.85714285714289</v>
      </c>
      <c r="K50" s="14">
        <f t="shared" si="11"/>
        <v>18.342857142857145</v>
      </c>
      <c r="L50" s="14">
        <f t="shared" si="11"/>
        <v>73.900000000000006</v>
      </c>
      <c r="M50" s="14">
        <f t="shared" si="11"/>
        <v>7.5</v>
      </c>
      <c r="N50" s="14">
        <f t="shared" si="11"/>
        <v>99.742857142857147</v>
      </c>
      <c r="O50" s="14"/>
    </row>
    <row r="51" spans="1:15" s="15" customFormat="1" x14ac:dyDescent="0.25">
      <c r="A51" s="22"/>
      <c r="B51" s="22"/>
      <c r="C51" s="22"/>
      <c r="D51" s="23"/>
      <c r="E51" s="22" t="s">
        <v>37</v>
      </c>
      <c r="F51" s="22"/>
      <c r="G51" s="14">
        <f>(STDEV(G42:G49)/(SQRT(COUNT(G42:G49))))</f>
        <v>11.518019009567684</v>
      </c>
      <c r="H51" s="14">
        <f t="shared" ref="H51:N51" si="12">(STDEV(H42:H49)/(SQRT(COUNT(H42:H49))))</f>
        <v>12.104819976631896</v>
      </c>
      <c r="I51" s="14">
        <f t="shared" si="12"/>
        <v>1.3799585915112502</v>
      </c>
      <c r="J51" s="14">
        <f t="shared" si="12"/>
        <v>20.193620599713416</v>
      </c>
      <c r="K51" s="14">
        <f t="shared" si="12"/>
        <v>1.2254944857868104</v>
      </c>
      <c r="L51" s="14">
        <f t="shared" si="12"/>
        <v>0.53363086938623217</v>
      </c>
      <c r="M51" s="14">
        <f t="shared" si="12"/>
        <v>7.2374686445574585E-2</v>
      </c>
      <c r="N51" s="14">
        <f t="shared" si="12"/>
        <v>0.78219993268593246</v>
      </c>
      <c r="O51" s="14"/>
    </row>
    <row r="52" spans="1:15" x14ac:dyDescent="0.25">
      <c r="A52" s="18" t="s">
        <v>15</v>
      </c>
      <c r="B52" s="18" t="s">
        <v>72</v>
      </c>
      <c r="C52" s="19" t="s">
        <v>463</v>
      </c>
      <c r="D52" s="20" t="s">
        <v>107</v>
      </c>
      <c r="E52" s="19" t="s">
        <v>499</v>
      </c>
      <c r="F52" s="21" t="s">
        <v>109</v>
      </c>
      <c r="G52" s="4">
        <v>116.9</v>
      </c>
      <c r="H52" s="4">
        <v>457.1</v>
      </c>
      <c r="I52" s="4">
        <v>43.7</v>
      </c>
      <c r="J52" s="4">
        <v>606</v>
      </c>
      <c r="K52" s="4">
        <v>19.3</v>
      </c>
      <c r="L52" s="4">
        <v>75.400000000000006</v>
      </c>
      <c r="M52" s="4">
        <v>7.2</v>
      </c>
      <c r="N52" s="4">
        <f t="shared" si="8"/>
        <v>101.9</v>
      </c>
    </row>
    <row r="53" spans="1:15" x14ac:dyDescent="0.25">
      <c r="A53" s="18" t="s">
        <v>15</v>
      </c>
      <c r="B53" s="18" t="s">
        <v>72</v>
      </c>
      <c r="C53" s="19" t="s">
        <v>463</v>
      </c>
      <c r="D53" s="20" t="s">
        <v>110</v>
      </c>
      <c r="E53" s="19" t="s">
        <v>500</v>
      </c>
      <c r="F53" s="21" t="s">
        <v>109</v>
      </c>
      <c r="G53" s="4">
        <v>111</v>
      </c>
      <c r="H53" s="4">
        <v>476</v>
      </c>
      <c r="I53" s="4">
        <v>46.9</v>
      </c>
      <c r="J53" s="4">
        <v>628</v>
      </c>
      <c r="K53" s="4">
        <v>17.7</v>
      </c>
      <c r="L53" s="4">
        <v>75.8</v>
      </c>
      <c r="M53" s="4">
        <v>7.5</v>
      </c>
      <c r="N53" s="4">
        <f t="shared" si="8"/>
        <v>101</v>
      </c>
    </row>
    <row r="54" spans="1:15" x14ac:dyDescent="0.25">
      <c r="A54" s="18" t="s">
        <v>15</v>
      </c>
      <c r="B54" s="18" t="s">
        <v>72</v>
      </c>
      <c r="C54" s="19" t="s">
        <v>463</v>
      </c>
      <c r="D54" s="20" t="s">
        <v>112</v>
      </c>
      <c r="E54" s="19" t="s">
        <v>501</v>
      </c>
      <c r="F54" s="21" t="s">
        <v>109</v>
      </c>
      <c r="G54" s="4">
        <v>99.6</v>
      </c>
      <c r="H54" s="4">
        <v>435.4</v>
      </c>
      <c r="I54" s="4">
        <v>41.2</v>
      </c>
      <c r="J54" s="4">
        <v>566</v>
      </c>
      <c r="K54" s="4">
        <v>17.600000000000001</v>
      </c>
      <c r="L54" s="4">
        <v>76.900000000000006</v>
      </c>
      <c r="M54" s="4">
        <v>7.3</v>
      </c>
      <c r="N54" s="4">
        <f t="shared" si="8"/>
        <v>101.8</v>
      </c>
    </row>
    <row r="55" spans="1:15" x14ac:dyDescent="0.25">
      <c r="A55" s="18" t="s">
        <v>15</v>
      </c>
      <c r="B55" s="18" t="s">
        <v>72</v>
      </c>
      <c r="C55" s="19" t="s">
        <v>463</v>
      </c>
      <c r="D55" s="20" t="s">
        <v>114</v>
      </c>
      <c r="E55" s="19" t="s">
        <v>502</v>
      </c>
      <c r="F55" s="21" t="s">
        <v>109</v>
      </c>
      <c r="G55" s="4">
        <v>128.9</v>
      </c>
      <c r="H55" s="4">
        <v>422.2</v>
      </c>
      <c r="I55" s="4">
        <v>42.1</v>
      </c>
      <c r="J55" s="4">
        <v>578</v>
      </c>
      <c r="K55" s="4">
        <v>22.3</v>
      </c>
      <c r="L55" s="4">
        <v>73</v>
      </c>
      <c r="M55" s="4">
        <v>7.3</v>
      </c>
      <c r="N55" s="4">
        <f t="shared" si="8"/>
        <v>102.6</v>
      </c>
    </row>
    <row r="56" spans="1:15" x14ac:dyDescent="0.25">
      <c r="A56" s="18" t="s">
        <v>15</v>
      </c>
      <c r="B56" s="18" t="s">
        <v>72</v>
      </c>
      <c r="C56" s="19" t="s">
        <v>463</v>
      </c>
      <c r="D56" s="20" t="s">
        <v>116</v>
      </c>
      <c r="E56" s="19" t="s">
        <v>503</v>
      </c>
      <c r="F56" s="21" t="s">
        <v>109</v>
      </c>
      <c r="G56" s="4">
        <v>94.5</v>
      </c>
      <c r="H56" s="4">
        <v>434.5</v>
      </c>
      <c r="I56" s="4">
        <v>42.1</v>
      </c>
      <c r="J56" s="4">
        <v>575</v>
      </c>
      <c r="K56" s="4">
        <v>16.399999999999999</v>
      </c>
      <c r="L56" s="4">
        <v>75.599999999999994</v>
      </c>
      <c r="M56" s="4">
        <v>7.3</v>
      </c>
      <c r="N56" s="4">
        <f t="shared" si="8"/>
        <v>99.3</v>
      </c>
    </row>
    <row r="57" spans="1:15" x14ac:dyDescent="0.25">
      <c r="A57" s="18" t="s">
        <v>15</v>
      </c>
      <c r="B57" s="18" t="s">
        <v>72</v>
      </c>
      <c r="C57" s="19" t="s">
        <v>463</v>
      </c>
      <c r="D57" s="20" t="s">
        <v>118</v>
      </c>
      <c r="E57" s="19" t="s">
        <v>504</v>
      </c>
      <c r="F57" s="21" t="s">
        <v>109</v>
      </c>
      <c r="G57" s="4">
        <v>141.30000000000001</v>
      </c>
      <c r="H57" s="4">
        <v>457.3</v>
      </c>
      <c r="I57" s="4">
        <v>45.5</v>
      </c>
      <c r="J57" s="4">
        <v>624</v>
      </c>
      <c r="K57" s="4">
        <v>22.6</v>
      </c>
      <c r="L57" s="4">
        <v>73.3</v>
      </c>
      <c r="M57" s="4">
        <v>7.3</v>
      </c>
      <c r="N57" s="4">
        <f t="shared" si="8"/>
        <v>103.2</v>
      </c>
    </row>
    <row r="58" spans="1:15" x14ac:dyDescent="0.25">
      <c r="A58" s="18" t="s">
        <v>15</v>
      </c>
      <c r="B58" s="18" t="s">
        <v>72</v>
      </c>
      <c r="C58" s="19" t="s">
        <v>463</v>
      </c>
      <c r="D58" s="20" t="s">
        <v>120</v>
      </c>
      <c r="E58" s="19" t="s">
        <v>505</v>
      </c>
      <c r="F58" s="21" t="s">
        <v>109</v>
      </c>
      <c r="G58" s="4">
        <v>102.8</v>
      </c>
      <c r="H58" s="4">
        <v>429.6</v>
      </c>
      <c r="I58" s="4">
        <v>43.5</v>
      </c>
      <c r="J58" s="4">
        <v>585</v>
      </c>
      <c r="K58" s="4">
        <v>17.600000000000001</v>
      </c>
      <c r="L58" s="4">
        <v>73.400000000000006</v>
      </c>
      <c r="M58" s="4">
        <v>7.4</v>
      </c>
      <c r="N58" s="4">
        <f t="shared" si="8"/>
        <v>98.4</v>
      </c>
    </row>
    <row r="59" spans="1:15" x14ac:dyDescent="0.25">
      <c r="A59" s="18" t="s">
        <v>15</v>
      </c>
      <c r="B59" s="18" t="s">
        <v>72</v>
      </c>
      <c r="C59" s="19" t="s">
        <v>463</v>
      </c>
      <c r="D59" s="20" t="s">
        <v>122</v>
      </c>
      <c r="E59" s="19" t="s">
        <v>506</v>
      </c>
      <c r="F59" s="21" t="s">
        <v>109</v>
      </c>
      <c r="G59" s="4">
        <v>127.1</v>
      </c>
      <c r="H59" s="4">
        <v>451.3</v>
      </c>
      <c r="I59" s="4">
        <v>44.3</v>
      </c>
      <c r="J59" s="4">
        <v>614</v>
      </c>
      <c r="K59" s="4">
        <v>20.7</v>
      </c>
      <c r="L59" s="4">
        <v>73.5</v>
      </c>
      <c r="M59" s="4">
        <v>7.2</v>
      </c>
      <c r="N59" s="4">
        <f t="shared" si="8"/>
        <v>101.4</v>
      </c>
    </row>
    <row r="60" spans="1:15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115.2625</v>
      </c>
      <c r="H60" s="14">
        <f t="shared" ref="H60:N60" si="13">AVERAGE(H52:H59)</f>
        <v>445.42500000000001</v>
      </c>
      <c r="I60" s="14">
        <f t="shared" si="13"/>
        <v>43.662500000000001</v>
      </c>
      <c r="J60" s="14">
        <f t="shared" si="13"/>
        <v>597</v>
      </c>
      <c r="K60" s="14">
        <f t="shared" si="13"/>
        <v>19.274999999999999</v>
      </c>
      <c r="L60" s="14">
        <f t="shared" si="13"/>
        <v>74.612500000000011</v>
      </c>
      <c r="M60" s="14">
        <f t="shared" si="13"/>
        <v>7.3125</v>
      </c>
      <c r="N60" s="14">
        <f t="shared" si="13"/>
        <v>101.19999999999999</v>
      </c>
      <c r="O60" s="14"/>
    </row>
    <row r="61" spans="1:15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5.7579428835305322</v>
      </c>
      <c r="H61" s="14">
        <f t="shared" ref="H61:N61" si="14">(STDEV(H52:H59)/(SQRT(COUNT(H52:H59))))</f>
        <v>6.3476021907038715</v>
      </c>
      <c r="I61" s="14">
        <f t="shared" si="14"/>
        <v>0.6713359548584551</v>
      </c>
      <c r="J61" s="14">
        <f t="shared" si="14"/>
        <v>8.4621003809422426</v>
      </c>
      <c r="K61" s="14">
        <f t="shared" si="14"/>
        <v>0.83017855222321968</v>
      </c>
      <c r="L61" s="14">
        <f t="shared" si="14"/>
        <v>0.52216496435513571</v>
      </c>
      <c r="M61" s="14">
        <f t="shared" si="14"/>
        <v>3.5038244411336759E-2</v>
      </c>
      <c r="N61" s="14">
        <f t="shared" si="14"/>
        <v>0.57227615711297952</v>
      </c>
      <c r="O61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35" sqref="I35"/>
    </sheetView>
  </sheetViews>
  <sheetFormatPr defaultRowHeight="15" x14ac:dyDescent="0.25"/>
  <cols>
    <col min="1" max="1" width="8.85546875" customWidth="1"/>
    <col min="2" max="2" width="7.28515625" customWidth="1"/>
    <col min="3" max="3" width="10.7109375" style="2" customWidth="1"/>
    <col min="4" max="4" width="11.28515625" customWidth="1"/>
    <col min="6" max="6" width="8.85546875" style="3"/>
    <col min="7" max="8" width="8.85546875" style="4"/>
    <col min="9" max="9" width="9.28515625" style="4" customWidth="1"/>
    <col min="10" max="10" width="16" style="4" customWidth="1"/>
    <col min="11" max="14" width="8.85546875" style="4"/>
  </cols>
  <sheetData>
    <row r="1" spans="1:16" s="5" customFormat="1" ht="15.75" x14ac:dyDescent="0.25">
      <c r="A1" s="5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</row>
    <row r="2" spans="1:16" x14ac:dyDescent="0.25">
      <c r="A2" s="8" t="s">
        <v>15</v>
      </c>
      <c r="B2" s="8" t="s">
        <v>16</v>
      </c>
      <c r="C2" s="9" t="s">
        <v>507</v>
      </c>
      <c r="D2" s="10" t="s">
        <v>18</v>
      </c>
      <c r="E2" s="9" t="s">
        <v>508</v>
      </c>
      <c r="F2" s="11" t="s">
        <v>20</v>
      </c>
      <c r="G2" s="4">
        <v>37.5</v>
      </c>
      <c r="H2" s="4">
        <v>297</v>
      </c>
      <c r="I2" s="4">
        <v>32.1</v>
      </c>
      <c r="J2" s="4">
        <v>379</v>
      </c>
      <c r="K2" s="4">
        <v>9.9</v>
      </c>
      <c r="L2" s="4">
        <v>78.400000000000006</v>
      </c>
      <c r="M2" s="4">
        <v>8.5</v>
      </c>
      <c r="N2" s="4">
        <f>SUM(K2:M2)</f>
        <v>96.800000000000011</v>
      </c>
    </row>
    <row r="3" spans="1:16" x14ac:dyDescent="0.25">
      <c r="A3" s="8" t="s">
        <v>15</v>
      </c>
      <c r="B3" s="8" t="s">
        <v>16</v>
      </c>
      <c r="C3" s="9" t="s">
        <v>507</v>
      </c>
      <c r="D3" s="10" t="s">
        <v>21</v>
      </c>
      <c r="E3" s="9" t="s">
        <v>509</v>
      </c>
      <c r="F3" s="11" t="s">
        <v>20</v>
      </c>
      <c r="G3" s="4">
        <v>38.4</v>
      </c>
      <c r="H3" s="4">
        <v>318.3</v>
      </c>
      <c r="I3" s="4">
        <v>32.6</v>
      </c>
      <c r="J3" s="4">
        <v>395</v>
      </c>
      <c r="K3" s="4">
        <v>9.6999999999999993</v>
      </c>
      <c r="L3" s="4">
        <v>80.599999999999994</v>
      </c>
      <c r="M3" s="4">
        <v>8.3000000000000007</v>
      </c>
      <c r="N3" s="4">
        <f t="shared" ref="N3:N15" si="0">SUM(K3:M3)</f>
        <v>98.6</v>
      </c>
    </row>
    <row r="4" spans="1:16" x14ac:dyDescent="0.25">
      <c r="A4" s="8" t="s">
        <v>15</v>
      </c>
      <c r="B4" s="8" t="s">
        <v>16</v>
      </c>
      <c r="C4" s="9" t="s">
        <v>507</v>
      </c>
      <c r="D4" s="10" t="s">
        <v>23</v>
      </c>
      <c r="E4" s="9" t="s">
        <v>510</v>
      </c>
      <c r="F4" s="11" t="s">
        <v>20</v>
      </c>
      <c r="G4" s="4">
        <v>46.9</v>
      </c>
      <c r="H4" s="4">
        <v>326.10000000000002</v>
      </c>
      <c r="I4" s="4">
        <v>32.6</v>
      </c>
      <c r="J4" s="4">
        <v>413</v>
      </c>
      <c r="K4" s="4">
        <v>11.4</v>
      </c>
      <c r="L4" s="4">
        <v>79</v>
      </c>
      <c r="M4" s="4">
        <v>7.9</v>
      </c>
      <c r="N4" s="4">
        <f t="shared" si="0"/>
        <v>98.300000000000011</v>
      </c>
    </row>
    <row r="5" spans="1:16" x14ac:dyDescent="0.25">
      <c r="A5" s="8" t="s">
        <v>15</v>
      </c>
      <c r="B5" s="8" t="s">
        <v>16</v>
      </c>
      <c r="C5" s="9" t="s">
        <v>507</v>
      </c>
      <c r="D5" s="10" t="s">
        <v>25</v>
      </c>
      <c r="E5" s="9" t="s">
        <v>511</v>
      </c>
      <c r="F5" s="11" t="s">
        <v>20</v>
      </c>
      <c r="G5" s="4">
        <v>31.2</v>
      </c>
      <c r="H5" s="4">
        <v>315</v>
      </c>
      <c r="I5" s="4">
        <v>34.4</v>
      </c>
      <c r="J5" s="4">
        <v>407</v>
      </c>
      <c r="K5" s="4">
        <v>7.7</v>
      </c>
      <c r="L5" s="4">
        <v>77.400000000000006</v>
      </c>
      <c r="M5" s="4">
        <v>8.5</v>
      </c>
      <c r="N5" s="4">
        <f t="shared" si="0"/>
        <v>93.600000000000009</v>
      </c>
    </row>
    <row r="6" spans="1:16" x14ac:dyDescent="0.25">
      <c r="A6" s="8" t="s">
        <v>15</v>
      </c>
      <c r="B6" s="8" t="s">
        <v>16</v>
      </c>
      <c r="C6" s="9" t="s">
        <v>507</v>
      </c>
      <c r="D6" s="10" t="s">
        <v>27</v>
      </c>
      <c r="E6" s="9" t="s">
        <v>512</v>
      </c>
      <c r="F6" s="11" t="s">
        <v>20</v>
      </c>
      <c r="G6" s="4">
        <v>46.1</v>
      </c>
      <c r="H6" s="4">
        <v>304.89999999999998</v>
      </c>
      <c r="I6" s="4">
        <v>31</v>
      </c>
      <c r="J6" s="4">
        <v>382</v>
      </c>
      <c r="K6" s="4">
        <v>12.1</v>
      </c>
      <c r="L6" s="4">
        <v>79.8</v>
      </c>
      <c r="M6" s="4">
        <v>8.1</v>
      </c>
      <c r="N6" s="4">
        <f t="shared" si="0"/>
        <v>99.999999999999986</v>
      </c>
    </row>
    <row r="7" spans="1:16" x14ac:dyDescent="0.25">
      <c r="A7" s="8" t="s">
        <v>15</v>
      </c>
      <c r="B7" s="8" t="s">
        <v>16</v>
      </c>
      <c r="C7" s="9" t="s">
        <v>507</v>
      </c>
      <c r="D7" s="10" t="s">
        <v>29</v>
      </c>
      <c r="E7" s="9" t="s">
        <v>513</v>
      </c>
      <c r="F7" s="11" t="s">
        <v>20</v>
      </c>
      <c r="G7" s="4">
        <v>39.200000000000003</v>
      </c>
      <c r="H7" s="4">
        <v>306</v>
      </c>
      <c r="I7" s="4">
        <v>31</v>
      </c>
      <c r="J7" s="4">
        <v>383</v>
      </c>
      <c r="K7" s="4">
        <v>10.199999999999999</v>
      </c>
      <c r="L7" s="4">
        <v>79.900000000000006</v>
      </c>
      <c r="M7" s="4">
        <v>8.1</v>
      </c>
      <c r="N7" s="4">
        <f t="shared" si="0"/>
        <v>98.2</v>
      </c>
    </row>
    <row r="8" spans="1:16" x14ac:dyDescent="0.25">
      <c r="A8" s="8" t="s">
        <v>15</v>
      </c>
      <c r="B8" s="8" t="s">
        <v>16</v>
      </c>
      <c r="C8" s="9" t="s">
        <v>507</v>
      </c>
      <c r="D8" s="10" t="s">
        <v>31</v>
      </c>
      <c r="E8" s="9" t="s">
        <v>514</v>
      </c>
      <c r="F8" s="11" t="s">
        <v>20</v>
      </c>
      <c r="G8" s="4">
        <v>47.3</v>
      </c>
      <c r="H8" s="4">
        <v>325.89999999999998</v>
      </c>
      <c r="I8" s="4">
        <v>32.9</v>
      </c>
      <c r="J8" s="4">
        <v>412</v>
      </c>
      <c r="K8" s="4">
        <v>11.5</v>
      </c>
      <c r="L8" s="4">
        <v>79.099999999999994</v>
      </c>
      <c r="M8" s="4">
        <v>8</v>
      </c>
      <c r="N8" s="4">
        <f t="shared" si="0"/>
        <v>98.6</v>
      </c>
    </row>
    <row r="9" spans="1:16" x14ac:dyDescent="0.25">
      <c r="A9" s="8" t="s">
        <v>15</v>
      </c>
      <c r="B9" s="8" t="s">
        <v>16</v>
      </c>
      <c r="C9" s="9" t="s">
        <v>507</v>
      </c>
      <c r="D9" s="10" t="s">
        <v>33</v>
      </c>
      <c r="E9" s="9" t="s">
        <v>515</v>
      </c>
      <c r="F9" s="11" t="s">
        <v>20</v>
      </c>
      <c r="G9" s="4">
        <v>39.6</v>
      </c>
      <c r="H9" s="4">
        <v>327.5</v>
      </c>
      <c r="I9" s="4">
        <v>33</v>
      </c>
      <c r="J9" s="4">
        <v>411</v>
      </c>
      <c r="K9" s="4">
        <v>9.6</v>
      </c>
      <c r="L9" s="4">
        <v>79.7</v>
      </c>
      <c r="M9" s="4">
        <v>8</v>
      </c>
      <c r="N9" s="4">
        <f t="shared" si="0"/>
        <v>97.3</v>
      </c>
    </row>
    <row r="10" spans="1:16" s="3" customFormat="1" x14ac:dyDescent="0.25">
      <c r="A10" s="12"/>
      <c r="B10" s="12"/>
      <c r="C10" s="12" t="s">
        <v>35</v>
      </c>
      <c r="D10" s="13">
        <f>COUNT(G2:G9)</f>
        <v>8</v>
      </c>
      <c r="E10" s="12" t="s">
        <v>36</v>
      </c>
      <c r="F10" s="12"/>
      <c r="G10" s="14">
        <f>AVERAGE(G2:G9)</f>
        <v>40.775000000000006</v>
      </c>
      <c r="H10" s="14">
        <f t="shared" ref="H10:N10" si="1">AVERAGE(H2:H9)</f>
        <v>315.08750000000003</v>
      </c>
      <c r="I10" s="14">
        <f t="shared" si="1"/>
        <v>32.450000000000003</v>
      </c>
      <c r="J10" s="14">
        <f t="shared" si="1"/>
        <v>397.75</v>
      </c>
      <c r="K10" s="14">
        <f t="shared" si="1"/>
        <v>10.262499999999999</v>
      </c>
      <c r="L10" s="14">
        <f t="shared" si="1"/>
        <v>79.237500000000011</v>
      </c>
      <c r="M10" s="14">
        <f t="shared" si="1"/>
        <v>8.1750000000000007</v>
      </c>
      <c r="N10" s="14">
        <f t="shared" si="1"/>
        <v>97.675000000000011</v>
      </c>
      <c r="O10" s="15"/>
      <c r="P10" s="15"/>
    </row>
    <row r="11" spans="1:16" s="3" customFormat="1" x14ac:dyDescent="0.25">
      <c r="A11" s="12"/>
      <c r="B11" s="12"/>
      <c r="C11" s="16"/>
      <c r="D11" s="17"/>
      <c r="E11" s="12" t="s">
        <v>37</v>
      </c>
      <c r="F11" s="12"/>
      <c r="G11" s="14">
        <f>(STDEV(G2:G9)/(SQRT(COUNT(G2:G9))))</f>
        <v>1.9836609373291618</v>
      </c>
      <c r="H11" s="14">
        <f t="shared" ref="H11:N11" si="2">(STDEV(H2:H9)/(SQRT(COUNT(H2:H9))))</f>
        <v>4.044636549979316</v>
      </c>
      <c r="I11" s="14">
        <f t="shared" si="2"/>
        <v>0.3937003937005904</v>
      </c>
      <c r="J11" s="14">
        <f t="shared" si="2"/>
        <v>5.2124507534501321</v>
      </c>
      <c r="K11" s="14">
        <f t="shared" si="2"/>
        <v>0.49386865662846119</v>
      </c>
      <c r="L11" s="14">
        <f t="shared" si="2"/>
        <v>0.35301633916050551</v>
      </c>
      <c r="M11" s="14">
        <f t="shared" si="2"/>
        <v>8.183170883849715E-2</v>
      </c>
      <c r="N11" s="14">
        <f t="shared" si="2"/>
        <v>0.67208364700491385</v>
      </c>
      <c r="O11" s="15"/>
      <c r="P11" s="15"/>
    </row>
    <row r="12" spans="1:16" x14ac:dyDescent="0.25">
      <c r="A12" s="8" t="s">
        <v>15</v>
      </c>
      <c r="B12" s="8" t="s">
        <v>16</v>
      </c>
      <c r="C12" s="9" t="s">
        <v>507</v>
      </c>
      <c r="D12" s="10" t="s">
        <v>38</v>
      </c>
      <c r="E12" s="9" t="s">
        <v>516</v>
      </c>
      <c r="F12" s="11" t="s">
        <v>40</v>
      </c>
      <c r="G12" s="4">
        <v>29.9</v>
      </c>
      <c r="H12" s="4">
        <v>288.89999999999998</v>
      </c>
      <c r="I12" s="4">
        <v>28.2</v>
      </c>
      <c r="J12" s="4">
        <v>347</v>
      </c>
      <c r="K12" s="4">
        <v>8.6</v>
      </c>
      <c r="L12" s="4">
        <v>83.3</v>
      </c>
      <c r="M12" s="4">
        <v>8.1</v>
      </c>
      <c r="N12" s="4">
        <f t="shared" si="0"/>
        <v>99.999999999999986</v>
      </c>
    </row>
    <row r="13" spans="1:16" x14ac:dyDescent="0.25">
      <c r="A13" s="8" t="s">
        <v>15</v>
      </c>
      <c r="B13" s="8" t="s">
        <v>16</v>
      </c>
      <c r="C13" s="9" t="s">
        <v>507</v>
      </c>
      <c r="D13" s="10" t="s">
        <v>41</v>
      </c>
      <c r="E13" s="9" t="s">
        <v>517</v>
      </c>
      <c r="F13" s="11" t="s">
        <v>40</v>
      </c>
      <c r="G13" s="4">
        <v>28.2</v>
      </c>
      <c r="H13" s="4">
        <v>304.89999999999998</v>
      </c>
      <c r="I13" s="4">
        <v>30.1</v>
      </c>
      <c r="J13" s="4">
        <v>368</v>
      </c>
      <c r="K13" s="4">
        <v>7.7</v>
      </c>
      <c r="L13" s="4">
        <v>82.8</v>
      </c>
      <c r="M13" s="4">
        <v>8.1999999999999993</v>
      </c>
      <c r="N13" s="4">
        <f t="shared" si="0"/>
        <v>98.7</v>
      </c>
    </row>
    <row r="14" spans="1:16" x14ac:dyDescent="0.25">
      <c r="A14" s="8" t="s">
        <v>15</v>
      </c>
      <c r="B14" s="8" t="s">
        <v>16</v>
      </c>
      <c r="C14" s="9" t="s">
        <v>507</v>
      </c>
      <c r="D14" s="10" t="s">
        <v>43</v>
      </c>
      <c r="E14" s="9" t="s">
        <v>518</v>
      </c>
      <c r="F14" s="11" t="s">
        <v>40</v>
      </c>
      <c r="G14" s="4">
        <v>40.700000000000003</v>
      </c>
      <c r="H14" s="4">
        <v>291.10000000000002</v>
      </c>
      <c r="I14" s="4">
        <v>28.9</v>
      </c>
      <c r="J14" s="4">
        <v>365</v>
      </c>
      <c r="K14" s="4">
        <v>11.1</v>
      </c>
      <c r="L14" s="4">
        <v>79.8</v>
      </c>
      <c r="M14" s="4">
        <v>7.9</v>
      </c>
      <c r="N14" s="4">
        <f t="shared" si="0"/>
        <v>98.8</v>
      </c>
      <c r="O14" s="15"/>
      <c r="P14" s="15"/>
    </row>
    <row r="15" spans="1:16" x14ac:dyDescent="0.25">
      <c r="A15" s="8" t="s">
        <v>15</v>
      </c>
      <c r="B15" s="8" t="s">
        <v>16</v>
      </c>
      <c r="C15" s="9" t="s">
        <v>507</v>
      </c>
      <c r="D15" s="10" t="s">
        <v>45</v>
      </c>
      <c r="E15" s="9" t="s">
        <v>519</v>
      </c>
      <c r="F15" s="11" t="s">
        <v>40</v>
      </c>
      <c r="G15" s="4">
        <v>34.200000000000003</v>
      </c>
      <c r="H15" s="4">
        <v>290.8</v>
      </c>
      <c r="I15" s="4">
        <v>28.6</v>
      </c>
      <c r="J15" s="4">
        <v>358</v>
      </c>
      <c r="K15" s="4">
        <v>9.5</v>
      </c>
      <c r="L15" s="4">
        <v>81.2</v>
      </c>
      <c r="M15" s="4">
        <v>8</v>
      </c>
      <c r="N15" s="4">
        <f t="shared" si="0"/>
        <v>98.7</v>
      </c>
      <c r="O15" s="15"/>
      <c r="P15" s="15"/>
    </row>
    <row r="16" spans="1:16" x14ac:dyDescent="0.25">
      <c r="A16" s="8" t="s">
        <v>15</v>
      </c>
      <c r="B16" s="8" t="s">
        <v>16</v>
      </c>
      <c r="C16" s="9" t="s">
        <v>507</v>
      </c>
      <c r="D16" s="10" t="s">
        <v>47</v>
      </c>
      <c r="E16" s="9" t="s">
        <v>520</v>
      </c>
      <c r="F16" s="11" t="s">
        <v>40</v>
      </c>
      <c r="G16" s="4">
        <v>31.6</v>
      </c>
      <c r="H16" s="4">
        <v>285.60000000000002</v>
      </c>
      <c r="I16" s="4">
        <v>29.2</v>
      </c>
      <c r="J16" s="4">
        <v>358</v>
      </c>
      <c r="K16" s="4">
        <v>8.8000000000000007</v>
      </c>
      <c r="L16" s="4">
        <v>79.8</v>
      </c>
      <c r="M16" s="4">
        <v>8.1999999999999993</v>
      </c>
      <c r="N16" s="4">
        <f>SUM(K16:M16)</f>
        <v>96.8</v>
      </c>
    </row>
    <row r="17" spans="1:16" x14ac:dyDescent="0.25">
      <c r="A17" s="8" t="s">
        <v>15</v>
      </c>
      <c r="B17" s="8" t="s">
        <v>16</v>
      </c>
      <c r="C17" s="9" t="s">
        <v>507</v>
      </c>
      <c r="D17" s="10" t="s">
        <v>49</v>
      </c>
      <c r="E17" s="9" t="s">
        <v>521</v>
      </c>
      <c r="F17" s="11" t="s">
        <v>40</v>
      </c>
      <c r="G17" s="4">
        <v>33.299999999999997</v>
      </c>
      <c r="H17" s="4">
        <v>295.60000000000002</v>
      </c>
      <c r="I17" s="4">
        <v>29.8</v>
      </c>
      <c r="J17" s="4">
        <v>376</v>
      </c>
      <c r="K17" s="4">
        <v>8.8000000000000007</v>
      </c>
      <c r="L17" s="4">
        <v>78.599999999999994</v>
      </c>
      <c r="M17" s="4">
        <v>7.9</v>
      </c>
      <c r="N17" s="4">
        <f t="shared" ref="N17:N29" si="3">SUM(K17:M17)</f>
        <v>95.3</v>
      </c>
    </row>
    <row r="18" spans="1:16" x14ac:dyDescent="0.25">
      <c r="A18" s="8" t="s">
        <v>15</v>
      </c>
      <c r="B18" s="8" t="s">
        <v>16</v>
      </c>
      <c r="C18" s="9" t="s">
        <v>507</v>
      </c>
      <c r="D18" s="10" t="s">
        <v>51</v>
      </c>
      <c r="E18" s="9" t="s">
        <v>522</v>
      </c>
      <c r="F18" s="11" t="s">
        <v>40</v>
      </c>
      <c r="G18" s="4">
        <v>32.4</v>
      </c>
      <c r="H18" s="4">
        <v>276.10000000000002</v>
      </c>
      <c r="I18" s="4">
        <v>29.7</v>
      </c>
      <c r="J18" s="4">
        <v>348</v>
      </c>
      <c r="K18" s="4">
        <v>9.3000000000000007</v>
      </c>
      <c r="L18" s="4">
        <v>79.400000000000006</v>
      </c>
      <c r="M18" s="4">
        <v>8.5</v>
      </c>
      <c r="N18" s="4">
        <f t="shared" si="3"/>
        <v>97.2</v>
      </c>
    </row>
    <row r="19" spans="1:16" x14ac:dyDescent="0.25">
      <c r="A19" s="8" t="s">
        <v>15</v>
      </c>
      <c r="B19" s="8" t="s">
        <v>16</v>
      </c>
      <c r="C19" s="9" t="s">
        <v>507</v>
      </c>
      <c r="D19" s="10" t="s">
        <v>53</v>
      </c>
      <c r="E19" s="9" t="s">
        <v>523</v>
      </c>
      <c r="F19" s="11" t="s">
        <v>40</v>
      </c>
      <c r="G19" s="4">
        <v>32.9</v>
      </c>
      <c r="H19" s="4">
        <v>270</v>
      </c>
      <c r="I19" s="4">
        <v>26.6</v>
      </c>
      <c r="J19" s="4">
        <v>326</v>
      </c>
      <c r="K19" s="4">
        <v>10.1</v>
      </c>
      <c r="L19" s="4">
        <v>82.8</v>
      </c>
      <c r="M19" s="4">
        <v>8.1999999999999993</v>
      </c>
      <c r="N19" s="4">
        <f t="shared" si="3"/>
        <v>101.1</v>
      </c>
    </row>
    <row r="20" spans="1:16" s="3" customFormat="1" x14ac:dyDescent="0.25">
      <c r="A20" s="12"/>
      <c r="B20" s="12"/>
      <c r="C20" s="12" t="s">
        <v>35</v>
      </c>
      <c r="D20" s="13">
        <f>COUNT(G12:G19)</f>
        <v>8</v>
      </c>
      <c r="E20" s="12" t="s">
        <v>36</v>
      </c>
      <c r="F20" s="12"/>
      <c r="G20" s="14">
        <f>AVERAGE(G12:G19)</f>
        <v>32.9</v>
      </c>
      <c r="H20" s="14">
        <f t="shared" ref="H20:N20" si="4">AVERAGE(H12:H19)</f>
        <v>287.875</v>
      </c>
      <c r="I20" s="14">
        <f t="shared" si="4"/>
        <v>28.887499999999996</v>
      </c>
      <c r="J20" s="14">
        <f t="shared" si="4"/>
        <v>355.75</v>
      </c>
      <c r="K20" s="14">
        <f t="shared" si="4"/>
        <v>9.2374999999999989</v>
      </c>
      <c r="L20" s="14">
        <f t="shared" si="4"/>
        <v>80.962499999999991</v>
      </c>
      <c r="M20" s="14">
        <f t="shared" si="4"/>
        <v>8.1249999999999982</v>
      </c>
      <c r="N20" s="14">
        <f t="shared" si="4"/>
        <v>98.325000000000003</v>
      </c>
      <c r="O20" s="15"/>
      <c r="P20" s="15"/>
    </row>
    <row r="21" spans="1:16" s="3" customFormat="1" x14ac:dyDescent="0.25">
      <c r="A21" s="12"/>
      <c r="B21" s="12"/>
      <c r="C21" s="16"/>
      <c r="D21" s="17"/>
      <c r="E21" s="12" t="s">
        <v>37</v>
      </c>
      <c r="F21" s="12"/>
      <c r="G21" s="14">
        <f>(STDEV(G12:G19)/(SQRT(COUNT(G12:G19))))</f>
        <v>1.3073965405666848</v>
      </c>
      <c r="H21" s="14">
        <f t="shared" ref="H21:N21" si="5">(STDEV(H12:H19)/(SQRT(COUNT(H12:H19))))</f>
        <v>3.8565227676162941</v>
      </c>
      <c r="I21" s="14">
        <f t="shared" si="5"/>
        <v>0.39750898462442685</v>
      </c>
      <c r="J21" s="14">
        <f t="shared" si="5"/>
        <v>5.47314874115962</v>
      </c>
      <c r="K21" s="14">
        <f t="shared" si="5"/>
        <v>0.36446511688853284</v>
      </c>
      <c r="L21" s="14">
        <f t="shared" si="5"/>
        <v>0.64085252928089009</v>
      </c>
      <c r="M21" s="14">
        <f t="shared" si="5"/>
        <v>7.0076488822673422E-2</v>
      </c>
      <c r="N21" s="14">
        <f t="shared" si="5"/>
        <v>0.65130363776922617</v>
      </c>
      <c r="O21" s="15"/>
      <c r="P21" s="15"/>
    </row>
    <row r="22" spans="1:16" x14ac:dyDescent="0.25">
      <c r="A22" s="8" t="s">
        <v>15</v>
      </c>
      <c r="B22" s="8" t="s">
        <v>16</v>
      </c>
      <c r="C22" s="9" t="s">
        <v>507</v>
      </c>
      <c r="D22" s="10" t="s">
        <v>55</v>
      </c>
      <c r="E22" s="9" t="s">
        <v>524</v>
      </c>
      <c r="F22" s="11" t="s">
        <v>57</v>
      </c>
      <c r="G22" s="4">
        <v>31.4</v>
      </c>
      <c r="H22" s="4">
        <v>272.2</v>
      </c>
      <c r="I22" s="4">
        <v>28</v>
      </c>
      <c r="J22" s="4">
        <v>332</v>
      </c>
      <c r="K22" s="4">
        <v>9.5</v>
      </c>
      <c r="L22" s="4">
        <v>82</v>
      </c>
      <c r="M22" s="4">
        <v>8.4</v>
      </c>
      <c r="N22" s="4">
        <f t="shared" si="3"/>
        <v>99.9</v>
      </c>
    </row>
    <row r="23" spans="1:16" x14ac:dyDescent="0.25">
      <c r="A23" s="8" t="s">
        <v>15</v>
      </c>
      <c r="B23" s="8" t="s">
        <v>16</v>
      </c>
      <c r="C23" s="9" t="s">
        <v>507</v>
      </c>
      <c r="D23" s="10" t="s">
        <v>58</v>
      </c>
      <c r="E23" s="9" t="s">
        <v>525</v>
      </c>
      <c r="F23" s="11" t="s">
        <v>57</v>
      </c>
      <c r="G23" s="4">
        <v>28.3</v>
      </c>
      <c r="H23" s="4">
        <v>261</v>
      </c>
      <c r="I23" s="4">
        <v>26.6</v>
      </c>
      <c r="J23" s="4">
        <v>319</v>
      </c>
      <c r="K23" s="4">
        <v>8.9</v>
      </c>
      <c r="L23" s="4">
        <v>81.8</v>
      </c>
      <c r="M23" s="4">
        <v>8.3000000000000007</v>
      </c>
      <c r="N23" s="4">
        <f t="shared" si="3"/>
        <v>99</v>
      </c>
    </row>
    <row r="24" spans="1:16" x14ac:dyDescent="0.25">
      <c r="A24" s="8" t="s">
        <v>15</v>
      </c>
      <c r="B24" s="8" t="s">
        <v>16</v>
      </c>
      <c r="C24" s="9" t="s">
        <v>507</v>
      </c>
      <c r="D24" s="10" t="s">
        <v>60</v>
      </c>
      <c r="E24" s="9" t="s">
        <v>526</v>
      </c>
      <c r="F24" s="11" t="s">
        <v>57</v>
      </c>
      <c r="G24" s="4">
        <v>32.299999999999997</v>
      </c>
      <c r="H24" s="4">
        <v>267.2</v>
      </c>
      <c r="I24" s="4">
        <v>27.4</v>
      </c>
      <c r="J24" s="4">
        <v>327</v>
      </c>
      <c r="K24" s="4">
        <v>9.9</v>
      </c>
      <c r="L24" s="4">
        <v>81.7</v>
      </c>
      <c r="M24" s="4">
        <v>8.4</v>
      </c>
      <c r="N24" s="4">
        <f t="shared" si="3"/>
        <v>100.00000000000001</v>
      </c>
    </row>
    <row r="25" spans="1:16" x14ac:dyDescent="0.25">
      <c r="A25" s="8" t="s">
        <v>15</v>
      </c>
      <c r="B25" s="8" t="s">
        <v>16</v>
      </c>
      <c r="C25" s="9" t="s">
        <v>507</v>
      </c>
      <c r="D25" s="10" t="s">
        <v>62</v>
      </c>
      <c r="E25" s="9" t="s">
        <v>527</v>
      </c>
      <c r="F25" s="11" t="s">
        <v>57</v>
      </c>
      <c r="G25" s="4">
        <v>28.6</v>
      </c>
      <c r="H25" s="4">
        <v>249.3</v>
      </c>
      <c r="I25" s="4">
        <v>25.5</v>
      </c>
      <c r="J25" s="4">
        <v>305</v>
      </c>
      <c r="K25" s="4">
        <v>9.4</v>
      </c>
      <c r="L25" s="4">
        <v>81.7</v>
      </c>
      <c r="M25" s="4">
        <v>8.4</v>
      </c>
      <c r="N25" s="4">
        <f t="shared" si="3"/>
        <v>99.500000000000014</v>
      </c>
    </row>
    <row r="26" spans="1:16" x14ac:dyDescent="0.25">
      <c r="A26" s="8" t="s">
        <v>15</v>
      </c>
      <c r="B26" s="8" t="s">
        <v>16</v>
      </c>
      <c r="C26" s="9" t="s">
        <v>507</v>
      </c>
      <c r="D26" s="10" t="s">
        <v>64</v>
      </c>
      <c r="E26" s="9" t="s">
        <v>528</v>
      </c>
      <c r="F26" s="11" t="s">
        <v>57</v>
      </c>
      <c r="G26" s="4">
        <v>35.6</v>
      </c>
      <c r="H26" s="4">
        <v>248.4</v>
      </c>
      <c r="I26" s="4">
        <v>24.4</v>
      </c>
      <c r="J26" s="4">
        <v>303</v>
      </c>
      <c r="K26" s="4">
        <v>11.7</v>
      </c>
      <c r="L26" s="4">
        <v>82</v>
      </c>
      <c r="M26" s="4">
        <v>8.1</v>
      </c>
      <c r="N26" s="4">
        <f t="shared" si="3"/>
        <v>101.8</v>
      </c>
    </row>
    <row r="27" spans="1:16" x14ac:dyDescent="0.25">
      <c r="A27" s="8" t="s">
        <v>15</v>
      </c>
      <c r="B27" s="8" t="s">
        <v>16</v>
      </c>
      <c r="C27" s="9" t="s">
        <v>507</v>
      </c>
      <c r="D27" s="10" t="s">
        <v>66</v>
      </c>
      <c r="E27" s="9" t="s">
        <v>529</v>
      </c>
      <c r="F27" s="11" t="s">
        <v>57</v>
      </c>
      <c r="G27" s="4">
        <v>33.6</v>
      </c>
      <c r="H27" s="4">
        <v>261.7</v>
      </c>
      <c r="I27" s="4">
        <v>25.9</v>
      </c>
      <c r="J27" s="4">
        <v>319</v>
      </c>
      <c r="K27" s="4">
        <v>10.5</v>
      </c>
      <c r="L27" s="4">
        <v>82</v>
      </c>
      <c r="M27" s="4">
        <v>8.1</v>
      </c>
      <c r="N27" s="4">
        <f t="shared" si="3"/>
        <v>100.6</v>
      </c>
    </row>
    <row r="28" spans="1:16" x14ac:dyDescent="0.25">
      <c r="A28" s="8" t="s">
        <v>15</v>
      </c>
      <c r="B28" s="8" t="s">
        <v>16</v>
      </c>
      <c r="C28" s="9" t="s">
        <v>507</v>
      </c>
      <c r="D28" s="10" t="s">
        <v>68</v>
      </c>
      <c r="E28" s="9" t="s">
        <v>530</v>
      </c>
      <c r="F28" s="11" t="s">
        <v>57</v>
      </c>
      <c r="G28" s="4">
        <v>27.8</v>
      </c>
      <c r="H28" s="4">
        <v>246.9</v>
      </c>
      <c r="I28" s="4">
        <v>24.9</v>
      </c>
      <c r="J28" s="4">
        <v>304</v>
      </c>
      <c r="K28" s="4">
        <v>9.1</v>
      </c>
      <c r="L28" s="4">
        <v>81.2</v>
      </c>
      <c r="M28" s="4">
        <v>8.1999999999999993</v>
      </c>
      <c r="N28" s="4">
        <f t="shared" si="3"/>
        <v>98.5</v>
      </c>
      <c r="O28" s="15"/>
      <c r="P28" s="15"/>
    </row>
    <row r="29" spans="1:16" x14ac:dyDescent="0.25">
      <c r="A29" s="8" t="s">
        <v>15</v>
      </c>
      <c r="B29" s="8" t="s">
        <v>16</v>
      </c>
      <c r="C29" s="9" t="s">
        <v>507</v>
      </c>
      <c r="D29" s="10" t="s">
        <v>70</v>
      </c>
      <c r="E29" s="9" t="s">
        <v>531</v>
      </c>
      <c r="F29" s="11" t="s">
        <v>57</v>
      </c>
      <c r="G29" s="4">
        <v>32.9</v>
      </c>
      <c r="H29" s="4">
        <v>261.39999999999998</v>
      </c>
      <c r="I29" s="4">
        <v>26</v>
      </c>
      <c r="J29" s="4">
        <v>322</v>
      </c>
      <c r="K29" s="4">
        <v>10.199999999999999</v>
      </c>
      <c r="L29" s="4">
        <v>81.2</v>
      </c>
      <c r="M29" s="4">
        <v>8.1</v>
      </c>
      <c r="N29" s="4">
        <f t="shared" si="3"/>
        <v>99.5</v>
      </c>
      <c r="O29" s="15"/>
      <c r="P29" s="15"/>
    </row>
    <row r="30" spans="1:16" s="3" customFormat="1" x14ac:dyDescent="0.25">
      <c r="A30" s="12"/>
      <c r="B30" s="12"/>
      <c r="C30" s="12" t="s">
        <v>35</v>
      </c>
      <c r="D30" s="13">
        <f>COUNT(G22:G29)</f>
        <v>8</v>
      </c>
      <c r="E30" s="12" t="s">
        <v>36</v>
      </c>
      <c r="F30" s="12"/>
      <c r="G30" s="14">
        <f>AVERAGE(G22:G29)</f>
        <v>31.3125</v>
      </c>
      <c r="H30" s="14">
        <f t="shared" ref="H30:N30" si="6">AVERAGE(H22:H29)</f>
        <v>258.51250000000005</v>
      </c>
      <c r="I30" s="14">
        <f t="shared" si="6"/>
        <v>26.087500000000002</v>
      </c>
      <c r="J30" s="14">
        <f t="shared" si="6"/>
        <v>316.375</v>
      </c>
      <c r="K30" s="14">
        <f t="shared" si="6"/>
        <v>9.8999999999999986</v>
      </c>
      <c r="L30" s="14">
        <f t="shared" si="6"/>
        <v>81.7</v>
      </c>
      <c r="M30" s="14">
        <f t="shared" si="6"/>
        <v>8.25</v>
      </c>
      <c r="N30" s="14">
        <f t="shared" si="6"/>
        <v>99.850000000000009</v>
      </c>
      <c r="O30" s="15"/>
      <c r="P30" s="15"/>
    </row>
    <row r="31" spans="1:16" s="3" customFormat="1" x14ac:dyDescent="0.25">
      <c r="A31" s="12"/>
      <c r="B31" s="12"/>
      <c r="C31" s="16"/>
      <c r="D31" s="17"/>
      <c r="E31" s="12" t="s">
        <v>37</v>
      </c>
      <c r="F31" s="12"/>
      <c r="G31" s="14">
        <f>(STDEV(G22:G29)/(SQRT(COUNT(G22:G29))))</f>
        <v>0.99900620261194695</v>
      </c>
      <c r="H31" s="14">
        <f t="shared" ref="H31:N31" si="7">(STDEV(H22:H29)/(SQRT(COUNT(H22:H29))))</f>
        <v>3.2990495113852725</v>
      </c>
      <c r="I31" s="14">
        <f t="shared" si="7"/>
        <v>0.4286346679532918</v>
      </c>
      <c r="J31" s="14">
        <f t="shared" si="7"/>
        <v>3.9276378760922301</v>
      </c>
      <c r="K31" s="14">
        <f t="shared" si="7"/>
        <v>0.32015621187164234</v>
      </c>
      <c r="L31" s="14">
        <f t="shared" si="7"/>
        <v>0.11801936887041599</v>
      </c>
      <c r="M31" s="14">
        <f t="shared" si="7"/>
        <v>5.0000000000000135E-2</v>
      </c>
      <c r="N31" s="14">
        <f t="shared" si="7"/>
        <v>0.35807022455697879</v>
      </c>
      <c r="O31" s="15"/>
      <c r="P31" s="15"/>
    </row>
    <row r="32" spans="1:16" x14ac:dyDescent="0.25">
      <c r="A32" s="18" t="s">
        <v>15</v>
      </c>
      <c r="B32" s="18" t="s">
        <v>72</v>
      </c>
      <c r="C32" s="19" t="s">
        <v>507</v>
      </c>
      <c r="D32" s="20" t="s">
        <v>73</v>
      </c>
      <c r="E32" s="19" t="s">
        <v>532</v>
      </c>
      <c r="F32" s="21" t="s">
        <v>75</v>
      </c>
      <c r="G32" s="4">
        <v>150.19999999999999</v>
      </c>
      <c r="H32" s="4">
        <v>539.79999999999995</v>
      </c>
      <c r="I32" s="4">
        <v>53.7</v>
      </c>
      <c r="J32" s="4">
        <v>733</v>
      </c>
      <c r="K32" s="4">
        <v>20.5</v>
      </c>
      <c r="L32" s="4">
        <v>73.599999999999994</v>
      </c>
      <c r="M32" s="4">
        <v>7.3</v>
      </c>
      <c r="N32" s="4">
        <f t="shared" ref="N32:N59" si="8">SUM(K32:M32)</f>
        <v>101.39999999999999</v>
      </c>
    </row>
    <row r="33" spans="1:14" x14ac:dyDescent="0.25">
      <c r="A33" s="18" t="s">
        <v>15</v>
      </c>
      <c r="B33" s="18" t="s">
        <v>72</v>
      </c>
      <c r="C33" s="19" t="s">
        <v>507</v>
      </c>
      <c r="D33" s="20" t="s">
        <v>76</v>
      </c>
      <c r="E33" s="24" t="s">
        <v>451</v>
      </c>
      <c r="F33" s="21" t="s">
        <v>75</v>
      </c>
    </row>
    <row r="34" spans="1:14" x14ac:dyDescent="0.25">
      <c r="A34" s="18" t="s">
        <v>15</v>
      </c>
      <c r="B34" s="18" t="s">
        <v>72</v>
      </c>
      <c r="C34" s="19" t="s">
        <v>507</v>
      </c>
      <c r="D34" s="20" t="s">
        <v>78</v>
      </c>
      <c r="E34" s="19" t="s">
        <v>533</v>
      </c>
      <c r="F34" s="21" t="s">
        <v>75</v>
      </c>
      <c r="G34" s="4">
        <v>159</v>
      </c>
      <c r="H34" s="4">
        <v>538.70000000000005</v>
      </c>
      <c r="I34" s="4">
        <v>57.5</v>
      </c>
      <c r="J34" s="4">
        <v>732</v>
      </c>
      <c r="K34" s="4">
        <v>21.7</v>
      </c>
      <c r="L34" s="4">
        <v>73.599999999999994</v>
      </c>
      <c r="M34" s="4">
        <v>7.9</v>
      </c>
      <c r="N34" s="4">
        <f t="shared" si="8"/>
        <v>103.2</v>
      </c>
    </row>
    <row r="35" spans="1:14" x14ac:dyDescent="0.25">
      <c r="A35" s="18" t="s">
        <v>15</v>
      </c>
      <c r="B35" s="18" t="s">
        <v>72</v>
      </c>
      <c r="C35" s="19" t="s">
        <v>507</v>
      </c>
      <c r="D35" s="20" t="s">
        <v>80</v>
      </c>
      <c r="E35" s="24" t="s">
        <v>398</v>
      </c>
      <c r="F35" s="21" t="s">
        <v>75</v>
      </c>
    </row>
    <row r="36" spans="1:14" x14ac:dyDescent="0.25">
      <c r="A36" s="18" t="s">
        <v>15</v>
      </c>
      <c r="B36" s="18" t="s">
        <v>72</v>
      </c>
      <c r="C36" s="19" t="s">
        <v>507</v>
      </c>
      <c r="D36" s="20" t="s">
        <v>82</v>
      </c>
      <c r="E36" s="24" t="s">
        <v>398</v>
      </c>
      <c r="F36" s="21" t="s">
        <v>75</v>
      </c>
    </row>
    <row r="37" spans="1:14" x14ac:dyDescent="0.25">
      <c r="A37" s="18" t="s">
        <v>15</v>
      </c>
      <c r="B37" s="18" t="s">
        <v>72</v>
      </c>
      <c r="C37" s="19" t="s">
        <v>507</v>
      </c>
      <c r="D37" s="20" t="s">
        <v>84</v>
      </c>
      <c r="E37" s="24" t="s">
        <v>398</v>
      </c>
      <c r="F37" s="21" t="s">
        <v>75</v>
      </c>
    </row>
    <row r="38" spans="1:14" x14ac:dyDescent="0.25">
      <c r="A38" s="18" t="s">
        <v>15</v>
      </c>
      <c r="B38" s="18" t="s">
        <v>72</v>
      </c>
      <c r="C38" s="19" t="s">
        <v>507</v>
      </c>
      <c r="D38" s="20" t="s">
        <v>86</v>
      </c>
      <c r="E38" s="19" t="s">
        <v>534</v>
      </c>
      <c r="F38" s="21" t="s">
        <v>75</v>
      </c>
      <c r="G38" s="4">
        <v>171.6</v>
      </c>
      <c r="H38" s="4">
        <v>500.4</v>
      </c>
      <c r="I38" s="4">
        <v>50</v>
      </c>
      <c r="J38" s="4">
        <v>683</v>
      </c>
      <c r="K38" s="4">
        <v>25.1</v>
      </c>
      <c r="L38" s="4">
        <v>73.3</v>
      </c>
      <c r="M38" s="4">
        <v>7.3</v>
      </c>
      <c r="N38" s="4">
        <f t="shared" si="8"/>
        <v>105.7</v>
      </c>
    </row>
    <row r="39" spans="1:14" x14ac:dyDescent="0.25">
      <c r="A39" s="18" t="s">
        <v>15</v>
      </c>
      <c r="B39" s="18" t="s">
        <v>72</v>
      </c>
      <c r="C39" s="19" t="s">
        <v>507</v>
      </c>
      <c r="D39" s="20" t="s">
        <v>88</v>
      </c>
      <c r="E39" s="19" t="s">
        <v>534</v>
      </c>
      <c r="F39" s="21" t="s">
        <v>75</v>
      </c>
      <c r="G39" s="4">
        <v>184.2</v>
      </c>
      <c r="H39" s="4">
        <v>577.70000000000005</v>
      </c>
      <c r="I39" s="4">
        <v>58.4</v>
      </c>
      <c r="J39" s="4">
        <v>783</v>
      </c>
      <c r="K39" s="4">
        <v>23.5</v>
      </c>
      <c r="L39" s="4">
        <v>73.8</v>
      </c>
      <c r="M39" s="4">
        <v>7.5</v>
      </c>
      <c r="N39" s="4">
        <f t="shared" si="8"/>
        <v>104.8</v>
      </c>
    </row>
    <row r="40" spans="1:14" s="15" customFormat="1" x14ac:dyDescent="0.25">
      <c r="A40" s="22"/>
      <c r="B40" s="22"/>
      <c r="C40" s="22" t="s">
        <v>35</v>
      </c>
      <c r="D40" s="23">
        <f>COUNT(G32:G39)</f>
        <v>4</v>
      </c>
      <c r="E40" s="22" t="s">
        <v>36</v>
      </c>
      <c r="F40" s="22"/>
      <c r="G40" s="14">
        <f>AVERAGE(G32:G39)</f>
        <v>166.25</v>
      </c>
      <c r="H40" s="14">
        <f t="shared" ref="H40:N40" si="9">AVERAGE(H32:H39)</f>
        <v>539.15000000000009</v>
      </c>
      <c r="I40" s="14">
        <f t="shared" si="9"/>
        <v>54.9</v>
      </c>
      <c r="J40" s="14">
        <f t="shared" si="9"/>
        <v>732.75</v>
      </c>
      <c r="K40" s="14">
        <f t="shared" si="9"/>
        <v>22.700000000000003</v>
      </c>
      <c r="L40" s="14">
        <f t="shared" si="9"/>
        <v>73.575000000000003</v>
      </c>
      <c r="M40" s="14">
        <f t="shared" si="9"/>
        <v>7.5</v>
      </c>
      <c r="N40" s="14">
        <f t="shared" si="9"/>
        <v>103.77500000000001</v>
      </c>
    </row>
    <row r="41" spans="1:14" s="15" customFormat="1" x14ac:dyDescent="0.25">
      <c r="A41" s="22"/>
      <c r="B41" s="22"/>
      <c r="C41" s="22"/>
      <c r="D41" s="23"/>
      <c r="E41" s="22" t="s">
        <v>37</v>
      </c>
      <c r="F41" s="22"/>
      <c r="G41" s="14">
        <f>(STDEV(G32:G39)/(SQRT(COUNT(G32:G39))))</f>
        <v>7.4217585517180487</v>
      </c>
      <c r="H41" s="14">
        <f t="shared" ref="H41:N41" si="10">(STDEV(H32:H39)/(SQRT(COUNT(H32:H39))))</f>
        <v>15.780499569616518</v>
      </c>
      <c r="I41" s="14">
        <f t="shared" si="10"/>
        <v>1.9248376554920155</v>
      </c>
      <c r="J41" s="14">
        <f t="shared" si="10"/>
        <v>20.41394539687678</v>
      </c>
      <c r="K41" s="14">
        <f t="shared" si="10"/>
        <v>1.0099504938362081</v>
      </c>
      <c r="L41" s="14">
        <f t="shared" si="10"/>
        <v>0.10307764064044139</v>
      </c>
      <c r="M41" s="14">
        <f t="shared" si="10"/>
        <v>0.14142135623730964</v>
      </c>
      <c r="N41" s="14">
        <f t="shared" si="10"/>
        <v>0.94549369819863782</v>
      </c>
    </row>
    <row r="42" spans="1:14" x14ac:dyDescent="0.25">
      <c r="A42" s="18" t="s">
        <v>15</v>
      </c>
      <c r="B42" s="18" t="s">
        <v>72</v>
      </c>
      <c r="C42" s="19" t="s">
        <v>507</v>
      </c>
      <c r="D42" s="20" t="s">
        <v>90</v>
      </c>
      <c r="E42" s="19" t="s">
        <v>535</v>
      </c>
      <c r="F42" s="21" t="s">
        <v>92</v>
      </c>
      <c r="G42" s="4">
        <v>160.9</v>
      </c>
      <c r="H42" s="4">
        <v>562.5</v>
      </c>
      <c r="I42" s="4">
        <v>56.7</v>
      </c>
      <c r="J42" s="4">
        <v>769</v>
      </c>
      <c r="K42" s="4">
        <v>20.9</v>
      </c>
      <c r="L42" s="4">
        <v>73.099999999999994</v>
      </c>
      <c r="M42" s="4">
        <v>7.4</v>
      </c>
      <c r="N42" s="4">
        <f t="shared" si="8"/>
        <v>101.4</v>
      </c>
    </row>
    <row r="43" spans="1:14" x14ac:dyDescent="0.25">
      <c r="A43" s="18" t="s">
        <v>15</v>
      </c>
      <c r="B43" s="18" t="s">
        <v>72</v>
      </c>
      <c r="C43" s="19" t="s">
        <v>507</v>
      </c>
      <c r="D43" s="20" t="s">
        <v>93</v>
      </c>
      <c r="E43" s="19" t="s">
        <v>536</v>
      </c>
      <c r="F43" s="21" t="s">
        <v>92</v>
      </c>
      <c r="G43" s="4">
        <v>119.7</v>
      </c>
      <c r="H43" s="4">
        <v>506.5</v>
      </c>
      <c r="I43" s="4">
        <v>50.8</v>
      </c>
      <c r="J43" s="4">
        <v>676</v>
      </c>
      <c r="K43" s="4">
        <v>17.7</v>
      </c>
      <c r="L43" s="4">
        <v>74.900000000000006</v>
      </c>
      <c r="M43" s="4">
        <v>7.5</v>
      </c>
      <c r="N43" s="4">
        <f t="shared" si="8"/>
        <v>100.10000000000001</v>
      </c>
    </row>
    <row r="44" spans="1:14" x14ac:dyDescent="0.25">
      <c r="A44" s="18" t="s">
        <v>15</v>
      </c>
      <c r="B44" s="18" t="s">
        <v>72</v>
      </c>
      <c r="C44" s="19" t="s">
        <v>507</v>
      </c>
      <c r="D44" s="20" t="s">
        <v>95</v>
      </c>
      <c r="E44" s="19" t="s">
        <v>537</v>
      </c>
      <c r="F44" s="21" t="s">
        <v>92</v>
      </c>
      <c r="G44" s="4">
        <v>118.5</v>
      </c>
      <c r="H44" s="4">
        <v>487.7</v>
      </c>
      <c r="I44" s="4">
        <v>48.5</v>
      </c>
      <c r="J44" s="4">
        <v>653</v>
      </c>
      <c r="K44" s="4">
        <v>18.100000000000001</v>
      </c>
      <c r="L44" s="4">
        <v>74.7</v>
      </c>
      <c r="M44" s="4">
        <v>7.4</v>
      </c>
      <c r="N44" s="4">
        <f t="shared" si="8"/>
        <v>100.20000000000002</v>
      </c>
    </row>
    <row r="45" spans="1:14" x14ac:dyDescent="0.25">
      <c r="A45" s="18" t="s">
        <v>15</v>
      </c>
      <c r="B45" s="18" t="s">
        <v>72</v>
      </c>
      <c r="C45" s="19" t="s">
        <v>507</v>
      </c>
      <c r="D45" s="20" t="s">
        <v>97</v>
      </c>
      <c r="E45" s="19" t="s">
        <v>538</v>
      </c>
      <c r="F45" s="21" t="s">
        <v>92</v>
      </c>
      <c r="G45" s="4">
        <v>103.1</v>
      </c>
      <c r="H45" s="4">
        <v>516.1</v>
      </c>
      <c r="I45" s="4">
        <v>51.7</v>
      </c>
      <c r="J45" s="4">
        <v>673</v>
      </c>
      <c r="K45" s="4">
        <v>15.3</v>
      </c>
      <c r="L45" s="4">
        <v>76.7</v>
      </c>
      <c r="M45" s="4">
        <v>7.7</v>
      </c>
      <c r="N45" s="4">
        <f t="shared" si="8"/>
        <v>99.7</v>
      </c>
    </row>
    <row r="46" spans="1:14" x14ac:dyDescent="0.25">
      <c r="A46" s="18" t="s">
        <v>15</v>
      </c>
      <c r="B46" s="18" t="s">
        <v>72</v>
      </c>
      <c r="C46" s="19" t="s">
        <v>507</v>
      </c>
      <c r="D46" s="20" t="s">
        <v>99</v>
      </c>
      <c r="E46" s="24" t="s">
        <v>451</v>
      </c>
      <c r="F46" s="21" t="s">
        <v>92</v>
      </c>
    </row>
    <row r="47" spans="1:14" x14ac:dyDescent="0.25">
      <c r="A47" s="18" t="s">
        <v>15</v>
      </c>
      <c r="B47" s="18" t="s">
        <v>72</v>
      </c>
      <c r="C47" s="19" t="s">
        <v>507</v>
      </c>
      <c r="D47" s="20" t="s">
        <v>101</v>
      </c>
      <c r="E47" s="19" t="s">
        <v>539</v>
      </c>
      <c r="F47" s="21" t="s">
        <v>92</v>
      </c>
      <c r="G47" s="4">
        <v>106.1</v>
      </c>
      <c r="H47" s="4">
        <v>478.1</v>
      </c>
      <c r="I47" s="4">
        <v>49.7</v>
      </c>
      <c r="J47" s="4">
        <v>640</v>
      </c>
      <c r="K47" s="4">
        <v>16.600000000000001</v>
      </c>
      <c r="L47" s="4">
        <v>74.7</v>
      </c>
      <c r="M47" s="4">
        <v>7.8</v>
      </c>
      <c r="N47" s="4">
        <f t="shared" si="8"/>
        <v>99.100000000000009</v>
      </c>
    </row>
    <row r="48" spans="1:14" x14ac:dyDescent="0.25">
      <c r="A48" s="18" t="s">
        <v>15</v>
      </c>
      <c r="B48" s="18" t="s">
        <v>72</v>
      </c>
      <c r="C48" s="19" t="s">
        <v>507</v>
      </c>
      <c r="D48" s="20" t="s">
        <v>103</v>
      </c>
      <c r="E48" s="19" t="s">
        <v>540</v>
      </c>
      <c r="F48" s="21" t="s">
        <v>92</v>
      </c>
      <c r="G48" s="4">
        <v>186.6</v>
      </c>
      <c r="H48" s="4">
        <v>522.1</v>
      </c>
      <c r="I48" s="4">
        <v>52.9</v>
      </c>
      <c r="J48" s="4">
        <v>733</v>
      </c>
      <c r="K48" s="4">
        <v>25.5</v>
      </c>
      <c r="L48" s="4">
        <v>71.2</v>
      </c>
      <c r="M48" s="4">
        <v>7.2</v>
      </c>
      <c r="N48" s="4">
        <f t="shared" si="8"/>
        <v>103.9</v>
      </c>
    </row>
    <row r="49" spans="1:14" x14ac:dyDescent="0.25">
      <c r="A49" s="18" t="s">
        <v>15</v>
      </c>
      <c r="B49" s="18" t="s">
        <v>72</v>
      </c>
      <c r="C49" s="19" t="s">
        <v>507</v>
      </c>
      <c r="D49" s="20" t="s">
        <v>105</v>
      </c>
      <c r="E49" s="19" t="s">
        <v>541</v>
      </c>
      <c r="F49" s="21" t="s">
        <v>92</v>
      </c>
      <c r="G49" s="4">
        <v>134</v>
      </c>
      <c r="H49" s="4">
        <v>514.9</v>
      </c>
      <c r="I49" s="4">
        <v>51</v>
      </c>
      <c r="J49" s="4">
        <v>686</v>
      </c>
      <c r="K49" s="4">
        <v>19.5</v>
      </c>
      <c r="L49" s="4">
        <v>75.099999999999994</v>
      </c>
      <c r="M49" s="4">
        <v>7.4</v>
      </c>
      <c r="N49" s="4">
        <f t="shared" si="8"/>
        <v>102</v>
      </c>
    </row>
    <row r="50" spans="1:14" s="15" customFormat="1" x14ac:dyDescent="0.25">
      <c r="A50" s="22"/>
      <c r="B50" s="22"/>
      <c r="C50" s="22" t="s">
        <v>35</v>
      </c>
      <c r="D50" s="23">
        <f>COUNT(G42:G49)</f>
        <v>7</v>
      </c>
      <c r="E50" s="22" t="s">
        <v>36</v>
      </c>
      <c r="F50" s="22"/>
      <c r="G50" s="14">
        <f>AVERAGE(G42:G49)</f>
        <v>132.70000000000002</v>
      </c>
      <c r="H50" s="14">
        <f t="shared" ref="H50:N50" si="11">AVERAGE(H42:H49)</f>
        <v>512.55714285714282</v>
      </c>
      <c r="I50" s="14">
        <f t="shared" si="11"/>
        <v>51.614285714285707</v>
      </c>
      <c r="J50" s="14">
        <f t="shared" si="11"/>
        <v>690</v>
      </c>
      <c r="K50" s="14">
        <f t="shared" si="11"/>
        <v>19.085714285714285</v>
      </c>
      <c r="L50" s="14">
        <f t="shared" si="11"/>
        <v>74.342857142857142</v>
      </c>
      <c r="M50" s="14">
        <f t="shared" si="11"/>
        <v>7.4857142857142858</v>
      </c>
      <c r="N50" s="14">
        <f t="shared" si="11"/>
        <v>100.91428571428573</v>
      </c>
    </row>
    <row r="51" spans="1:14" s="15" customFormat="1" x14ac:dyDescent="0.25">
      <c r="A51" s="22"/>
      <c r="B51" s="22"/>
      <c r="C51" s="22"/>
      <c r="D51" s="23"/>
      <c r="E51" s="22" t="s">
        <v>37</v>
      </c>
      <c r="F51" s="22"/>
      <c r="G51" s="14">
        <f>(STDEV(G42:G49)/(SQRT(COUNT(G42:G49))))</f>
        <v>11.605109712043689</v>
      </c>
      <c r="H51" s="14">
        <f t="shared" ref="H51:N51" si="12">(STDEV(H42:H49)/(SQRT(COUNT(H42:H49))))</f>
        <v>10.287830470138635</v>
      </c>
      <c r="I51" s="14">
        <f t="shared" si="12"/>
        <v>0.99914929801701391</v>
      </c>
      <c r="J51" s="14">
        <f t="shared" si="12"/>
        <v>17.224014243685083</v>
      </c>
      <c r="K51" s="14">
        <f t="shared" si="12"/>
        <v>1.272498212446789</v>
      </c>
      <c r="L51" s="14">
        <f t="shared" si="12"/>
        <v>0.6567804383640603</v>
      </c>
      <c r="M51" s="14">
        <f t="shared" si="12"/>
        <v>7.6930925816207155E-2</v>
      </c>
      <c r="N51" s="14">
        <f t="shared" si="12"/>
        <v>0.62237202602262676</v>
      </c>
    </row>
    <row r="52" spans="1:14" x14ac:dyDescent="0.25">
      <c r="A52" s="18" t="s">
        <v>15</v>
      </c>
      <c r="B52" s="18" t="s">
        <v>72</v>
      </c>
      <c r="C52" s="19" t="s">
        <v>507</v>
      </c>
      <c r="D52" s="20" t="s">
        <v>107</v>
      </c>
      <c r="E52" s="19" t="s">
        <v>542</v>
      </c>
      <c r="F52" s="21" t="s">
        <v>109</v>
      </c>
      <c r="G52" s="4">
        <v>116.5</v>
      </c>
      <c r="H52" s="4">
        <v>475.5</v>
      </c>
      <c r="I52" s="4">
        <v>46.7</v>
      </c>
      <c r="J52" s="4">
        <v>629</v>
      </c>
      <c r="K52" s="4">
        <v>18.5</v>
      </c>
      <c r="L52" s="4">
        <v>75.599999999999994</v>
      </c>
      <c r="M52" s="4">
        <v>7.4</v>
      </c>
      <c r="N52" s="4">
        <f t="shared" si="8"/>
        <v>101.5</v>
      </c>
    </row>
    <row r="53" spans="1:14" x14ac:dyDescent="0.25">
      <c r="A53" s="18" t="s">
        <v>15</v>
      </c>
      <c r="B53" s="18" t="s">
        <v>72</v>
      </c>
      <c r="C53" s="19" t="s">
        <v>507</v>
      </c>
      <c r="D53" s="20" t="s">
        <v>110</v>
      </c>
      <c r="E53" s="19" t="s">
        <v>543</v>
      </c>
      <c r="F53" s="21" t="s">
        <v>109</v>
      </c>
      <c r="G53" s="4">
        <v>114.3</v>
      </c>
      <c r="H53" s="4">
        <v>492.8</v>
      </c>
      <c r="I53" s="4">
        <v>49.2</v>
      </c>
      <c r="J53" s="4">
        <v>649</v>
      </c>
      <c r="K53" s="4">
        <v>17.600000000000001</v>
      </c>
      <c r="L53" s="4">
        <v>75.900000000000006</v>
      </c>
      <c r="M53" s="4">
        <v>7.6</v>
      </c>
      <c r="N53" s="4">
        <f t="shared" si="8"/>
        <v>101.1</v>
      </c>
    </row>
    <row r="54" spans="1:14" x14ac:dyDescent="0.25">
      <c r="A54" s="18" t="s">
        <v>15</v>
      </c>
      <c r="B54" s="18" t="s">
        <v>72</v>
      </c>
      <c r="C54" s="19" t="s">
        <v>507</v>
      </c>
      <c r="D54" s="20" t="s">
        <v>112</v>
      </c>
      <c r="E54" s="19" t="s">
        <v>544</v>
      </c>
      <c r="F54" s="21" t="s">
        <v>109</v>
      </c>
      <c r="G54" s="4">
        <v>103</v>
      </c>
      <c r="H54" s="4">
        <v>442.4</v>
      </c>
      <c r="I54" s="4">
        <v>42.6</v>
      </c>
      <c r="J54" s="4">
        <v>577</v>
      </c>
      <c r="K54" s="4">
        <v>17.8</v>
      </c>
      <c r="L54" s="4">
        <v>76.7</v>
      </c>
      <c r="M54" s="4">
        <v>7.4</v>
      </c>
      <c r="N54" s="4">
        <f t="shared" si="8"/>
        <v>101.9</v>
      </c>
    </row>
    <row r="55" spans="1:14" x14ac:dyDescent="0.25">
      <c r="A55" s="18" t="s">
        <v>15</v>
      </c>
      <c r="B55" s="18" t="s">
        <v>72</v>
      </c>
      <c r="C55" s="19" t="s">
        <v>507</v>
      </c>
      <c r="D55" s="20" t="s">
        <v>114</v>
      </c>
      <c r="E55" s="19" t="s">
        <v>545</v>
      </c>
      <c r="F55" s="21" t="s">
        <v>109</v>
      </c>
      <c r="G55" s="4">
        <v>136.30000000000001</v>
      </c>
      <c r="H55" s="4">
        <v>440.1</v>
      </c>
      <c r="I55" s="4">
        <v>44.4</v>
      </c>
      <c r="J55" s="4">
        <v>603</v>
      </c>
      <c r="K55" s="4">
        <v>22.6</v>
      </c>
      <c r="L55" s="4">
        <v>73</v>
      </c>
      <c r="M55" s="4">
        <v>7.4</v>
      </c>
      <c r="N55" s="4">
        <f t="shared" si="8"/>
        <v>103</v>
      </c>
    </row>
    <row r="56" spans="1:14" x14ac:dyDescent="0.25">
      <c r="A56" s="18" t="s">
        <v>15</v>
      </c>
      <c r="B56" s="18" t="s">
        <v>72</v>
      </c>
      <c r="C56" s="19" t="s">
        <v>507</v>
      </c>
      <c r="D56" s="20" t="s">
        <v>116</v>
      </c>
      <c r="E56" s="19" t="s">
        <v>546</v>
      </c>
      <c r="F56" s="21" t="s">
        <v>109</v>
      </c>
      <c r="G56" s="4">
        <v>96.8</v>
      </c>
      <c r="H56" s="4">
        <v>450.9</v>
      </c>
      <c r="I56" s="4">
        <v>44.8</v>
      </c>
      <c r="J56" s="4">
        <v>599</v>
      </c>
      <c r="K56" s="4">
        <v>16.2</v>
      </c>
      <c r="L56" s="4">
        <v>75.3</v>
      </c>
      <c r="M56" s="4">
        <v>7.5</v>
      </c>
      <c r="N56" s="4">
        <f t="shared" si="8"/>
        <v>99</v>
      </c>
    </row>
    <row r="57" spans="1:14" x14ac:dyDescent="0.25">
      <c r="A57" s="18" t="s">
        <v>15</v>
      </c>
      <c r="B57" s="18" t="s">
        <v>72</v>
      </c>
      <c r="C57" s="19" t="s">
        <v>507</v>
      </c>
      <c r="D57" s="20" t="s">
        <v>118</v>
      </c>
      <c r="E57" s="19" t="s">
        <v>547</v>
      </c>
      <c r="F57" s="21" t="s">
        <v>109</v>
      </c>
      <c r="G57" s="4">
        <v>148.5</v>
      </c>
      <c r="H57" s="4">
        <v>464.5</v>
      </c>
      <c r="I57" s="4">
        <v>45.5</v>
      </c>
      <c r="J57" s="4">
        <v>638</v>
      </c>
      <c r="K57" s="4">
        <v>23.3</v>
      </c>
      <c r="L57" s="4">
        <v>72.8</v>
      </c>
      <c r="M57" s="4">
        <v>7.1</v>
      </c>
      <c r="N57" s="4">
        <f t="shared" si="8"/>
        <v>103.19999999999999</v>
      </c>
    </row>
    <row r="58" spans="1:14" x14ac:dyDescent="0.25">
      <c r="A58" s="18" t="s">
        <v>15</v>
      </c>
      <c r="B58" s="18" t="s">
        <v>72</v>
      </c>
      <c r="C58" s="19" t="s">
        <v>507</v>
      </c>
      <c r="D58" s="20" t="s">
        <v>120</v>
      </c>
      <c r="E58" s="19" t="s">
        <v>548</v>
      </c>
      <c r="F58" s="21" t="s">
        <v>109</v>
      </c>
      <c r="G58" s="4">
        <v>98.2</v>
      </c>
      <c r="H58" s="4">
        <v>452.3</v>
      </c>
      <c r="I58" s="4">
        <v>45.4</v>
      </c>
      <c r="J58" s="4">
        <v>600</v>
      </c>
      <c r="K58" s="4">
        <v>16.399999999999999</v>
      </c>
      <c r="L58" s="4">
        <v>75.400000000000006</v>
      </c>
      <c r="M58" s="4">
        <v>7.6</v>
      </c>
      <c r="N58" s="4">
        <f t="shared" si="8"/>
        <v>99.4</v>
      </c>
    </row>
    <row r="59" spans="1:14" x14ac:dyDescent="0.25">
      <c r="A59" s="18" t="s">
        <v>15</v>
      </c>
      <c r="B59" s="18" t="s">
        <v>72</v>
      </c>
      <c r="C59" s="19" t="s">
        <v>507</v>
      </c>
      <c r="D59" s="20" t="s">
        <v>122</v>
      </c>
      <c r="E59" s="19" t="s">
        <v>549</v>
      </c>
      <c r="F59" s="21" t="s">
        <v>109</v>
      </c>
      <c r="G59" s="4">
        <v>126.3</v>
      </c>
      <c r="H59" s="4">
        <v>471.7</v>
      </c>
      <c r="I59" s="4">
        <v>46</v>
      </c>
      <c r="J59" s="4">
        <v>628</v>
      </c>
      <c r="K59" s="4">
        <v>20.100000000000001</v>
      </c>
      <c r="L59" s="4">
        <v>75.099999999999994</v>
      </c>
      <c r="M59" s="4">
        <v>7.3</v>
      </c>
      <c r="N59" s="4">
        <f t="shared" si="8"/>
        <v>102.49999999999999</v>
      </c>
    </row>
    <row r="60" spans="1:14" s="15" customFormat="1" x14ac:dyDescent="0.25">
      <c r="A60" s="22"/>
      <c r="B60" s="22"/>
      <c r="C60" s="22" t="s">
        <v>35</v>
      </c>
      <c r="D60" s="23">
        <f>COUNT(G52:G59)</f>
        <v>8</v>
      </c>
      <c r="E60" s="22" t="s">
        <v>36</v>
      </c>
      <c r="F60" s="22"/>
      <c r="G60" s="14">
        <f>AVERAGE(G52:G59)</f>
        <v>117.4875</v>
      </c>
      <c r="H60" s="14">
        <f t="shared" ref="H60:N60" si="13">AVERAGE(H52:H59)</f>
        <v>461.27499999999998</v>
      </c>
      <c r="I60" s="14">
        <f t="shared" si="13"/>
        <v>45.574999999999996</v>
      </c>
      <c r="J60" s="14">
        <f t="shared" si="13"/>
        <v>615.375</v>
      </c>
      <c r="K60" s="14">
        <f t="shared" si="13"/>
        <v>19.0625</v>
      </c>
      <c r="L60" s="14">
        <f t="shared" si="13"/>
        <v>74.975000000000009</v>
      </c>
      <c r="M60" s="14">
        <f t="shared" si="13"/>
        <v>7.4124999999999996</v>
      </c>
      <c r="N60" s="14">
        <f t="shared" si="13"/>
        <v>101.45</v>
      </c>
    </row>
    <row r="61" spans="1:14" s="15" customFormat="1" x14ac:dyDescent="0.25">
      <c r="A61" s="22"/>
      <c r="B61" s="22"/>
      <c r="C61" s="22"/>
      <c r="D61" s="23"/>
      <c r="E61" s="22" t="s">
        <v>37</v>
      </c>
      <c r="F61" s="22"/>
      <c r="G61" s="14">
        <f>(STDEV(G52:G59)/(SQRT(COUNT(G52:G59))))</f>
        <v>6.5660772563010834</v>
      </c>
      <c r="H61" s="14">
        <f t="shared" ref="H61:N61" si="14">(STDEV(H52:H59)/(SQRT(COUNT(H52:H59))))</f>
        <v>6.4199674565263303</v>
      </c>
      <c r="I61" s="14">
        <f t="shared" si="14"/>
        <v>0.67420588207799836</v>
      </c>
      <c r="J61" s="14">
        <f t="shared" si="14"/>
        <v>8.5751665956328296</v>
      </c>
      <c r="K61" s="14">
        <f t="shared" si="14"/>
        <v>0.95317842356133009</v>
      </c>
      <c r="L61" s="14">
        <f t="shared" si="14"/>
        <v>0.48467588581000681</v>
      </c>
      <c r="M61" s="14">
        <f t="shared" si="14"/>
        <v>5.8056315025031634E-2</v>
      </c>
      <c r="N61" s="14">
        <f t="shared" si="14"/>
        <v>0.55259129820975406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PND 89</vt:lpstr>
      <vt:lpstr>PND 117</vt:lpstr>
      <vt:lpstr>PND 152</vt:lpstr>
      <vt:lpstr>PND 180</vt:lpstr>
      <vt:lpstr>PND 209</vt:lpstr>
      <vt:lpstr>PND 244</vt:lpstr>
      <vt:lpstr>PND 272</vt:lpstr>
      <vt:lpstr>PND 300</vt:lpstr>
      <vt:lpstr>PND 335</vt:lpstr>
      <vt:lpstr>PND 363</vt:lpstr>
      <vt:lpstr>PND 384</vt:lpstr>
      <vt:lpstr>PND 421</vt:lpstr>
      <vt:lpstr>PND 447</vt:lpstr>
    </vt:vector>
  </TitlesOfParts>
  <Company>US-EPA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lauser</dc:creator>
  <cp:lastModifiedBy>johnstone</cp:lastModifiedBy>
  <dcterms:created xsi:type="dcterms:W3CDTF">2016-04-27T15:17:35Z</dcterms:created>
  <dcterms:modified xsi:type="dcterms:W3CDTF">2016-04-27T16:34:10Z</dcterms:modified>
</cp:coreProperties>
</file>