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hidePivotFieldList="1" defaultThemeVersion="202300"/>
  <mc:AlternateContent xmlns:mc="http://schemas.openxmlformats.org/markup-compatibility/2006">
    <mc:Choice Requires="x15">
      <x15ac:absPath xmlns:x15ac="http://schemas.microsoft.com/office/spreadsheetml/2010/11/ac" url="/Users/airm1/Desktop/"/>
    </mc:Choice>
  </mc:AlternateContent>
  <xr:revisionPtr revIDLastSave="0" documentId="13_ncr:1_{80704009-BF78-4445-9EA7-3D1D5EAAD30D}" xr6:coauthVersionLast="47" xr6:coauthVersionMax="47" xr10:uidLastSave="{00000000-0000-0000-0000-000000000000}"/>
  <bookViews>
    <workbookView xWindow="0" yWindow="500" windowWidth="28800" windowHeight="16280" activeTab="6" xr2:uid="{C5E75D08-99B2-6140-A3E2-D91D08CADAD0}"/>
  </bookViews>
  <sheets>
    <sheet name="Dashboard" sheetId="22" r:id="rId1"/>
    <sheet name="salesdata" sheetId="3" r:id="rId2"/>
    <sheet name="% sales" sheetId="10" r:id="rId3"/>
    <sheet name="Top 3" sheetId="12" r:id="rId4"/>
    <sheet name="top month sales" sheetId="18" r:id="rId5"/>
    <sheet name="sales trend" sheetId="16" r:id="rId6"/>
    <sheet name="dow analysis" sheetId="13" r:id="rId7"/>
  </sheets>
  <definedNames>
    <definedName name="_M01AB">salesdata!$B$4:$B$2109</definedName>
    <definedName name="_M01AE">salesdata!$C$4:$C$2109</definedName>
    <definedName name="_N02BA">salesdata!$D$4:$D$2109</definedName>
    <definedName name="_N02BE">sales[N02BE]</definedName>
    <definedName name="_N05B">salesdata!$F$4:$F$2109</definedName>
    <definedName name="_N05C">salesdata!$G$4:$G$2109</definedName>
    <definedName name="_R03">salesdata!$H$4:$H$2109</definedName>
    <definedName name="_R06">salesdata!$I$4:$I$2109</definedName>
    <definedName name="datum">salesdata!$A$4:$A$2109</definedName>
    <definedName name="Hour">salesdata!$L$4:$L$2109</definedName>
    <definedName name="Month">salesdata!$K$4:$K$2109</definedName>
    <definedName name="Slicer_Year">#N/A</definedName>
    <definedName name="Weekday_Name">salesdata!$M$4:$M$2109</definedName>
    <definedName name="Year">salesdata!$J$4:$J$2109</definedName>
  </definedNames>
  <calcPr calcId="191029"/>
  <pivotCaches>
    <pivotCache cacheId="3"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110" i="3" l="1"/>
  <c r="H2110" i="3"/>
  <c r="G2110" i="3"/>
  <c r="F2110" i="3"/>
  <c r="E2110" i="3"/>
  <c r="D2110" i="3"/>
  <c r="C2110" i="3"/>
  <c r="B2110" i="3"/>
  <c r="M2110" i="3"/>
  <c r="O7" i="18"/>
  <c r="P7" i="18" s="1"/>
  <c r="O8" i="18"/>
  <c r="P8" i="18" s="1"/>
  <c r="O9" i="18"/>
  <c r="P9" i="18" s="1"/>
  <c r="O10" i="18"/>
  <c r="P10" i="18" s="1"/>
  <c r="O11" i="18"/>
  <c r="P11" i="18" s="1"/>
  <c r="O12" i="18"/>
  <c r="P12" i="18" s="1"/>
  <c r="O13" i="18"/>
  <c r="P13" i="18" s="1"/>
  <c r="O6" i="18"/>
  <c r="P6" i="18" s="1"/>
  <c r="C8" i="12"/>
  <c r="L2115" i="3" l="1"/>
  <c r="B3" i="10"/>
  <c r="A22" i="10" s="1"/>
  <c r="C6" i="12"/>
  <c r="C5" i="12"/>
  <c r="C12" i="12"/>
  <c r="C11" i="12"/>
  <c r="C10" i="12"/>
  <c r="C9" i="12"/>
  <c r="C7" i="12"/>
  <c r="C3" i="10" l="1"/>
  <c r="A27" i="10" s="1"/>
  <c r="C5" i="10" l="1"/>
  <c r="B9" i="10"/>
  <c r="B8" i="10"/>
  <c r="C6" i="10"/>
  <c r="C7" i="10" a="1"/>
  <c r="C7" i="10" s="1"/>
  <c r="B10" i="10"/>
  <c r="C8" i="10"/>
  <c r="B11" i="10"/>
  <c r="B4" i="10"/>
  <c r="B6" i="10"/>
  <c r="C9" i="10"/>
  <c r="C10" i="10"/>
  <c r="B5" i="10"/>
  <c r="C11" i="10"/>
  <c r="C4" i="10"/>
  <c r="B7" i="10" a="1"/>
  <c r="B7" i="10" s="1"/>
  <c r="C27" i="10" l="1"/>
  <c r="C22" i="10"/>
  <c r="O10" i="3"/>
  <c r="O9" i="3"/>
  <c r="O8" i="3"/>
  <c r="O7" i="3"/>
  <c r="O6" i="3"/>
  <c r="O5" i="3"/>
  <c r="O4" i="3"/>
  <c r="O3" i="3"/>
  <c r="C17" i="10" l="1"/>
  <c r="C18" i="10" s="1"/>
  <c r="D17"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<sst xmlns="http://schemas.openxmlformats.org/spreadsheetml/2006/main" count="2210" uniqueCount="77">
  <si>
    <t>datum</t>
  </si>
  <si>
    <t>M01AB</t>
  </si>
  <si>
    <t>M01AE</t>
  </si>
  <si>
    <t>N02BA</t>
  </si>
  <si>
    <t>N02BE</t>
  </si>
  <si>
    <t>N05B</t>
  </si>
  <si>
    <t>N05C</t>
  </si>
  <si>
    <t>R03</t>
  </si>
  <si>
    <t>R06</t>
  </si>
  <si>
    <t>Labels</t>
  </si>
  <si>
    <t xml:space="preserve">Anti-inflammatory and antirheumatic products, non-steroids, Propionic acid derivative </t>
  </si>
  <si>
    <t>Anti-inflammatory and antirheumatic products, non-steroids, Acetic acid derivative and related substances</t>
  </si>
  <si>
    <t>Other analgesics and antipyretics, Salicyclic acid and derivatives</t>
  </si>
  <si>
    <t>Other analgesics and antipyretics, Pyrazolones and Anilides</t>
  </si>
  <si>
    <t>Psycholeptics drugs, anxiolytic drugs</t>
  </si>
  <si>
    <t>Psycholeptics drugs, Hynotics and sedatives drugs</t>
  </si>
  <si>
    <t>Drigs for obstructive airway diseases</t>
  </si>
  <si>
    <t>Antihistamines for systemic use</t>
  </si>
  <si>
    <t>Year</t>
  </si>
  <si>
    <t>Month</t>
  </si>
  <si>
    <t>Hour</t>
  </si>
  <si>
    <t>Weekday Name</t>
  </si>
  <si>
    <t>Thursday</t>
  </si>
  <si>
    <t>Friday</t>
  </si>
  <si>
    <t>Saturday</t>
  </si>
  <si>
    <t>Sunday</t>
  </si>
  <si>
    <t>Monday</t>
  </si>
  <si>
    <t>Tuesday</t>
  </si>
  <si>
    <t>Wednesday</t>
  </si>
  <si>
    <t>▲▼</t>
  </si>
  <si>
    <t>Sum of M01AB</t>
  </si>
  <si>
    <t>Sum of M01AE</t>
  </si>
  <si>
    <t>Sum of N02BA</t>
  </si>
  <si>
    <t>Sum of N02BE</t>
  </si>
  <si>
    <t>Sum of N05B</t>
  </si>
  <si>
    <t>Sum of N05C</t>
  </si>
  <si>
    <t>Sum of R03</t>
  </si>
  <si>
    <t>Sum of R06</t>
  </si>
  <si>
    <t>Values</t>
  </si>
  <si>
    <t>(All)</t>
  </si>
  <si>
    <t>Drug Brand</t>
  </si>
  <si>
    <t xml:space="preserve">M01AB </t>
  </si>
  <si>
    <t xml:space="preserve">M01AE </t>
  </si>
  <si>
    <t xml:space="preserve">N02BA </t>
  </si>
  <si>
    <t xml:space="preserve">N02BE </t>
  </si>
  <si>
    <t xml:space="preserve">N05B </t>
  </si>
  <si>
    <t xml:space="preserve">N05C </t>
  </si>
  <si>
    <t xml:space="preserve">R03 </t>
  </si>
  <si>
    <t xml:space="preserve">R06 </t>
  </si>
  <si>
    <t>Column Labels</t>
  </si>
  <si>
    <t>Row Labels</t>
  </si>
  <si>
    <t>Months (datum)</t>
  </si>
  <si>
    <t>Sum of Total sales volumne</t>
  </si>
  <si>
    <t>Jan</t>
  </si>
  <si>
    <t>Feb</t>
  </si>
  <si>
    <t>Mar</t>
  </si>
  <si>
    <t>Apr</t>
  </si>
  <si>
    <t>May</t>
  </si>
  <si>
    <t>Jun</t>
  </si>
  <si>
    <t>Jul</t>
  </si>
  <si>
    <t>Aug</t>
  </si>
  <si>
    <t>Sep</t>
  </si>
  <si>
    <t>Oct</t>
  </si>
  <si>
    <t>Sum of Total sales volumne2</t>
  </si>
  <si>
    <t>% of sales volumne</t>
  </si>
  <si>
    <t>Monthly sales performance (volume) and its trend</t>
  </si>
  <si>
    <t>Top 3 sales (volume) for different brands</t>
  </si>
  <si>
    <t xml:space="preserve">% of sales volume for different day of week  </t>
  </si>
  <si>
    <t>Month of top sales for each individual drugs</t>
  </si>
  <si>
    <t>Total sales volume</t>
  </si>
  <si>
    <t>Total</t>
  </si>
  <si>
    <t>Copy for dashboard</t>
  </si>
  <si>
    <t>Chart</t>
  </si>
  <si>
    <t>sales</t>
  </si>
  <si>
    <t>top month sales (copied to dashboard)</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</si>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</sst>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reen]\▲;[Red]\▼;"/>
    <numFmt numFmtId="165" formatCode="0.0%"/>
  </numFmts>
  <fonts count="26">
    <font>
      <sz val="10"/>
      <color theme="1"/>
      <name val="ArialMT"/>
      <family val="2"/>
    </font>
    <font>
      <sz val="10"/>
      <color theme="1"/>
      <name val="ArialMT"/>
      <family val="2"/>
    </font>
    <font>
      <sz val="18"/>
      <color theme="3"/>
      <name val="Aptos Display"/>
      <family val="2"/>
      <scheme val="major"/>
    </font>
    <font>
      <b/>
      <sz val="15"/>
      <color theme="3"/>
      <name val="ArialMT"/>
      <family val="2"/>
    </font>
    <font>
      <b/>
      <sz val="13"/>
      <color theme="3"/>
      <name val="ArialMT"/>
      <family val="2"/>
    </font>
    <font>
      <b/>
      <sz val="11"/>
      <color theme="3"/>
      <name val="ArialMT"/>
      <family val="2"/>
    </font>
    <font>
      <sz val="10"/>
      <color rgb="FF006100"/>
      <name val="ArialMT"/>
      <family val="2"/>
    </font>
    <font>
      <sz val="10"/>
      <color rgb="FF9C0006"/>
      <name val="ArialMT"/>
      <family val="2"/>
    </font>
    <font>
      <sz val="10"/>
      <color rgb="FF9C5700"/>
      <name val="ArialMT"/>
      <family val="2"/>
    </font>
    <font>
      <sz val="10"/>
      <color rgb="FF3F3F76"/>
      <name val="ArialMT"/>
      <family val="2"/>
    </font>
    <font>
      <b/>
      <sz val="10"/>
      <color rgb="FF3F3F3F"/>
      <name val="ArialMT"/>
      <family val="2"/>
    </font>
    <font>
      <b/>
      <sz val="10"/>
      <color rgb="FFFA7D00"/>
      <name val="ArialMT"/>
      <family val="2"/>
    </font>
    <font>
      <sz val="10"/>
      <color rgb="FFFA7D00"/>
      <name val="ArialMT"/>
      <family val="2"/>
    </font>
    <font>
      <b/>
      <sz val="10"/>
      <color theme="0"/>
      <name val="ArialMT"/>
      <family val="2"/>
    </font>
    <font>
      <sz val="10"/>
      <color rgb="FFFF0000"/>
      <name val="ArialMT"/>
      <family val="2"/>
    </font>
    <font>
      <i/>
      <sz val="10"/>
      <color rgb="FF7F7F7F"/>
      <name val="ArialMT"/>
      <family val="2"/>
    </font>
    <font>
      <b/>
      <sz val="10"/>
      <color theme="1"/>
      <name val="ArialMT"/>
      <family val="2"/>
    </font>
    <font>
      <sz val="10"/>
      <color theme="0"/>
      <name val="ArialMT"/>
      <family val="2"/>
    </font>
    <font>
      <sz val="11"/>
      <color theme="1"/>
      <name val="ArialMT"/>
      <family val="2"/>
    </font>
    <font>
      <sz val="10"/>
      <color theme="1"/>
      <name val="Grantha Sangam MN Regular"/>
    </font>
    <font>
      <sz val="48"/>
      <color theme="0"/>
      <name val="Grantha Sangam MN Regular"/>
    </font>
    <font>
      <sz val="22"/>
      <color theme="0"/>
      <name val="ArialMT"/>
      <family val="2"/>
    </font>
    <font>
      <sz val="9"/>
      <color theme="0"/>
      <name val="Grantha Sangam MN Regular"/>
    </font>
    <font>
      <sz val="10"/>
      <color theme="0"/>
      <name val="Grantha Sangam MN Regular"/>
    </font>
    <font>
      <b/>
      <sz val="25"/>
      <color theme="0"/>
      <name val="Grantha Sangam MN Regular"/>
    </font>
    <font>
      <b/>
      <sz val="30"/>
      <color theme="0"/>
      <name val="Grantha Sangam MN Regula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bgColor theme="7"/>
      </patternFill>
    </fill>
    <fill>
      <patternFill patternType="solid">
        <fgColor theme="7" tint="0.79998168889431442"/>
        <bgColor indexed="64"/>
      </patternFill>
    </fill>
    <fill>
      <patternFill patternType="solid">
        <fgColor theme="2" tint="-0.749992370372631"/>
        <bgColor indexed="64"/>
      </patternFill>
    </fill>
    <fill>
      <patternFill patternType="solid">
        <fgColor theme="0"/>
        <bgColor theme="4" tint="0.79998168889431442"/>
      </patternFill>
    </fill>
    <fill>
      <patternFill patternType="solid">
        <fgColor theme="1" tint="0.249977111117893"/>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42">
    <xf numFmtId="0" fontId="0" fillId="0" borderId="0" xfId="0"/>
    <xf numFmtId="14" fontId="0" fillId="0" borderId="0" xfId="0" applyNumberFormat="1"/>
    <xf numFmtId="2" fontId="0" fillId="0" borderId="0" xfId="0" applyNumberFormat="1"/>
    <xf numFmtId="0" fontId="0" fillId="0" borderId="0" xfId="0" pivotButton="1"/>
    <xf numFmtId="1" fontId="0" fillId="0" borderId="0" xfId="0" applyNumberFormat="1"/>
    <xf numFmtId="1" fontId="0" fillId="0" borderId="0" xfId="0" applyNumberFormat="1" applyAlignment="1">
      <alignment horizontal="left"/>
    </xf>
    <xf numFmtId="0" fontId="0" fillId="0" borderId="10" xfId="0" applyBorder="1"/>
    <xf numFmtId="1" fontId="0" fillId="0" borderId="10" xfId="0" applyNumberFormat="1" applyBorder="1"/>
    <xf numFmtId="0" fontId="13" fillId="33" borderId="10" xfId="0" applyFont="1" applyFill="1" applyBorder="1"/>
    <xf numFmtId="2" fontId="0" fillId="0" borderId="10" xfId="0" applyNumberFormat="1" applyBorder="1"/>
    <xf numFmtId="9" fontId="18" fillId="0" borderId="0" xfId="42" applyFont="1"/>
    <xf numFmtId="0" fontId="0" fillId="0" borderId="0" xfId="0" applyAlignment="1">
      <alignment horizontal="left"/>
    </xf>
    <xf numFmtId="165" fontId="0" fillId="0" borderId="0" xfId="0" applyNumberFormat="1"/>
    <xf numFmtId="0" fontId="19" fillId="0" borderId="0" xfId="0" applyFont="1"/>
    <xf numFmtId="1" fontId="19" fillId="0" borderId="0" xfId="0" applyNumberFormat="1" applyFont="1"/>
    <xf numFmtId="2" fontId="19" fillId="0" borderId="0" xfId="0" applyNumberFormat="1" applyFont="1" applyAlignment="1">
      <alignment horizontal="center"/>
    </xf>
    <xf numFmtId="0" fontId="19" fillId="34" borderId="0" xfId="0" applyFont="1" applyFill="1"/>
    <xf numFmtId="0" fontId="23" fillId="0" borderId="0" xfId="0" applyFont="1"/>
    <xf numFmtId="0" fontId="19" fillId="0" borderId="0" xfId="0" pivotButton="1" applyFont="1"/>
    <xf numFmtId="2" fontId="23" fillId="0" borderId="0" xfId="0" applyNumberFormat="1" applyFont="1"/>
    <xf numFmtId="0" fontId="19" fillId="0" borderId="0" xfId="0" applyFont="1" applyAlignment="1">
      <alignment horizontal="left"/>
    </xf>
    <xf numFmtId="0" fontId="0" fillId="35" borderId="0" xfId="0" applyFill="1"/>
    <xf numFmtId="0" fontId="17" fillId="0" borderId="0" xfId="0" applyFont="1"/>
    <xf numFmtId="9" fontId="25" fillId="0" borderId="0" xfId="42" applyFont="1" applyFill="1" applyBorder="1" applyAlignment="1">
      <alignment horizontal="center" vertical="top"/>
    </xf>
    <xf numFmtId="164" fontId="21" fillId="0" borderId="0" xfId="0" applyNumberFormat="1" applyFont="1" applyAlignment="1">
      <alignment horizontal="left" vertical="center"/>
    </xf>
    <xf numFmtId="9" fontId="20" fillId="0" borderId="0" xfId="42" applyFont="1" applyFill="1" applyBorder="1" applyAlignment="1">
      <alignment horizontal="center" vertical="top"/>
    </xf>
    <xf numFmtId="0" fontId="23" fillId="0" borderId="0" xfId="0" applyFont="1" applyAlignment="1">
      <alignment horizontal="center" vertical="center"/>
    </xf>
    <xf numFmtId="1" fontId="23" fillId="0" borderId="0" xfId="0" applyNumberFormat="1" applyFont="1"/>
    <xf numFmtId="2" fontId="24" fillId="0" borderId="0" xfId="0" applyNumberFormat="1" applyFont="1" applyAlignment="1">
      <alignment horizontal="center"/>
    </xf>
    <xf numFmtId="0" fontId="0" fillId="0" borderId="11" xfId="0" applyBorder="1"/>
    <xf numFmtId="0" fontId="0" fillId="0" borderId="12" xfId="0" applyBorder="1"/>
    <xf numFmtId="0" fontId="0" fillId="0" borderId="13" xfId="0" applyBorder="1"/>
    <xf numFmtId="0" fontId="19" fillId="0" borderId="14" xfId="0" applyFont="1" applyBorder="1"/>
    <xf numFmtId="0" fontId="0" fillId="0" borderId="14" xfId="0" applyBorder="1"/>
    <xf numFmtId="0" fontId="0" fillId="0" borderId="15" xfId="0" applyBorder="1"/>
    <xf numFmtId="0" fontId="16" fillId="36" borderId="0" xfId="0" applyFont="1" applyFill="1"/>
    <xf numFmtId="2" fontId="0" fillId="0" borderId="0" xfId="0" applyNumberFormat="1" applyAlignment="1">
      <alignment horizontal="center"/>
    </xf>
    <xf numFmtId="0" fontId="0" fillId="37" borderId="0" xfId="0" applyFill="1"/>
    <xf numFmtId="9" fontId="22" fillId="0" borderId="0" xfId="42" applyFont="1" applyFill="1" applyBorder="1" applyAlignment="1">
      <alignment horizontal="center" vertical="top"/>
    </xf>
    <xf numFmtId="0" fontId="0" fillId="0" borderId="0" xfId="0" applyNumberFormat="1"/>
    <xf numFmtId="2" fontId="23" fillId="0" borderId="0" xfId="0" applyNumberFormat="1" applyFont="1" applyFill="1"/>
    <xf numFmtId="0" fontId="23" fillId="0"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2">
    <dxf>
      <numFmt numFmtId="165" formatCode="0.0%"/>
    </dxf>
    <dxf>
      <numFmt numFmtId="14" formatCode="0.00%"/>
    </dxf>
    <dxf>
      <numFmt numFmtId="2" formatCode="0.00"/>
    </dxf>
    <dxf>
      <alignment horizontal="center"/>
    </dxf>
    <dxf>
      <font>
        <color theme="0"/>
      </font>
    </dxf>
    <dxf>
      <font>
        <color theme="0"/>
      </font>
    </dxf>
    <dxf>
      <fill>
        <patternFill patternType="none">
          <bgColor auto="1"/>
        </patternFill>
      </fill>
    </dxf>
    <dxf>
      <fill>
        <patternFill patternType="none">
          <bgColor auto="1"/>
        </patternFill>
      </fill>
    </dxf>
    <dxf>
      <font>
        <name val="Grantha Sangam MN Regular"/>
      </font>
    </dxf>
    <dxf>
      <font>
        <name val="Grantha Sangam MN Regular"/>
      </font>
    </dxf>
    <dxf>
      <font>
        <name val="Grantha Sangam MN Regular"/>
      </font>
    </dxf>
    <dxf>
      <font>
        <name val="Grantha Sangam MN Regular"/>
      </font>
    </dxf>
    <dxf>
      <font>
        <name val="Grantha Sangam MN Regular"/>
      </font>
    </dxf>
    <dxf>
      <fill>
        <patternFill>
          <bgColor theme="0"/>
        </patternFill>
      </fill>
    </dxf>
    <dxf>
      <fill>
        <patternFill>
          <bgColor theme="0"/>
        </patternFill>
      </fill>
    </dxf>
    <dxf>
      <fill>
        <patternFill>
          <bgColor theme="7" tint="0.79998168889431442"/>
        </patternFill>
      </fill>
    </dxf>
    <dxf>
      <fill>
        <patternFill>
          <bgColor theme="7" tint="0.79998168889431442"/>
        </patternFill>
      </fill>
    </dxf>
    <dxf>
      <numFmt numFmtId="2" formatCode="0.00"/>
    </dxf>
    <dxf>
      <fill>
        <patternFill>
          <bgColor theme="9" tint="0.39994506668294322"/>
        </patternFill>
      </fill>
    </dxf>
    <dxf>
      <font>
        <color rgb="FF9C0006"/>
      </font>
      <fill>
        <patternFill>
          <bgColor rgb="FFFFC7CE"/>
        </patternFill>
      </fill>
    </dxf>
    <dxf>
      <font>
        <color rgb="FF9C0006"/>
      </font>
      <fill>
        <patternFill>
          <bgColor rgb="FFFFC7CE"/>
        </patternFill>
      </fill>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m/d/yy"/>
    </dxf>
    <dxf>
      <font>
        <b/>
        <color theme="1"/>
      </font>
      <border>
        <bottom style="thin">
          <color theme="4"/>
        </bottom>
        <vertical/>
        <horizontal/>
      </border>
    </dxf>
    <dxf>
      <font>
        <b val="0"/>
        <i val="0"/>
        <strike val="0"/>
        <color theme="1"/>
      </font>
      <fill>
        <patternFill>
          <fgColor auto="1"/>
          <bgColor theme="1" tint="0.24994659260841701"/>
        </patternFill>
      </fill>
      <border diagonalUp="0" diagonalDown="0">
        <left/>
        <right/>
        <top/>
        <bottom/>
        <vertical/>
        <horizontal/>
      </border>
    </dxf>
  </dxfs>
  <tableStyles count="1" defaultTableStyle="TableStyleMedium2" defaultPivotStyle="PivotStyleLight16">
    <tableStyle name="SlicerStyleDark1 2" pivot="0" table="0" count="10" xr9:uid="{6B4FA878-2016-364C-8021-351C92142BC8}">
      <tableStyleElement type="wholeTable" dxfId="41"/>
      <tableStyleElement type="headerRow" dxfId="40"/>
    </tableStyle>
  </tableStyles>
  <colors>
    <mruColors>
      <color rgb="FF94B75D"/>
      <color rgb="FFD7A535"/>
      <color rgb="FFBFBF0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[Yearly_pharmaceutical_sales_report.xlsm]Top 3!pvt_Top3</c:name>
    <c:fmtId val="7"/>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pivotFmt>
      <c:pivotFmt>
        <c:idx val="2"/>
        <c:spPr>
          <a:solidFill>
            <a:schemeClr val="accent5">
              <a:lumMod val="60000"/>
              <a:lumOff val="40000"/>
            </a:schemeClr>
          </a:solidFill>
          <a:ln>
            <a:noFill/>
          </a:ln>
          <a:effectLst/>
        </c:spPr>
      </c:pivotFmt>
      <c:pivotFmt>
        <c:idx val="3"/>
        <c:spPr>
          <a:solidFill>
            <a:schemeClr val="bg2">
              <a:lumMod val="75000"/>
            </a:schemeClr>
          </a:solidFill>
          <a:ln>
            <a:noFill/>
          </a:ln>
          <a:effectLst/>
        </c:spPr>
      </c:pivotFmt>
      <c:pivotFmt>
        <c:idx val="4"/>
        <c:spPr>
          <a:solidFill>
            <a:srgbClr val="002060"/>
          </a:solidFill>
          <a:ln>
            <a:noFill/>
          </a:ln>
          <a:effectLst/>
        </c:spPr>
      </c:pivotFmt>
      <c:pivotFmt>
        <c:idx val="5"/>
        <c:spPr>
          <a:solidFill>
            <a:srgbClr val="C00000"/>
          </a:solidFill>
          <a:ln>
            <a:noFill/>
          </a:ln>
          <a:effectLst/>
        </c:spPr>
      </c:pivotFmt>
      <c:pivotFmt>
        <c:idx val="6"/>
        <c:spPr>
          <a:solidFill>
            <a:srgbClr val="FFFF00"/>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002060"/>
          </a:solidFill>
          <a:ln>
            <a:noFill/>
          </a:ln>
          <a:effectLst/>
        </c:spPr>
      </c:pivotFmt>
      <c:pivotFmt>
        <c:idx val="9"/>
        <c:spPr>
          <a:solidFill>
            <a:srgbClr val="C00000"/>
          </a:solidFill>
          <a:ln>
            <a:noFill/>
          </a:ln>
          <a:effectLst/>
        </c:spPr>
      </c:pivotFmt>
      <c:pivotFmt>
        <c:idx val="10"/>
        <c:spPr>
          <a:solidFill>
            <a:srgbClr val="FFFF00"/>
          </a:solidFill>
          <a:ln>
            <a:noFill/>
          </a:ln>
          <a:effectLst/>
        </c:spPr>
      </c:pivotFmt>
      <c:pivotFmt>
        <c:idx val="11"/>
        <c:spPr>
          <a:solidFill>
            <a:schemeClr val="accent6">
              <a:lumMod val="75000"/>
            </a:schemeClr>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5">
              <a:lumMod val="60000"/>
              <a:lumOff val="40000"/>
            </a:schemeClr>
          </a:solidFill>
          <a:ln>
            <a:noFill/>
          </a:ln>
          <a:effectLst/>
        </c:spPr>
      </c:pivotFmt>
      <c:pivotFmt>
        <c:idx val="15"/>
        <c:spPr>
          <a:solidFill>
            <a:schemeClr val="bg2">
              <a:lumMod val="75000"/>
            </a:schemeClr>
          </a:solidFill>
          <a:ln>
            <a:noFill/>
          </a:ln>
          <a:effectLst/>
        </c:spPr>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2060"/>
          </a:solidFill>
          <a:ln>
            <a:noFill/>
          </a:ln>
          <a:effectLst/>
        </c:spPr>
      </c:pivotFmt>
      <c:pivotFmt>
        <c:idx val="18"/>
        <c:spPr>
          <a:solidFill>
            <a:schemeClr val="accent2">
              <a:lumMod val="75000"/>
            </a:schemeClr>
          </a:solidFill>
          <a:ln>
            <a:noFill/>
          </a:ln>
          <a:effectLst/>
        </c:spPr>
      </c:pivotFmt>
      <c:pivotFmt>
        <c:idx val="19"/>
        <c:spPr>
          <a:solidFill>
            <a:srgbClr val="D7A535"/>
          </a:solidFill>
          <a:ln>
            <a:noFill/>
          </a:ln>
          <a:effectLst/>
        </c:spPr>
      </c:pivotFmt>
      <c:pivotFmt>
        <c:idx val="20"/>
        <c:spPr>
          <a:solidFill>
            <a:srgbClr val="94B75D"/>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5">
              <a:lumMod val="50000"/>
            </a:schemeClr>
          </a:solidFill>
          <a:ln>
            <a:noFill/>
          </a:ln>
          <a:effectLst/>
        </c:spPr>
      </c:pivotFmt>
      <c:pivotFmt>
        <c:idx val="24"/>
        <c:spPr>
          <a:solidFill>
            <a:schemeClr val="bg2">
              <a:lumMod val="75000"/>
            </a:schemeClr>
          </a:solidFill>
          <a:ln>
            <a:noFill/>
          </a:ln>
          <a:effectLst/>
        </c:spPr>
      </c:pivotFmt>
    </c:pivotFmts>
    <c:plotArea>
      <c:layout/>
      <c:pieChart>
        <c:varyColors val="1"/>
        <c:ser>
          <c:idx val="0"/>
          <c:order val="0"/>
          <c:tx>
            <c:strRef>
              <c:f>'Top 3'!$B$4</c:f>
              <c:strCache>
                <c:ptCount val="1"/>
                <c:pt idx="0">
                  <c:v>Total</c:v>
                </c:pt>
              </c:strCache>
            </c:strRef>
          </c:tx>
          <c:dPt>
            <c:idx val="0"/>
            <c:bubble3D val="0"/>
            <c:spPr>
              <a:solidFill>
                <a:srgbClr val="002060"/>
              </a:solidFill>
              <a:ln>
                <a:noFill/>
              </a:ln>
              <a:effectLst/>
            </c:spPr>
            <c:extLst>
              <c:ext xmlns:c16="http://schemas.microsoft.com/office/drawing/2014/chart" uri="{C3380CC4-5D6E-409C-BE32-E72D297353CC}">
                <c16:uniqueId val="{00000001-1E67-4345-AAE2-FD6FADBA51C7}"/>
              </c:ext>
            </c:extLst>
          </c:dPt>
          <c:dPt>
            <c:idx val="1"/>
            <c:bubble3D val="0"/>
            <c:spPr>
              <a:solidFill>
                <a:schemeClr val="accent2">
                  <a:lumMod val="75000"/>
                </a:schemeClr>
              </a:solidFill>
              <a:ln>
                <a:noFill/>
              </a:ln>
              <a:effectLst/>
            </c:spPr>
            <c:extLst>
              <c:ext xmlns:c16="http://schemas.microsoft.com/office/drawing/2014/chart" uri="{C3380CC4-5D6E-409C-BE32-E72D297353CC}">
                <c16:uniqueId val="{00000003-1E67-4345-AAE2-FD6FADBA51C7}"/>
              </c:ext>
            </c:extLst>
          </c:dPt>
          <c:dPt>
            <c:idx val="2"/>
            <c:bubble3D val="0"/>
            <c:spPr>
              <a:solidFill>
                <a:srgbClr val="D7A535"/>
              </a:solidFill>
              <a:ln>
                <a:noFill/>
              </a:ln>
              <a:effectLst/>
            </c:spPr>
            <c:extLst>
              <c:ext xmlns:c16="http://schemas.microsoft.com/office/drawing/2014/chart" uri="{C3380CC4-5D6E-409C-BE32-E72D297353CC}">
                <c16:uniqueId val="{00000005-1E67-4345-AAE2-FD6FADBA51C7}"/>
              </c:ext>
            </c:extLst>
          </c:dPt>
          <c:dPt>
            <c:idx val="3"/>
            <c:bubble3D val="0"/>
            <c:spPr>
              <a:solidFill>
                <a:srgbClr val="94B75D"/>
              </a:solidFill>
              <a:ln>
                <a:noFill/>
              </a:ln>
              <a:effectLst/>
            </c:spPr>
            <c:extLst>
              <c:ext xmlns:c16="http://schemas.microsoft.com/office/drawing/2014/chart" uri="{C3380CC4-5D6E-409C-BE32-E72D297353CC}">
                <c16:uniqueId val="{00000007-1E67-4345-AAE2-FD6FADBA51C7}"/>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09-1E67-4345-AAE2-FD6FADBA51C7}"/>
              </c:ext>
            </c:extLst>
          </c:dPt>
          <c:dPt>
            <c:idx val="5"/>
            <c:bubble3D val="0"/>
            <c:spPr>
              <a:solidFill>
                <a:schemeClr val="accent6">
                  <a:lumMod val="60000"/>
                </a:schemeClr>
              </a:solidFill>
              <a:ln>
                <a:noFill/>
              </a:ln>
              <a:effectLst/>
            </c:spPr>
            <c:extLst>
              <c:ext xmlns:c16="http://schemas.microsoft.com/office/drawing/2014/chart" uri="{C3380CC4-5D6E-409C-BE32-E72D297353CC}">
                <c16:uniqueId val="{0000000B-1E67-4345-AAE2-FD6FADBA51C7}"/>
              </c:ext>
            </c:extLst>
          </c:dPt>
          <c:dPt>
            <c:idx val="6"/>
            <c:bubble3D val="0"/>
            <c:spPr>
              <a:solidFill>
                <a:schemeClr val="accent5">
                  <a:lumMod val="50000"/>
                </a:schemeClr>
              </a:solidFill>
              <a:ln>
                <a:noFill/>
              </a:ln>
              <a:effectLst/>
            </c:spPr>
            <c:extLst>
              <c:ext xmlns:c16="http://schemas.microsoft.com/office/drawing/2014/chart" uri="{C3380CC4-5D6E-409C-BE32-E72D297353CC}">
                <c16:uniqueId val="{0000000D-1E67-4345-AAE2-FD6FADBA51C7}"/>
              </c:ext>
            </c:extLst>
          </c:dPt>
          <c:dPt>
            <c:idx val="7"/>
            <c:bubble3D val="0"/>
            <c:spPr>
              <a:solidFill>
                <a:schemeClr val="bg2">
                  <a:lumMod val="75000"/>
                </a:schemeClr>
              </a:solidFill>
              <a:ln>
                <a:noFill/>
              </a:ln>
              <a:effectLst/>
            </c:spPr>
            <c:extLst>
              <c:ext xmlns:c16="http://schemas.microsoft.com/office/drawing/2014/chart" uri="{C3380CC4-5D6E-409C-BE32-E72D297353CC}">
                <c16:uniqueId val="{0000000F-1E67-4345-AAE2-FD6FADBA51C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3'!$A$5:$A$12</c:f>
              <c:strCache>
                <c:ptCount val="8"/>
                <c:pt idx="0">
                  <c:v>M01AB </c:v>
                </c:pt>
                <c:pt idx="1">
                  <c:v>M01AE </c:v>
                </c:pt>
                <c:pt idx="2">
                  <c:v>N02BA </c:v>
                </c:pt>
                <c:pt idx="3">
                  <c:v>N02BE </c:v>
                </c:pt>
                <c:pt idx="4">
                  <c:v>N05B </c:v>
                </c:pt>
                <c:pt idx="5">
                  <c:v>N05C </c:v>
                </c:pt>
                <c:pt idx="6">
                  <c:v>R03 </c:v>
                </c:pt>
                <c:pt idx="7">
                  <c:v>R06 </c:v>
                </c:pt>
              </c:strCache>
            </c:strRef>
          </c:cat>
          <c:val>
            <c:numRef>
              <c:f>'Top 3'!$B$5:$B$12</c:f>
              <c:numCache>
                <c:formatCode>0.00</c:formatCode>
                <c:ptCount val="8"/>
                <c:pt idx="0">
                  <c:v>1895.6199999999981</c:v>
                </c:pt>
                <c:pt idx="1">
                  <c:v>1496.6029999999994</c:v>
                </c:pt>
                <c:pt idx="2">
                  <c:v>1608.6300000000003</c:v>
                </c:pt>
                <c:pt idx="3">
                  <c:v>11923.225000000009</c:v>
                </c:pt>
                <c:pt idx="4">
                  <c:v>2965</c:v>
                </c:pt>
                <c:pt idx="5">
                  <c:v>159</c:v>
                </c:pt>
                <c:pt idx="6">
                  <c:v>1721.25</c:v>
                </c:pt>
                <c:pt idx="7">
                  <c:v>983.03000000000009</c:v>
                </c:pt>
              </c:numCache>
            </c:numRef>
          </c:val>
          <c:extLst>
            <c:ext xmlns:c16="http://schemas.microsoft.com/office/drawing/2014/chart" uri="{C3380CC4-5D6E-409C-BE32-E72D297353CC}">
              <c16:uniqueId val="{00000010-1E67-4345-AAE2-FD6FADBA51C7}"/>
            </c:ext>
          </c:extLst>
        </c:ser>
        <c:dLbls>
          <c:dLblPos val="outEnd"/>
          <c:showLegendKey val="0"/>
          <c:showVal val="1"/>
          <c:showCatName val="0"/>
          <c:showSerName val="0"/>
          <c:showPercent val="0"/>
          <c:showBubbleSize val="0"/>
          <c:showLeaderLines val="1"/>
        </c:dLbls>
        <c:firstSliceAng val="282"/>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Grantha Sangam MN" pitchFamily="2" charset="0"/>
              <a:ea typeface="Grantha Sangam MN" pitchFamily="2" charset="0"/>
              <a:cs typeface="Grantha Sangam MN"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[Yearly_pharmaceutical_sales_report.xlsm]sales trend!pvt_trend</c:name>
    <c:fmtId val="1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trend'!$B$5</c:f>
              <c:strCache>
                <c:ptCount val="1"/>
                <c:pt idx="0">
                  <c:v>Sum of Total sales volumne</c:v>
                </c:pt>
              </c:strCache>
            </c:strRef>
          </c:tx>
          <c:spPr>
            <a:solidFill>
              <a:schemeClr val="accent1"/>
            </a:solidFill>
            <a:ln>
              <a:noFill/>
            </a:ln>
            <a:effectLst/>
          </c:spPr>
          <c:invertIfNegative val="0"/>
          <c:cat>
            <c:strRef>
              <c:f>'sales trend'!$A$6:$A$17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trend'!$B$6:$B$17</c:f>
              <c:numCache>
                <c:formatCode>General</c:formatCode>
                <c:ptCount val="12"/>
                <c:pt idx="0">
                  <c:v>2157.7489999999998</c:v>
                </c:pt>
                <c:pt idx="1">
                  <c:v>1831.5320000000002</c:v>
                </c:pt>
                <c:pt idx="2">
                  <c:v>1949.076</c:v>
                </c:pt>
                <c:pt idx="3">
                  <c:v>1723.8850000000002</c:v>
                </c:pt>
                <c:pt idx="4">
                  <c:v>1644.5769999999998</c:v>
                </c:pt>
                <c:pt idx="5">
                  <c:v>1674.2329999999999</c:v>
                </c:pt>
                <c:pt idx="6">
                  <c:v>1523.048</c:v>
                </c:pt>
                <c:pt idx="7">
                  <c:v>1659.5970000000002</c:v>
                </c:pt>
                <c:pt idx="8">
                  <c:v>1679.3670000000002</c:v>
                </c:pt>
                <c:pt idx="9">
                  <c:v>2529.5759999999996</c:v>
                </c:pt>
                <c:pt idx="10">
                  <c:v>2106.8879999999999</c:v>
                </c:pt>
                <c:pt idx="11">
                  <c:v>2272.8300000000004</c:v>
                </c:pt>
              </c:numCache>
            </c:numRef>
          </c:val>
          <c:extLst>
            <c:ext xmlns:c16="http://schemas.microsoft.com/office/drawing/2014/chart" uri="{C3380CC4-5D6E-409C-BE32-E72D297353CC}">
              <c16:uniqueId val="{00000000-15B8-264A-A379-EE119DDEBCA8}"/>
            </c:ext>
          </c:extLst>
        </c:ser>
        <c:dLbls>
          <c:showLegendKey val="0"/>
          <c:showVal val="0"/>
          <c:showCatName val="0"/>
          <c:showSerName val="0"/>
          <c:showPercent val="0"/>
          <c:showBubbleSize val="0"/>
        </c:dLbls>
        <c:gapWidth val="53"/>
        <c:axId val="903231583"/>
        <c:axId val="607472464"/>
      </c:barChart>
      <c:lineChart>
        <c:grouping val="standard"/>
        <c:varyColors val="0"/>
        <c:ser>
          <c:idx val="1"/>
          <c:order val="1"/>
          <c:tx>
            <c:strRef>
              <c:f>'sales trend'!$C$5</c:f>
              <c:strCache>
                <c:ptCount val="1"/>
                <c:pt idx="0">
                  <c:v>Sum of Total sales volumne2</c:v>
                </c:pt>
              </c:strCache>
            </c:strRef>
          </c:tx>
          <c:spPr>
            <a:ln w="28575" cap="rnd">
              <a:solidFill>
                <a:schemeClr val="accent2"/>
              </a:solidFill>
              <a:round/>
            </a:ln>
            <a:effectLst/>
          </c:spPr>
          <c:marker>
            <c:symbol val="none"/>
          </c:marker>
          <c:cat>
            <c:strRef>
              <c:f>'sales trend'!$A$6:$A$17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trend'!$C$6:$C$17</c:f>
              <c:numCache>
                <c:formatCode>General</c:formatCode>
                <c:ptCount val="12"/>
                <c:pt idx="0">
                  <c:v>2157.7489999999998</c:v>
                </c:pt>
                <c:pt idx="1">
                  <c:v>1831.5320000000002</c:v>
                </c:pt>
                <c:pt idx="2">
                  <c:v>1949.076</c:v>
                </c:pt>
                <c:pt idx="3">
                  <c:v>1723.8850000000002</c:v>
                </c:pt>
                <c:pt idx="4">
                  <c:v>1644.5769999999998</c:v>
                </c:pt>
                <c:pt idx="5">
                  <c:v>1674.2329999999999</c:v>
                </c:pt>
                <c:pt idx="6">
                  <c:v>1523.048</c:v>
                </c:pt>
                <c:pt idx="7">
                  <c:v>1659.5970000000002</c:v>
                </c:pt>
                <c:pt idx="8">
                  <c:v>1679.3670000000002</c:v>
                </c:pt>
                <c:pt idx="9">
                  <c:v>2529.5759999999996</c:v>
                </c:pt>
                <c:pt idx="10">
                  <c:v>2106.8879999999999</c:v>
                </c:pt>
                <c:pt idx="11">
                  <c:v>2272.8300000000004</c:v>
                </c:pt>
              </c:numCache>
            </c:numRef>
          </c:val>
          <c:smooth val="0"/>
          <c:extLst>
            <c:ext xmlns:c16="http://schemas.microsoft.com/office/drawing/2014/chart" uri="{C3380CC4-5D6E-409C-BE32-E72D297353CC}">
              <c16:uniqueId val="{00000001-15B8-264A-A379-EE119DDEBCA8}"/>
            </c:ext>
          </c:extLst>
        </c:ser>
        <c:dLbls>
          <c:showLegendKey val="0"/>
          <c:showVal val="0"/>
          <c:showCatName val="0"/>
          <c:showSerName val="0"/>
          <c:showPercent val="0"/>
          <c:showBubbleSize val="0"/>
        </c:dLbls>
        <c:marker val="1"/>
        <c:smooth val="0"/>
        <c:axId val="903231583"/>
        <c:axId val="607472464"/>
      </c:lineChart>
      <c:catAx>
        <c:axId val="90323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607472464"/>
        <c:crosses val="autoZero"/>
        <c:auto val="1"/>
        <c:lblAlgn val="ctr"/>
        <c:lblOffset val="100"/>
        <c:noMultiLvlLbl val="0"/>
      </c:catAx>
      <c:valAx>
        <c:axId val="607472464"/>
        <c:scaling>
          <c:orientation val="minMax"/>
          <c:max val="40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03231583"/>
        <c:crosses val="autoZero"/>
        <c:crossBetween val="between"/>
        <c:majorUnit val="5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[Yearly_pharmaceutical_sales_report.xlsm]Top 3!pvt_Top3</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pivotFmt>
      <c:pivotFmt>
        <c:idx val="2"/>
        <c:spPr>
          <a:solidFill>
            <a:schemeClr val="accent5">
              <a:lumMod val="60000"/>
              <a:lumOff val="40000"/>
            </a:schemeClr>
          </a:solidFill>
          <a:ln>
            <a:noFill/>
          </a:ln>
          <a:effectLst/>
        </c:spPr>
      </c:pivotFmt>
      <c:pivotFmt>
        <c:idx val="3"/>
        <c:spPr>
          <a:solidFill>
            <a:schemeClr val="bg2">
              <a:lumMod val="75000"/>
            </a:schemeClr>
          </a:solidFill>
          <a:ln>
            <a:noFill/>
          </a:ln>
          <a:effectLst/>
        </c:spPr>
      </c:pivotFmt>
      <c:pivotFmt>
        <c:idx val="4"/>
        <c:spPr>
          <a:solidFill>
            <a:srgbClr val="002060"/>
          </a:solidFill>
          <a:ln>
            <a:noFill/>
          </a:ln>
          <a:effectLst/>
        </c:spPr>
      </c:pivotFmt>
      <c:pivotFmt>
        <c:idx val="5"/>
        <c:spPr>
          <a:solidFill>
            <a:srgbClr val="C00000"/>
          </a:solidFill>
          <a:ln>
            <a:noFill/>
          </a:ln>
          <a:effectLst/>
        </c:spPr>
      </c:pivotFmt>
      <c:pivotFmt>
        <c:idx val="6"/>
        <c:spPr>
          <a:solidFill>
            <a:srgbClr val="FFFF00"/>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s>
    <c:plotArea>
      <c:layout/>
      <c:pieChart>
        <c:varyColors val="1"/>
        <c:ser>
          <c:idx val="0"/>
          <c:order val="0"/>
          <c:tx>
            <c:strRef>
              <c:f>'Top 3'!$B$4</c:f>
              <c:strCache>
                <c:ptCount val="1"/>
                <c:pt idx="0">
                  <c:v>Total</c:v>
                </c:pt>
              </c:strCache>
            </c:strRef>
          </c:tx>
          <c:dPt>
            <c:idx val="0"/>
            <c:bubble3D val="0"/>
            <c:spPr>
              <a:solidFill>
                <a:srgbClr val="002060"/>
              </a:solidFill>
              <a:ln>
                <a:noFill/>
              </a:ln>
              <a:effectLst/>
            </c:spPr>
            <c:extLst>
              <c:ext xmlns:c16="http://schemas.microsoft.com/office/drawing/2014/chart" uri="{C3380CC4-5D6E-409C-BE32-E72D297353CC}">
                <c16:uniqueId val="{00000006-3467-8349-BCBF-FA44AA3BDF80}"/>
              </c:ext>
            </c:extLst>
          </c:dPt>
          <c:dPt>
            <c:idx val="1"/>
            <c:bubble3D val="0"/>
            <c:spPr>
              <a:solidFill>
                <a:srgbClr val="C00000"/>
              </a:solidFill>
              <a:ln>
                <a:noFill/>
              </a:ln>
              <a:effectLst/>
            </c:spPr>
            <c:extLst>
              <c:ext xmlns:c16="http://schemas.microsoft.com/office/drawing/2014/chart" uri="{C3380CC4-5D6E-409C-BE32-E72D297353CC}">
                <c16:uniqueId val="{00000007-3467-8349-BCBF-FA44AA3BDF80}"/>
              </c:ext>
            </c:extLst>
          </c:dPt>
          <c:dPt>
            <c:idx val="2"/>
            <c:bubble3D val="0"/>
            <c:spPr>
              <a:solidFill>
                <a:srgbClr val="FFFF00"/>
              </a:solidFill>
              <a:ln>
                <a:noFill/>
              </a:ln>
              <a:effectLst/>
            </c:spPr>
            <c:extLst>
              <c:ext xmlns:c16="http://schemas.microsoft.com/office/drawing/2014/chart" uri="{C3380CC4-5D6E-409C-BE32-E72D297353CC}">
                <c16:uniqueId val="{00000002-3467-8349-BCBF-FA44AA3BDF80}"/>
              </c:ext>
            </c:extLst>
          </c:dPt>
          <c:dPt>
            <c:idx val="3"/>
            <c:bubble3D val="0"/>
            <c:spPr>
              <a:solidFill>
                <a:schemeClr val="accent6">
                  <a:lumMod val="75000"/>
                </a:schemeClr>
              </a:solidFill>
              <a:ln>
                <a:noFill/>
              </a:ln>
              <a:effectLst/>
            </c:spPr>
            <c:extLst>
              <c:ext xmlns:c16="http://schemas.microsoft.com/office/drawing/2014/chart" uri="{C3380CC4-5D6E-409C-BE32-E72D297353CC}">
                <c16:uniqueId val="{00000003-3467-8349-BCBF-FA44AA3BDF80}"/>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09-D966-4948-AFCB-8C8B18EBA80F}"/>
              </c:ext>
            </c:extLst>
          </c:dPt>
          <c:dPt>
            <c:idx val="5"/>
            <c:bubble3D val="0"/>
            <c:spPr>
              <a:solidFill>
                <a:schemeClr val="accent6">
                  <a:lumMod val="60000"/>
                </a:schemeClr>
              </a:solidFill>
              <a:ln>
                <a:noFill/>
              </a:ln>
              <a:effectLst/>
            </c:spPr>
            <c:extLst>
              <c:ext xmlns:c16="http://schemas.microsoft.com/office/drawing/2014/chart" uri="{C3380CC4-5D6E-409C-BE32-E72D297353CC}">
                <c16:uniqueId val="{0000000B-D966-4948-AFCB-8C8B18EBA80F}"/>
              </c:ext>
            </c:extLst>
          </c:dPt>
          <c:dPt>
            <c:idx val="6"/>
            <c:bubble3D val="0"/>
            <c:spPr>
              <a:solidFill>
                <a:schemeClr val="accent5">
                  <a:lumMod val="60000"/>
                  <a:lumOff val="40000"/>
                </a:schemeClr>
              </a:solidFill>
              <a:ln>
                <a:noFill/>
              </a:ln>
              <a:effectLst/>
            </c:spPr>
            <c:extLst>
              <c:ext xmlns:c16="http://schemas.microsoft.com/office/drawing/2014/chart" uri="{C3380CC4-5D6E-409C-BE32-E72D297353CC}">
                <c16:uniqueId val="{00000004-3467-8349-BCBF-FA44AA3BDF80}"/>
              </c:ext>
            </c:extLst>
          </c:dPt>
          <c:dPt>
            <c:idx val="7"/>
            <c:bubble3D val="0"/>
            <c:spPr>
              <a:solidFill>
                <a:schemeClr val="bg2">
                  <a:lumMod val="75000"/>
                </a:schemeClr>
              </a:solidFill>
              <a:ln>
                <a:noFill/>
              </a:ln>
              <a:effectLst/>
            </c:spPr>
            <c:extLst>
              <c:ext xmlns:c16="http://schemas.microsoft.com/office/drawing/2014/chart" uri="{C3380CC4-5D6E-409C-BE32-E72D297353CC}">
                <c16:uniqueId val="{00000005-3467-8349-BCBF-FA44AA3BDF8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3'!$A$5:$A$12</c:f>
              <c:strCache>
                <c:ptCount val="8"/>
                <c:pt idx="0">
                  <c:v>M01AB </c:v>
                </c:pt>
                <c:pt idx="1">
                  <c:v>M01AE </c:v>
                </c:pt>
                <c:pt idx="2">
                  <c:v>N02BA </c:v>
                </c:pt>
                <c:pt idx="3">
                  <c:v>N02BE </c:v>
                </c:pt>
                <c:pt idx="4">
                  <c:v>N05B </c:v>
                </c:pt>
                <c:pt idx="5">
                  <c:v>N05C </c:v>
                </c:pt>
                <c:pt idx="6">
                  <c:v>R03 </c:v>
                </c:pt>
                <c:pt idx="7">
                  <c:v>R06 </c:v>
                </c:pt>
              </c:strCache>
            </c:strRef>
          </c:cat>
          <c:val>
            <c:numRef>
              <c:f>'Top 3'!$B$5:$B$12</c:f>
              <c:numCache>
                <c:formatCode>0.00</c:formatCode>
                <c:ptCount val="8"/>
                <c:pt idx="0">
                  <c:v>1895.6199999999981</c:v>
                </c:pt>
                <c:pt idx="1">
                  <c:v>1496.6029999999994</c:v>
                </c:pt>
                <c:pt idx="2">
                  <c:v>1608.6300000000003</c:v>
                </c:pt>
                <c:pt idx="3">
                  <c:v>11923.225000000009</c:v>
                </c:pt>
                <c:pt idx="4">
                  <c:v>2965</c:v>
                </c:pt>
                <c:pt idx="5">
                  <c:v>159</c:v>
                </c:pt>
                <c:pt idx="6">
                  <c:v>1721.25</c:v>
                </c:pt>
                <c:pt idx="7">
                  <c:v>983.03000000000009</c:v>
                </c:pt>
              </c:numCache>
            </c:numRef>
          </c:val>
          <c:extLst>
            <c:ext xmlns:c16="http://schemas.microsoft.com/office/drawing/2014/chart" uri="{C3380CC4-5D6E-409C-BE32-E72D297353CC}">
              <c16:uniqueId val="{00000000-3467-8349-BCBF-FA44AA3BDF80}"/>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Grantha Sangam MN" pitchFamily="2" charset="0"/>
              <a:ea typeface="Grantha Sangam MN" pitchFamily="2" charset="0"/>
              <a:cs typeface="Grantha Sangam MN" pitchFamily="2"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[Yearly_pharmaceutical_sales_report.xlsm]sales trend!pvt_trend</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trend'!$B$5</c:f>
              <c:strCache>
                <c:ptCount val="1"/>
                <c:pt idx="0">
                  <c:v>Sum of Total sales volumne</c:v>
                </c:pt>
              </c:strCache>
            </c:strRef>
          </c:tx>
          <c:spPr>
            <a:solidFill>
              <a:schemeClr val="accent1"/>
            </a:solidFill>
            <a:ln>
              <a:noFill/>
            </a:ln>
            <a:effectLst/>
          </c:spPr>
          <c:invertIfNegative val="0"/>
          <c:cat>
            <c:strRef>
              <c:f>'sales trend'!$A$6:$A$17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trend'!$B$6:$B$17</c:f>
              <c:numCache>
                <c:formatCode>General</c:formatCode>
                <c:ptCount val="12"/>
                <c:pt idx="0">
                  <c:v>2157.7489999999998</c:v>
                </c:pt>
                <c:pt idx="1">
                  <c:v>1831.5320000000002</c:v>
                </c:pt>
                <c:pt idx="2">
                  <c:v>1949.076</c:v>
                </c:pt>
                <c:pt idx="3">
                  <c:v>1723.8850000000002</c:v>
                </c:pt>
                <c:pt idx="4">
                  <c:v>1644.5769999999998</c:v>
                </c:pt>
                <c:pt idx="5">
                  <c:v>1674.2329999999999</c:v>
                </c:pt>
                <c:pt idx="6">
                  <c:v>1523.048</c:v>
                </c:pt>
                <c:pt idx="7">
                  <c:v>1659.5970000000002</c:v>
                </c:pt>
                <c:pt idx="8">
                  <c:v>1679.3670000000002</c:v>
                </c:pt>
                <c:pt idx="9">
                  <c:v>2529.5759999999996</c:v>
                </c:pt>
                <c:pt idx="10">
                  <c:v>2106.8879999999999</c:v>
                </c:pt>
                <c:pt idx="11">
                  <c:v>2272.8300000000004</c:v>
                </c:pt>
              </c:numCache>
            </c:numRef>
          </c:val>
          <c:extLst>
            <c:ext xmlns:c16="http://schemas.microsoft.com/office/drawing/2014/chart" uri="{C3380CC4-5D6E-409C-BE32-E72D297353CC}">
              <c16:uniqueId val="{00000000-359C-5544-8804-4AA809AB58BD}"/>
            </c:ext>
          </c:extLst>
        </c:ser>
        <c:dLbls>
          <c:showLegendKey val="0"/>
          <c:showVal val="0"/>
          <c:showCatName val="0"/>
          <c:showSerName val="0"/>
          <c:showPercent val="0"/>
          <c:showBubbleSize val="0"/>
        </c:dLbls>
        <c:gapWidth val="53"/>
        <c:axId val="903231583"/>
        <c:axId val="607472464"/>
      </c:barChart>
      <c:lineChart>
        <c:grouping val="standard"/>
        <c:varyColors val="0"/>
        <c:ser>
          <c:idx val="1"/>
          <c:order val="1"/>
          <c:tx>
            <c:strRef>
              <c:f>'sales trend'!$C$5</c:f>
              <c:strCache>
                <c:ptCount val="1"/>
                <c:pt idx="0">
                  <c:v>Sum of Total sales volumne2</c:v>
                </c:pt>
              </c:strCache>
            </c:strRef>
          </c:tx>
          <c:spPr>
            <a:ln w="28575" cap="rnd">
              <a:solidFill>
                <a:schemeClr val="accent2"/>
              </a:solidFill>
              <a:round/>
            </a:ln>
            <a:effectLst/>
          </c:spPr>
          <c:marker>
            <c:symbol val="none"/>
          </c:marker>
          <c:cat>
            <c:strRef>
              <c:f>'sales trend'!$A$6:$A$17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'sales trend'!$C$6:$C$17</c:f>
              <c:numCache>
                <c:formatCode>General</c:formatCode>
                <c:ptCount val="12"/>
                <c:pt idx="0">
                  <c:v>2157.7489999999998</c:v>
                </c:pt>
                <c:pt idx="1">
                  <c:v>1831.5320000000002</c:v>
                </c:pt>
                <c:pt idx="2">
                  <c:v>1949.076</c:v>
                </c:pt>
                <c:pt idx="3">
                  <c:v>1723.8850000000002</c:v>
                </c:pt>
                <c:pt idx="4">
                  <c:v>1644.5769999999998</c:v>
                </c:pt>
                <c:pt idx="5">
                  <c:v>1674.2329999999999</c:v>
                </c:pt>
                <c:pt idx="6">
                  <c:v>1523.048</c:v>
                </c:pt>
                <c:pt idx="7">
                  <c:v>1659.5970000000002</c:v>
                </c:pt>
                <c:pt idx="8">
                  <c:v>1679.3670000000002</c:v>
                </c:pt>
                <c:pt idx="9">
                  <c:v>2529.5759999999996</c:v>
                </c:pt>
                <c:pt idx="10">
                  <c:v>2106.8879999999999</c:v>
                </c:pt>
                <c:pt idx="11">
                  <c:v>2272.8300000000004</c:v>
                </c:pt>
              </c:numCache>
            </c:numRef>
          </c:val>
          <c:smooth val="0"/>
          <c:extLst>
            <c:ext xmlns:c16="http://schemas.microsoft.com/office/drawing/2014/chart" uri="{C3380CC4-5D6E-409C-BE32-E72D297353CC}">
              <c16:uniqueId val="{00000001-359C-5544-8804-4AA809AB58BD}"/>
            </c:ext>
          </c:extLst>
        </c:ser>
        <c:dLbls>
          <c:showLegendKey val="0"/>
          <c:showVal val="0"/>
          <c:showCatName val="0"/>
          <c:showSerName val="0"/>
          <c:showPercent val="0"/>
          <c:showBubbleSize val="0"/>
        </c:dLbls>
        <c:marker val="1"/>
        <c:smooth val="0"/>
        <c:axId val="903231583"/>
        <c:axId val="607472464"/>
      </c:lineChart>
      <c:catAx>
        <c:axId val="90323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607472464"/>
        <c:crosses val="autoZero"/>
        <c:auto val="1"/>
        <c:lblAlgn val="ctr"/>
        <c:lblOffset val="100"/>
        <c:noMultiLvlLbl val="0"/>
      </c:catAx>
      <c:valAx>
        <c:axId val="6074724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03231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[Yearly_pharmaceutical_sales_report.xlsm]dow analysis!pvt_Dow</c:name>
    <c:fmtId val="3"/>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400" b="0" i="0" u="none" strike="noStrike" kern="1200" baseline="0">
                  <a:solidFill>
                    <a:schemeClr val="bg1"/>
                  </a:solidFill>
                  <a:latin typeface="Grantha Sangam MN" pitchFamily="2" charset="0"/>
                  <a:ea typeface="Grantha Sangam MN" pitchFamily="2" charset="0"/>
                  <a:cs typeface="Grantha Sangam MN" pitchFamily="2"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pivotFmt>
      <c:pivotFmt>
        <c:idx val="6"/>
        <c:spPr>
          <a:solidFill>
            <a:schemeClr val="accent6"/>
          </a:solidFill>
          <a:ln>
            <a:noFill/>
          </a:ln>
          <a:effectLst/>
        </c:spPr>
      </c:pivotFmt>
      <c:pivotFmt>
        <c:idx val="7"/>
        <c:spPr>
          <a:solidFill>
            <a:schemeClr val="accent6"/>
          </a:solidFill>
          <a:ln>
            <a:noFill/>
          </a:ln>
          <a:effectLst/>
        </c:spPr>
      </c:pivotFmt>
      <c:pivotFmt>
        <c:idx val="8"/>
        <c:spPr>
          <a:solidFill>
            <a:schemeClr val="accent6"/>
          </a:solidFill>
          <a:ln>
            <a:noFill/>
          </a:ln>
          <a:effectLst/>
        </c:spPr>
      </c:pivotFmt>
    </c:pivotFmts>
    <c:plotArea>
      <c:layout/>
      <c:doughnutChart>
        <c:varyColors val="1"/>
        <c:ser>
          <c:idx val="0"/>
          <c:order val="0"/>
          <c:tx>
            <c:strRef>
              <c:f>'dow analysis'!$B$5</c:f>
              <c:strCache>
                <c:ptCount val="1"/>
                <c:pt idx="0">
                  <c:v>Total</c:v>
                </c:pt>
              </c:strCache>
            </c:strRef>
          </c:tx>
          <c:dPt>
            <c:idx val="0"/>
            <c:bubble3D val="0"/>
            <c:spPr>
              <a:solidFill>
                <a:schemeClr val="accent6"/>
              </a:solidFill>
              <a:ln>
                <a:noFill/>
              </a:ln>
              <a:effectLst/>
            </c:spPr>
            <c:extLst>
              <c:ext xmlns:c16="http://schemas.microsoft.com/office/drawing/2014/chart" uri="{C3380CC4-5D6E-409C-BE32-E72D297353CC}">
                <c16:uniqueId val="{00000001-4333-A14B-8661-6F4752138F21}"/>
              </c:ext>
            </c:extLst>
          </c:dPt>
          <c:dPt>
            <c:idx val="1"/>
            <c:bubble3D val="0"/>
            <c:spPr>
              <a:solidFill>
                <a:schemeClr val="accent5"/>
              </a:solidFill>
              <a:ln>
                <a:noFill/>
              </a:ln>
              <a:effectLst/>
            </c:spPr>
            <c:extLst>
              <c:ext xmlns:c16="http://schemas.microsoft.com/office/drawing/2014/chart" uri="{C3380CC4-5D6E-409C-BE32-E72D297353CC}">
                <c16:uniqueId val="{00000003-4333-A14B-8661-6F4752138F21}"/>
              </c:ext>
            </c:extLst>
          </c:dPt>
          <c:dPt>
            <c:idx val="2"/>
            <c:bubble3D val="0"/>
            <c:spPr>
              <a:solidFill>
                <a:schemeClr val="accent4"/>
              </a:solidFill>
              <a:ln>
                <a:noFill/>
              </a:ln>
              <a:effectLst/>
            </c:spPr>
            <c:extLst>
              <c:ext xmlns:c16="http://schemas.microsoft.com/office/drawing/2014/chart" uri="{C3380CC4-5D6E-409C-BE32-E72D297353CC}">
                <c16:uniqueId val="{00000005-4333-A14B-8661-6F4752138F21}"/>
              </c:ext>
            </c:extLst>
          </c:dPt>
          <c:dPt>
            <c:idx val="3"/>
            <c:bubble3D val="0"/>
            <c:spPr>
              <a:solidFill>
                <a:schemeClr val="accent6">
                  <a:lumMod val="60000"/>
                </a:schemeClr>
              </a:solidFill>
              <a:ln>
                <a:noFill/>
              </a:ln>
              <a:effectLst/>
            </c:spPr>
            <c:extLst>
              <c:ext xmlns:c16="http://schemas.microsoft.com/office/drawing/2014/chart" uri="{C3380CC4-5D6E-409C-BE32-E72D297353CC}">
                <c16:uniqueId val="{00000007-4333-A14B-8661-6F4752138F21}"/>
              </c:ext>
            </c:extLst>
          </c:dPt>
          <c:dPt>
            <c:idx val="4"/>
            <c:bubble3D val="0"/>
            <c:spPr>
              <a:solidFill>
                <a:schemeClr val="accent5">
                  <a:lumMod val="60000"/>
                </a:schemeClr>
              </a:solidFill>
              <a:ln>
                <a:noFill/>
              </a:ln>
              <a:effectLst/>
            </c:spPr>
            <c:extLst>
              <c:ext xmlns:c16="http://schemas.microsoft.com/office/drawing/2014/chart" uri="{C3380CC4-5D6E-409C-BE32-E72D297353CC}">
                <c16:uniqueId val="{00000009-4333-A14B-8661-6F4752138F21}"/>
              </c:ext>
            </c:extLst>
          </c:dPt>
          <c:dPt>
            <c:idx val="5"/>
            <c:bubble3D val="0"/>
            <c:spPr>
              <a:solidFill>
                <a:schemeClr val="accent4">
                  <a:lumMod val="60000"/>
                </a:schemeClr>
              </a:solidFill>
              <a:ln>
                <a:noFill/>
              </a:ln>
              <a:effectLst/>
            </c:spPr>
            <c:extLst>
              <c:ext xmlns:c16="http://schemas.microsoft.com/office/drawing/2014/chart" uri="{C3380CC4-5D6E-409C-BE32-E72D297353CC}">
                <c16:uniqueId val="{0000000B-4333-A14B-8661-6F4752138F21}"/>
              </c:ext>
            </c:extLst>
          </c:dPt>
          <c:dPt>
            <c:idx val="6"/>
            <c:bubble3D val="0"/>
            <c:spPr>
              <a:solidFill>
                <a:schemeClr val="accent6">
                  <a:lumMod val="80000"/>
                  <a:lumOff val="20000"/>
                </a:schemeClr>
              </a:solidFill>
              <a:ln>
                <a:noFill/>
              </a:ln>
              <a:effectLst/>
            </c:spPr>
            <c:extLst>
              <c:ext xmlns:c16="http://schemas.microsoft.com/office/drawing/2014/chart" uri="{C3380CC4-5D6E-409C-BE32-E72D297353CC}">
                <c16:uniqueId val="{0000000D-4333-A14B-8661-6F4752138F21}"/>
              </c:ext>
            </c:extLst>
          </c:dPt>
          <c:dLbls>
            <c:spPr>
              <a:noFill/>
              <a:ln>
                <a:noFill/>
              </a:ln>
              <a:effectLst/>
            </c:spPr>
            <c:txPr>
              <a:bodyPr rot="0" spcFirstLastPara="1" vertOverflow="clip" horzOverflow="clip" vert="horz" wrap="square" lIns="38100" tIns="19050" rIns="38100" bIns="19050" anchor="ctr" anchorCtr="1">
                <a:spAutoFit/>
              </a:bodyPr>
              <a:lstStyle/>
              <a:p>
                <a:pPr>
                  <a:defRPr sz="400" b="0" i="0" u="none" strike="noStrike" kern="1200" baseline="0">
                    <a:solidFill>
                      <a:schemeClr val="bg1"/>
                    </a:solidFill>
                    <a:latin typeface="Grantha Sangam MN" pitchFamily="2" charset="0"/>
                    <a:ea typeface="Grantha Sangam MN" pitchFamily="2" charset="0"/>
                    <a:cs typeface="Grantha Sangam MN" pitchFamily="2"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'dow analysis'!$A$6:$A$12</c:f>
              <c:strCache>
                <c:ptCount val="7"/>
                <c:pt idx="0">
                  <c:v>Sunday</c:v>
                </c:pt>
                <c:pt idx="1">
                  <c:v>Monday</c:v>
                </c:pt>
                <c:pt idx="2">
                  <c:v>Tuesday</c:v>
                </c:pt>
                <c:pt idx="3">
                  <c:v>Wednesday</c:v>
                </c:pt>
                <c:pt idx="4">
                  <c:v>Thursday</c:v>
                </c:pt>
                <c:pt idx="5">
                  <c:v>Friday</c:v>
                </c:pt>
                <c:pt idx="6">
                  <c:v>Saturday</c:v>
                </c:pt>
              </c:strCache>
            </c:strRef>
          </c:cat>
          <c:val>
            <c:numRef>
              <c:f>'dow analysis'!$B$6:$B$12</c:f>
              <c:numCache>
                <c:formatCode>0.0%</c:formatCode>
                <c:ptCount val="7"/>
                <c:pt idx="0">
                  <c:v>0.16106639620929342</c:v>
                </c:pt>
                <c:pt idx="1">
                  <c:v>0.12834947163291738</c:v>
                </c:pt>
                <c:pt idx="2">
                  <c:v>0.1424180759720442</c:v>
                </c:pt>
                <c:pt idx="3">
                  <c:v>0.13977483662436913</c:v>
                </c:pt>
                <c:pt idx="4">
                  <c:v>0.13663613004394176</c:v>
                </c:pt>
                <c:pt idx="5">
                  <c:v>0.14657662689537307</c:v>
                </c:pt>
                <c:pt idx="6">
                  <c:v>0.14517846262206163</c:v>
                </c:pt>
              </c:numCache>
            </c:numRef>
          </c:val>
          <c:extLst>
            <c:ext xmlns:c16="http://schemas.microsoft.com/office/drawing/2014/chart" uri="{C3380CC4-5D6E-409C-BE32-E72D297353CC}">
              <c16:uniqueId val="{0000000D-665B-054C-8B00-863ADC6260FF}"/>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xml"/><Relationship Id="rId18" Type="http://schemas.openxmlformats.org/officeDocument/2006/relationships/chart" Target="../charts/chart2.xml"/><Relationship Id="rId3" Type="http://schemas.openxmlformats.org/officeDocument/2006/relationships/image" Target="../media/image3.sv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6.sv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8.svg"/><Relationship Id="rId1" Type="http://schemas.openxmlformats.org/officeDocument/2006/relationships/image" Target="../media/image1.jpeg"/><Relationship Id="rId6" Type="http://schemas.openxmlformats.org/officeDocument/2006/relationships/image" Target="../media/image6.emf"/><Relationship Id="rId11" Type="http://schemas.openxmlformats.org/officeDocument/2006/relationships/image" Target="../media/image11.png"/><Relationship Id="rId5" Type="http://schemas.openxmlformats.org/officeDocument/2006/relationships/image" Target="../media/image5.svg"/><Relationship Id="rId15" Type="http://schemas.openxmlformats.org/officeDocument/2006/relationships/image" Target="../media/image14.emf"/><Relationship Id="rId10" Type="http://schemas.openxmlformats.org/officeDocument/2006/relationships/image" Target="../media/image10.emf"/><Relationship Id="rId19" Type="http://schemas.openxmlformats.org/officeDocument/2006/relationships/image" Target="../media/image17.png"/><Relationship Id="rId4" Type="http://schemas.openxmlformats.org/officeDocument/2006/relationships/image" Target="../media/image4.png"/><Relationship Id="rId9" Type="http://schemas.openxmlformats.org/officeDocument/2006/relationships/image" Target="../media/image9.emf"/><Relationship Id="rId14" Type="http://schemas.openxmlformats.org/officeDocument/2006/relationships/image" Target="../media/image13.emf"/></Relationships>
</file>

<file path=xl/drawings/_rels/drawing2.x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image" Target="../media/image29.svg"/><Relationship Id="rId1"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5" Type="http://schemas.openxmlformats.org/officeDocument/2006/relationships/image" Target="../media/image23.emf"/><Relationship Id="rId4" Type="http://schemas.openxmlformats.org/officeDocument/2006/relationships/image" Target="../media/image2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13956</xdr:rowOff>
    </xdr:from>
    <xdr:to>
      <xdr:col>12</xdr:col>
      <xdr:colOff>27962</xdr:colOff>
      <xdr:row>37</xdr:row>
      <xdr:rowOff>0</xdr:rowOff>
    </xdr:to>
    <xdr:pic>
      <xdr:nvPicPr>
        <xdr:cNvPr id="4" name="Picture 3" descr="Stocked pharmacy shelves">
          <a:extLst>
            <a:ext uri="{FF2B5EF4-FFF2-40B4-BE49-F238E27FC236}">
              <a16:creationId xmlns:a16="http://schemas.microsoft.com/office/drawing/2014/main" id="{2814BCB7-DD23-9C73-54F9-FFCF6C8DB20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956"/>
          <a:ext cx="9933962" cy="6094744"/>
        </a:xfrm>
        <a:prstGeom prst="rect">
          <a:avLst/>
        </a:prstGeom>
      </xdr:spPr>
    </xdr:pic>
    <xdr:clientData/>
  </xdr:twoCellAnchor>
  <xdr:twoCellAnchor>
    <xdr:from>
      <xdr:col>0</xdr:col>
      <xdr:colOff>0</xdr:colOff>
      <xdr:row>0</xdr:row>
      <xdr:rowOff>0</xdr:rowOff>
    </xdr:from>
    <xdr:to>
      <xdr:col>12</xdr:col>
      <xdr:colOff>32016</xdr:colOff>
      <xdr:row>37</xdr:row>
      <xdr:rowOff>9799</xdr:rowOff>
    </xdr:to>
    <xdr:sp macro="" textlink="">
      <xdr:nvSpPr>
        <xdr:cNvPr id="5" name="Rectangle 4">
          <a:extLst>
            <a:ext uri="{FF2B5EF4-FFF2-40B4-BE49-F238E27FC236}">
              <a16:creationId xmlns:a16="http://schemas.microsoft.com/office/drawing/2014/main" id="{EF0704F7-7515-7F89-F163-62843199D911}"/>
            </a:ext>
          </a:extLst>
        </xdr:cNvPr>
        <xdr:cNvSpPr/>
      </xdr:nvSpPr>
      <xdr:spPr>
        <a:xfrm>
          <a:off x="0" y="0"/>
          <a:ext cx="9966953" cy="6255305"/>
        </a:xfrm>
        <a:prstGeom prst="rect">
          <a:avLst/>
        </a:prstGeom>
        <a:solidFill>
          <a:schemeClr val="tx1">
            <a:alpha val="60818"/>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319414</xdr:colOff>
      <xdr:row>1</xdr:row>
      <xdr:rowOff>37558</xdr:rowOff>
    </xdr:from>
    <xdr:to>
      <xdr:col>10</xdr:col>
      <xdr:colOff>411010</xdr:colOff>
      <xdr:row>4</xdr:row>
      <xdr:rowOff>53361</xdr:rowOff>
    </xdr:to>
    <xdr:sp macro="" textlink="">
      <xdr:nvSpPr>
        <xdr:cNvPr id="6" name="Rectangle 5">
          <a:extLst>
            <a:ext uri="{FF2B5EF4-FFF2-40B4-BE49-F238E27FC236}">
              <a16:creationId xmlns:a16="http://schemas.microsoft.com/office/drawing/2014/main" id="{94A8A2BC-A38C-2890-B7F5-9D97945682F2}"/>
            </a:ext>
          </a:extLst>
        </xdr:cNvPr>
        <xdr:cNvSpPr/>
      </xdr:nvSpPr>
      <xdr:spPr>
        <a:xfrm>
          <a:off x="1142374" y="200118"/>
          <a:ext cx="7498236" cy="5034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u="sng">
              <a:solidFill>
                <a:schemeClr val="bg1"/>
              </a:solidFill>
              <a:latin typeface="Grantha Sangam MN" pitchFamily="2" charset="0"/>
              <a:ea typeface="Grantha Sangam MN" pitchFamily="2" charset="0"/>
              <a:cs typeface="Grantha Sangam MN" pitchFamily="2" charset="0"/>
            </a:rPr>
            <a:t>Pharmaceutical</a:t>
          </a:r>
          <a:r>
            <a:rPr lang="en-US" sz="2800" u="sng" baseline="0">
              <a:solidFill>
                <a:schemeClr val="bg1"/>
              </a:solidFill>
              <a:latin typeface="Grantha Sangam MN" pitchFamily="2" charset="0"/>
              <a:ea typeface="Grantha Sangam MN" pitchFamily="2" charset="0"/>
              <a:cs typeface="Grantha Sangam MN" pitchFamily="2" charset="0"/>
            </a:rPr>
            <a:t> </a:t>
          </a:r>
          <a:r>
            <a:rPr lang="en-US" sz="2800" u="sng">
              <a:solidFill>
                <a:schemeClr val="bg1"/>
              </a:solidFill>
              <a:latin typeface="Grantha Sangam MN" pitchFamily="2" charset="0"/>
              <a:ea typeface="Grantha Sangam MN" pitchFamily="2" charset="0"/>
              <a:cs typeface="Grantha Sangam MN" pitchFamily="2" charset="0"/>
            </a:rPr>
            <a:t>Sales Performance Dashboard</a:t>
          </a:r>
        </a:p>
        <a:p>
          <a:pPr algn="l"/>
          <a:endParaRPr lang="en-US" sz="2400" u="sng">
            <a:solidFill>
              <a:schemeClr val="tx1"/>
            </a:solidFill>
            <a:latin typeface="Grantha Sangam MN" pitchFamily="2" charset="0"/>
            <a:ea typeface="Grantha Sangam MN" pitchFamily="2" charset="0"/>
            <a:cs typeface="Grantha Sangam MN" pitchFamily="2" charset="0"/>
          </a:endParaRPr>
        </a:p>
      </xdr:txBody>
    </xdr:sp>
    <xdr:clientData/>
  </xdr:twoCellAnchor>
  <xdr:twoCellAnchor editAs="oneCell">
    <xdr:from>
      <xdr:col>11</xdr:col>
      <xdr:colOff>185477</xdr:colOff>
      <xdr:row>0</xdr:row>
      <xdr:rowOff>74564</xdr:rowOff>
    </xdr:from>
    <xdr:to>
      <xdr:col>11</xdr:col>
      <xdr:colOff>741680</xdr:colOff>
      <xdr:row>3</xdr:row>
      <xdr:rowOff>124375</xdr:rowOff>
    </xdr:to>
    <xdr:pic macro="[0]!Refresh">
      <xdr:nvPicPr>
        <xdr:cNvPr id="11" name="Graphic 10" descr="Refresh outline">
          <a:extLst>
            <a:ext uri="{FF2B5EF4-FFF2-40B4-BE49-F238E27FC236}">
              <a16:creationId xmlns:a16="http://schemas.microsoft.com/office/drawing/2014/main" id="{BD696782-B222-A67D-A9FA-09B2ACCA152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9292502" y="74564"/>
          <a:ext cx="556203" cy="556203"/>
        </a:xfrm>
        <a:prstGeom prst="rect">
          <a:avLst/>
        </a:prstGeom>
      </xdr:spPr>
    </xdr:pic>
    <xdr:clientData/>
  </xdr:twoCellAnchor>
  <xdr:twoCellAnchor>
    <xdr:from>
      <xdr:col>1</xdr:col>
      <xdr:colOff>727361</xdr:colOff>
      <xdr:row>5</xdr:row>
      <xdr:rowOff>70617</xdr:rowOff>
    </xdr:from>
    <xdr:to>
      <xdr:col>4</xdr:col>
      <xdr:colOff>715042</xdr:colOff>
      <xdr:row>12</xdr:row>
      <xdr:rowOff>64034</xdr:rowOff>
    </xdr:to>
    <xdr:sp macro="" textlink="">
      <xdr:nvSpPr>
        <xdr:cNvPr id="12" name="Rounded Rectangle 11">
          <a:extLst>
            <a:ext uri="{FF2B5EF4-FFF2-40B4-BE49-F238E27FC236}">
              <a16:creationId xmlns:a16="http://schemas.microsoft.com/office/drawing/2014/main" id="{42A22053-628F-792A-1B24-19B813870014}"/>
            </a:ext>
          </a:extLst>
        </xdr:cNvPr>
        <xdr:cNvSpPr/>
      </xdr:nvSpPr>
      <xdr:spPr>
        <a:xfrm>
          <a:off x="1549126" y="871037"/>
          <a:ext cx="2452975" cy="1114005"/>
        </a:xfrm>
        <a:prstGeom prst="roundRect">
          <a:avLst>
            <a:gd name="adj" fmla="val 0"/>
          </a:avLst>
        </a:prstGeom>
        <a:solidFill>
          <a:schemeClr val="tx1">
            <a:alpha val="5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819468</xdr:colOff>
      <xdr:row>5</xdr:row>
      <xdr:rowOff>62653</xdr:rowOff>
    </xdr:from>
    <xdr:to>
      <xdr:col>11</xdr:col>
      <xdr:colOff>756706</xdr:colOff>
      <xdr:row>36</xdr:row>
      <xdr:rowOff>107534</xdr:rowOff>
    </xdr:to>
    <xdr:sp macro="" textlink="">
      <xdr:nvSpPr>
        <xdr:cNvPr id="14" name="Rounded Rectangle 13">
          <a:extLst>
            <a:ext uri="{FF2B5EF4-FFF2-40B4-BE49-F238E27FC236}">
              <a16:creationId xmlns:a16="http://schemas.microsoft.com/office/drawing/2014/main" id="{DA62B5DB-1DFB-3943-8855-6C375BC4A94E}"/>
            </a:ext>
          </a:extLst>
        </xdr:cNvPr>
        <xdr:cNvSpPr/>
      </xdr:nvSpPr>
      <xdr:spPr>
        <a:xfrm>
          <a:off x="6580188" y="875453"/>
          <a:ext cx="3229078" cy="5084241"/>
        </a:xfrm>
        <a:prstGeom prst="roundRect">
          <a:avLst>
            <a:gd name="adj" fmla="val 0"/>
          </a:avLst>
        </a:prstGeom>
        <a:solidFill>
          <a:schemeClr val="tx1">
            <a:alpha val="5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773038</xdr:colOff>
      <xdr:row>5</xdr:row>
      <xdr:rowOff>62933</xdr:rowOff>
    </xdr:from>
    <xdr:to>
      <xdr:col>7</xdr:col>
      <xdr:colOff>760719</xdr:colOff>
      <xdr:row>12</xdr:row>
      <xdr:rowOff>56350</xdr:rowOff>
    </xdr:to>
    <xdr:sp macro="" textlink="">
      <xdr:nvSpPr>
        <xdr:cNvPr id="27" name="Rounded Rectangle 26">
          <a:extLst>
            <a:ext uri="{FF2B5EF4-FFF2-40B4-BE49-F238E27FC236}">
              <a16:creationId xmlns:a16="http://schemas.microsoft.com/office/drawing/2014/main" id="{F94C92ED-1698-A44D-AE72-E8CB2D21271D}"/>
            </a:ext>
          </a:extLst>
        </xdr:cNvPr>
        <xdr:cNvSpPr/>
      </xdr:nvSpPr>
      <xdr:spPr>
        <a:xfrm>
          <a:off x="4064878" y="875733"/>
          <a:ext cx="2456561" cy="1131337"/>
        </a:xfrm>
        <a:prstGeom prst="roundRect">
          <a:avLst>
            <a:gd name="adj" fmla="val 0"/>
          </a:avLst>
        </a:prstGeom>
        <a:solidFill>
          <a:schemeClr val="tx1">
            <a:alpha val="5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651008</xdr:colOff>
      <xdr:row>4</xdr:row>
      <xdr:rowOff>74706</xdr:rowOff>
    </xdr:from>
    <xdr:to>
      <xdr:col>4</xdr:col>
      <xdr:colOff>773441</xdr:colOff>
      <xdr:row>7</xdr:row>
      <xdr:rowOff>113807</xdr:rowOff>
    </xdr:to>
    <xdr:grpSp>
      <xdr:nvGrpSpPr>
        <xdr:cNvPr id="35" name="Group 34">
          <a:extLst>
            <a:ext uri="{FF2B5EF4-FFF2-40B4-BE49-F238E27FC236}">
              <a16:creationId xmlns:a16="http://schemas.microsoft.com/office/drawing/2014/main" id="{15ACD4CC-FD53-EBC9-B44F-B7AECB3C4BCC}"/>
            </a:ext>
          </a:extLst>
        </xdr:cNvPr>
        <xdr:cNvGrpSpPr/>
      </xdr:nvGrpSpPr>
      <xdr:grpSpPr>
        <a:xfrm>
          <a:off x="1473968" y="724946"/>
          <a:ext cx="2591313" cy="526781"/>
          <a:chOff x="10522857" y="2572016"/>
          <a:chExt cx="2587727" cy="519353"/>
        </a:xfrm>
      </xdr:grpSpPr>
      <xdr:sp macro="" textlink="">
        <xdr:nvSpPr>
          <xdr:cNvPr id="20" name="TextBox 19">
            <a:extLst>
              <a:ext uri="{FF2B5EF4-FFF2-40B4-BE49-F238E27FC236}">
                <a16:creationId xmlns:a16="http://schemas.microsoft.com/office/drawing/2014/main" id="{387CFE06-1483-F127-70B3-68FF3D49871E}"/>
              </a:ext>
            </a:extLst>
          </xdr:cNvPr>
          <xdr:cNvSpPr txBox="1"/>
        </xdr:nvSpPr>
        <xdr:spPr>
          <a:xfrm>
            <a:off x="10828786" y="2731299"/>
            <a:ext cx="2281798" cy="36007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latin typeface="Grantha Sangam MN" pitchFamily="2" charset="0"/>
                <a:ea typeface="Grantha Sangam MN" pitchFamily="2" charset="0"/>
                <a:cs typeface="Grantha Sangam MN" pitchFamily="2" charset="0"/>
              </a:rPr>
              <a:t>  TOTAL</a:t>
            </a:r>
            <a:r>
              <a:rPr lang="en-US" sz="1050" b="1" baseline="0">
                <a:solidFill>
                  <a:schemeClr val="bg1"/>
                </a:solidFill>
                <a:latin typeface="Grantha Sangam MN" pitchFamily="2" charset="0"/>
                <a:ea typeface="Grantha Sangam MN" pitchFamily="2" charset="0"/>
                <a:cs typeface="Grantha Sangam MN" pitchFamily="2" charset="0"/>
              </a:rPr>
              <a:t> SALES VOLUME</a:t>
            </a:r>
            <a:endParaRPr lang="en-US" sz="1050" b="1">
              <a:solidFill>
                <a:schemeClr val="bg1"/>
              </a:solidFill>
              <a:latin typeface="Grantha Sangam MN" pitchFamily="2" charset="0"/>
              <a:ea typeface="Grantha Sangam MN" pitchFamily="2" charset="0"/>
              <a:cs typeface="Grantha Sangam MN" pitchFamily="2" charset="0"/>
            </a:endParaRPr>
          </a:p>
        </xdr:txBody>
      </xdr:sp>
      <xdr:pic>
        <xdr:nvPicPr>
          <xdr:cNvPr id="32" name="Graphic 31" descr="Money outline">
            <a:extLst>
              <a:ext uri="{FF2B5EF4-FFF2-40B4-BE49-F238E27FC236}">
                <a16:creationId xmlns:a16="http://schemas.microsoft.com/office/drawing/2014/main" id="{1A424349-0A69-23DC-12C2-68EBE0F41609}"/>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522857" y="2572016"/>
            <a:ext cx="412804" cy="412804"/>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xdr:col>
          <xdr:colOff>320168</xdr:colOff>
          <xdr:row>7</xdr:row>
          <xdr:rowOff>117395</xdr:rowOff>
        </xdr:from>
        <xdr:to>
          <xdr:col>4</xdr:col>
          <xdr:colOff>267508</xdr:colOff>
          <xdr:row>11</xdr:row>
          <xdr:rowOff>72516</xdr:rowOff>
        </xdr:to>
        <xdr:pic>
          <xdr:nvPicPr>
            <xdr:cNvPr id="36" name="Picture 35">
              <a:extLst>
                <a:ext uri="{FF2B5EF4-FFF2-40B4-BE49-F238E27FC236}">
                  <a16:creationId xmlns:a16="http://schemas.microsoft.com/office/drawing/2014/main" id="{49F33645-40E1-E3C0-9AAA-3846A30CBE3E}"/>
                </a:ext>
              </a:extLst>
            </xdr:cNvPr>
            <xdr:cNvPicPr>
              <a:picLocks noChangeAspect="1" noChangeArrowheads="1"/>
              <a:extLst>
                <a:ext uri="{84589F7E-364E-4C9E-8A38-B11213B215E9}">
                  <a14:cameraTool cellRange="'% sales'!$C$22" spid="_x0000_s22915"/>
                </a:ext>
              </a:extLst>
            </xdr:cNvPicPr>
          </xdr:nvPicPr>
          <xdr:blipFill>
            <a:blip xmlns:r="http://schemas.openxmlformats.org/officeDocument/2006/relationships" r:embed="rId6"/>
            <a:srcRect/>
            <a:stretch>
              <a:fillRect/>
            </a:stretch>
          </xdr:blipFill>
          <xdr:spPr bwMode="auto">
            <a:xfrm>
              <a:off x="1964561" y="1247915"/>
              <a:ext cx="1591733" cy="60113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704370</xdr:colOff>
      <xdr:row>4</xdr:row>
      <xdr:rowOff>96051</xdr:rowOff>
    </xdr:from>
    <xdr:to>
      <xdr:col>7</xdr:col>
      <xdr:colOff>762769</xdr:colOff>
      <xdr:row>7</xdr:row>
      <xdr:rowOff>103135</xdr:rowOff>
    </xdr:to>
    <xdr:grpSp>
      <xdr:nvGrpSpPr>
        <xdr:cNvPr id="37" name="Group 36">
          <a:extLst>
            <a:ext uri="{FF2B5EF4-FFF2-40B4-BE49-F238E27FC236}">
              <a16:creationId xmlns:a16="http://schemas.microsoft.com/office/drawing/2014/main" id="{10C7FE9A-6A5D-5149-AC7B-1D689ABF0B20}"/>
            </a:ext>
          </a:extLst>
        </xdr:cNvPr>
        <xdr:cNvGrpSpPr/>
      </xdr:nvGrpSpPr>
      <xdr:grpSpPr>
        <a:xfrm>
          <a:off x="3996210" y="746291"/>
          <a:ext cx="2527279" cy="494764"/>
          <a:chOff x="10586891" y="2604033"/>
          <a:chExt cx="2523693" cy="487336"/>
        </a:xfrm>
      </xdr:grpSpPr>
      <xdr:sp macro="" textlink="">
        <xdr:nvSpPr>
          <xdr:cNvPr id="38" name="TextBox 37">
            <a:extLst>
              <a:ext uri="{FF2B5EF4-FFF2-40B4-BE49-F238E27FC236}">
                <a16:creationId xmlns:a16="http://schemas.microsoft.com/office/drawing/2014/main" id="{58C1BEF1-9172-B1C0-0216-27920FC68891}"/>
              </a:ext>
            </a:extLst>
          </xdr:cNvPr>
          <xdr:cNvSpPr txBox="1"/>
        </xdr:nvSpPr>
        <xdr:spPr>
          <a:xfrm>
            <a:off x="10828786" y="2731299"/>
            <a:ext cx="2281798" cy="36007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latin typeface="Grantha Sangam MN" pitchFamily="2" charset="0"/>
                <a:ea typeface="Grantha Sangam MN" pitchFamily="2" charset="0"/>
                <a:cs typeface="Grantha Sangam MN" pitchFamily="2" charset="0"/>
              </a:rPr>
              <a:t>  %</a:t>
            </a:r>
            <a:r>
              <a:rPr lang="en-US" sz="1050" b="1" baseline="0">
                <a:solidFill>
                  <a:schemeClr val="bg1"/>
                </a:solidFill>
                <a:latin typeface="Grantha Sangam MN" pitchFamily="2" charset="0"/>
                <a:ea typeface="Grantha Sangam MN" pitchFamily="2" charset="0"/>
                <a:cs typeface="Grantha Sangam MN" pitchFamily="2" charset="0"/>
              </a:rPr>
              <a:t>  CHANGE</a:t>
            </a:r>
            <a:endParaRPr lang="en-US" sz="1050" b="1">
              <a:solidFill>
                <a:schemeClr val="bg1"/>
              </a:solidFill>
              <a:latin typeface="Grantha Sangam MN" pitchFamily="2" charset="0"/>
              <a:ea typeface="Grantha Sangam MN" pitchFamily="2" charset="0"/>
              <a:cs typeface="Grantha Sangam MN" pitchFamily="2" charset="0"/>
            </a:endParaRPr>
          </a:p>
        </xdr:txBody>
      </xdr:sp>
      <xdr:pic>
        <xdr:nvPicPr>
          <xdr:cNvPr id="39" name="Graphic 38" descr="Statistics outline">
            <a:extLst>
              <a:ext uri="{FF2B5EF4-FFF2-40B4-BE49-F238E27FC236}">
                <a16:creationId xmlns:a16="http://schemas.microsoft.com/office/drawing/2014/main" id="{C2079BB3-362E-5D36-2EE8-42D8FC542CD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0586891" y="2604033"/>
            <a:ext cx="412804" cy="412804"/>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5</xdr:col>
          <xdr:colOff>181428</xdr:colOff>
          <xdr:row>7</xdr:row>
          <xdr:rowOff>10673</xdr:rowOff>
        </xdr:from>
        <xdr:to>
          <xdr:col>7</xdr:col>
          <xdr:colOff>545495</xdr:colOff>
          <xdr:row>11</xdr:row>
          <xdr:rowOff>36072</xdr:rowOff>
        </xdr:to>
        <xdr:pic>
          <xdr:nvPicPr>
            <xdr:cNvPr id="43" name="Picture 42">
              <a:extLst>
                <a:ext uri="{FF2B5EF4-FFF2-40B4-BE49-F238E27FC236}">
                  <a16:creationId xmlns:a16="http://schemas.microsoft.com/office/drawing/2014/main" id="{4DFB8496-012E-8FCC-E445-D6E2B4A8CCAA}"/>
                </a:ext>
              </a:extLst>
            </xdr:cNvPr>
            <xdr:cNvPicPr>
              <a:picLocks noChangeAspect="1" noChangeArrowheads="1"/>
              <a:extLst>
                <a:ext uri="{84589F7E-364E-4C9E-8A38-B11213B215E9}">
                  <a14:cameraTool cellRange="'% sales'!$C$17:$D$18" spid="_x0000_s22916"/>
                </a:ext>
              </a:extLst>
            </xdr:cNvPicPr>
          </xdr:nvPicPr>
          <xdr:blipFill>
            <a:blip xmlns:r="http://schemas.openxmlformats.org/officeDocument/2006/relationships" r:embed="rId9"/>
            <a:srcRect/>
            <a:stretch>
              <a:fillRect/>
            </a:stretch>
          </xdr:blipFill>
          <xdr:spPr bwMode="auto">
            <a:xfrm>
              <a:off x="4330095" y="1196006"/>
              <a:ext cx="2023533" cy="70273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392739</xdr:colOff>
          <xdr:row>7</xdr:row>
          <xdr:rowOff>60799</xdr:rowOff>
        </xdr:from>
        <xdr:to>
          <xdr:col>11</xdr:col>
          <xdr:colOff>396240</xdr:colOff>
          <xdr:row>23</xdr:row>
          <xdr:rowOff>101601</xdr:rowOff>
        </xdr:to>
        <xdr:pic>
          <xdr:nvPicPr>
            <xdr:cNvPr id="47" name="Picture 46">
              <a:extLst>
                <a:ext uri="{FF2B5EF4-FFF2-40B4-BE49-F238E27FC236}">
                  <a16:creationId xmlns:a16="http://schemas.microsoft.com/office/drawing/2014/main" id="{24501173-8A7F-D20C-86F3-AC00F022C9F1}"/>
                </a:ext>
              </a:extLst>
            </xdr:cNvPr>
            <xdr:cNvPicPr>
              <a:picLocks noChangeAspect="1" noChangeArrowheads="1"/>
              <a:extLst>
                <a:ext uri="{84589F7E-364E-4C9E-8A38-B11213B215E9}">
                  <a14:cameraTool cellRange="'Top 3'!$A$5:$C$12" spid="_x0000_s22917"/>
                </a:ext>
              </a:extLst>
            </xdr:cNvPicPr>
          </xdr:nvPicPr>
          <xdr:blipFill rotWithShape="1">
            <a:blip xmlns:r="http://schemas.openxmlformats.org/officeDocument/2006/relationships" r:embed="rId10"/>
            <a:srcRect t="765" r="416" b="1"/>
            <a:stretch>
              <a:fillRect/>
            </a:stretch>
          </xdr:blipFill>
          <xdr:spPr bwMode="auto">
            <a:xfrm>
              <a:off x="6976419" y="1198719"/>
              <a:ext cx="2472381" cy="264176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761016</xdr:colOff>
      <xdr:row>4</xdr:row>
      <xdr:rowOff>102187</xdr:rowOff>
    </xdr:from>
    <xdr:to>
      <xdr:col>10</xdr:col>
      <xdr:colOff>819122</xdr:colOff>
      <xdr:row>7</xdr:row>
      <xdr:rowOff>106125</xdr:rowOff>
    </xdr:to>
    <xdr:grpSp>
      <xdr:nvGrpSpPr>
        <xdr:cNvPr id="48" name="Group 47">
          <a:extLst>
            <a:ext uri="{FF2B5EF4-FFF2-40B4-BE49-F238E27FC236}">
              <a16:creationId xmlns:a16="http://schemas.microsoft.com/office/drawing/2014/main" id="{EC9745DF-53C7-4C46-BED8-05D914FB72D9}"/>
            </a:ext>
          </a:extLst>
        </xdr:cNvPr>
        <xdr:cNvGrpSpPr/>
      </xdr:nvGrpSpPr>
      <xdr:grpSpPr>
        <a:xfrm>
          <a:off x="6521736" y="752427"/>
          <a:ext cx="2526986" cy="491618"/>
          <a:chOff x="10587184" y="2607132"/>
          <a:chExt cx="2523400" cy="484237"/>
        </a:xfrm>
      </xdr:grpSpPr>
      <xdr:sp macro="" textlink="">
        <xdr:nvSpPr>
          <xdr:cNvPr id="49" name="TextBox 48">
            <a:extLst>
              <a:ext uri="{FF2B5EF4-FFF2-40B4-BE49-F238E27FC236}">
                <a16:creationId xmlns:a16="http://schemas.microsoft.com/office/drawing/2014/main" id="{3DFAAC74-12F0-79AB-1A4E-FEF7A1B1367C}"/>
              </a:ext>
            </a:extLst>
          </xdr:cNvPr>
          <xdr:cNvSpPr txBox="1"/>
        </xdr:nvSpPr>
        <xdr:spPr>
          <a:xfrm>
            <a:off x="10828786" y="2731299"/>
            <a:ext cx="2281798" cy="36007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latin typeface="Grantha Sangam MN" pitchFamily="2" charset="0"/>
                <a:ea typeface="Grantha Sangam MN" pitchFamily="2" charset="0"/>
                <a:cs typeface="Grantha Sangam MN" pitchFamily="2" charset="0"/>
              </a:rPr>
              <a:t>  TOP</a:t>
            </a:r>
            <a:r>
              <a:rPr lang="en-US" sz="1050" b="1" baseline="0">
                <a:solidFill>
                  <a:schemeClr val="bg1"/>
                </a:solidFill>
                <a:latin typeface="Grantha Sangam MN" pitchFamily="2" charset="0"/>
                <a:ea typeface="Grantha Sangam MN" pitchFamily="2" charset="0"/>
                <a:cs typeface="Grantha Sangam MN" pitchFamily="2" charset="0"/>
              </a:rPr>
              <a:t> 3 DRUG BRANDS</a:t>
            </a:r>
            <a:endParaRPr lang="en-US" sz="1050" b="1">
              <a:solidFill>
                <a:schemeClr val="bg1"/>
              </a:solidFill>
              <a:latin typeface="Grantha Sangam MN" pitchFamily="2" charset="0"/>
              <a:ea typeface="Grantha Sangam MN" pitchFamily="2" charset="0"/>
              <a:cs typeface="Grantha Sangam MN" pitchFamily="2" charset="0"/>
            </a:endParaRPr>
          </a:p>
        </xdr:txBody>
      </xdr:sp>
      <xdr:pic>
        <xdr:nvPicPr>
          <xdr:cNvPr id="50" name="Graphic 49" descr="Medicine outline">
            <a:extLst>
              <a:ext uri="{FF2B5EF4-FFF2-40B4-BE49-F238E27FC236}">
                <a16:creationId xmlns:a16="http://schemas.microsoft.com/office/drawing/2014/main" id="{B57FAE8A-F4B2-5ED1-A9C2-AC207C91F37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0587184" y="2607132"/>
            <a:ext cx="412218" cy="406606"/>
          </a:xfrm>
          <a:prstGeom prst="rect">
            <a:avLst/>
          </a:prstGeom>
        </xdr:spPr>
      </xdr:pic>
    </xdr:grpSp>
    <xdr:clientData/>
  </xdr:twoCellAnchor>
  <xdr:twoCellAnchor>
    <xdr:from>
      <xdr:col>8</xdr:col>
      <xdr:colOff>266806</xdr:colOff>
      <xdr:row>23</xdr:row>
      <xdr:rowOff>152401</xdr:rowOff>
    </xdr:from>
    <xdr:to>
      <xdr:col>11</xdr:col>
      <xdr:colOff>650240</xdr:colOff>
      <xdr:row>37</xdr:row>
      <xdr:rowOff>16165</xdr:rowOff>
    </xdr:to>
    <xdr:graphicFrame macro="">
      <xdr:nvGraphicFramePr>
        <xdr:cNvPr id="51" name="Chart 50">
          <a:extLst>
            <a:ext uri="{FF2B5EF4-FFF2-40B4-BE49-F238E27FC236}">
              <a16:creationId xmlns:a16="http://schemas.microsoft.com/office/drawing/2014/main" id="{7E024248-A78C-824B-A8B2-B20E3B41F5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345440</xdr:colOff>
      <xdr:row>12</xdr:row>
      <xdr:rowOff>111760</xdr:rowOff>
    </xdr:from>
    <xdr:to>
      <xdr:col>7</xdr:col>
      <xdr:colOff>762000</xdr:colOff>
      <xdr:row>36</xdr:row>
      <xdr:rowOff>107534</xdr:rowOff>
    </xdr:to>
    <xdr:sp macro="" textlink="">
      <xdr:nvSpPr>
        <xdr:cNvPr id="52" name="Rounded Rectangle 51">
          <a:extLst>
            <a:ext uri="{FF2B5EF4-FFF2-40B4-BE49-F238E27FC236}">
              <a16:creationId xmlns:a16="http://schemas.microsoft.com/office/drawing/2014/main" id="{57DE3A7D-0F3E-6F44-845A-0A835E8DD510}"/>
            </a:ext>
          </a:extLst>
        </xdr:cNvPr>
        <xdr:cNvSpPr/>
      </xdr:nvSpPr>
      <xdr:spPr>
        <a:xfrm>
          <a:off x="3637280" y="2062480"/>
          <a:ext cx="2885440" cy="3897214"/>
        </a:xfrm>
        <a:prstGeom prst="roundRect">
          <a:avLst>
            <a:gd name="adj" fmla="val 0"/>
          </a:avLst>
        </a:prstGeom>
        <a:solidFill>
          <a:schemeClr val="tx1">
            <a:alpha val="5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373874</xdr:colOff>
      <xdr:row>15</xdr:row>
      <xdr:rowOff>60960</xdr:rowOff>
    </xdr:from>
    <xdr:to>
      <xdr:col>8</xdr:col>
      <xdr:colOff>168509</xdr:colOff>
      <xdr:row>36</xdr:row>
      <xdr:rowOff>36547</xdr:rowOff>
    </xdr:to>
    <xdr:grpSp>
      <xdr:nvGrpSpPr>
        <xdr:cNvPr id="56" name="Group 55">
          <a:extLst>
            <a:ext uri="{FF2B5EF4-FFF2-40B4-BE49-F238E27FC236}">
              <a16:creationId xmlns:a16="http://schemas.microsoft.com/office/drawing/2014/main" id="{7737F8C7-6217-2267-CFBF-8F9708F60159}"/>
            </a:ext>
          </a:extLst>
        </xdr:cNvPr>
        <xdr:cNvGrpSpPr/>
      </xdr:nvGrpSpPr>
      <xdr:grpSpPr>
        <a:xfrm>
          <a:off x="3665714" y="2499360"/>
          <a:ext cx="3086475" cy="3389347"/>
          <a:chOff x="3247819" y="2106760"/>
          <a:chExt cx="3087784" cy="3932696"/>
        </a:xfrm>
      </xdr:grpSpPr>
      <mc:AlternateContent xmlns:mc="http://schemas.openxmlformats.org/markup-compatibility/2006" xmlns:a14="http://schemas.microsoft.com/office/drawing/2010/main">
        <mc:Choice Requires="a14">
          <xdr:pic>
            <xdr:nvPicPr>
              <xdr:cNvPr id="44" name="Picture 43">
                <a:extLst>
                  <a:ext uri="{FF2B5EF4-FFF2-40B4-BE49-F238E27FC236}">
                    <a16:creationId xmlns:a16="http://schemas.microsoft.com/office/drawing/2014/main" id="{63E9AF38-2227-6ED0-3630-600F86504CF2}"/>
                  </a:ext>
                </a:extLst>
              </xdr:cNvPr>
              <xdr:cNvPicPr>
                <a:picLocks noChangeAspect="1" noChangeArrowheads="1"/>
                <a:extLst>
                  <a:ext uri="{84589F7E-364E-4C9E-8A38-B11213B215E9}">
                    <a14:cameraTool cellRange="'top month sales'!$N$6:$N$13" spid="_x0000_s22918"/>
                  </a:ext>
                </a:extLst>
              </xdr:cNvPicPr>
            </xdr:nvPicPr>
            <xdr:blipFill>
              <a:blip xmlns:r="http://schemas.openxmlformats.org/officeDocument/2006/relationships" r:embed="rId14"/>
              <a:srcRect/>
              <a:stretch>
                <a:fillRect/>
              </a:stretch>
            </xdr:blipFill>
            <xdr:spPr bwMode="auto">
              <a:xfrm>
                <a:off x="3958406" y="2165957"/>
                <a:ext cx="1588954" cy="3472843"/>
              </a:xfrm>
              <a:prstGeom prst="rect">
                <a:avLst/>
              </a:prstGeom>
              <a:noFill/>
              <a:ln>
                <a:noFill/>
              </a:ln>
              <a:extLst>
                <a:ext uri="{909E8E84-426E-40DD-AFC4-6F175D3DCCD1}">
                  <a14:hiddenFill>
                    <a:solidFill>
                      <a:srgbClr val="FFFFFF"/>
                    </a:solidFill>
                  </a14:hiddenFill>
                </a:ext>
              </a:extLst>
            </xdr:spPr>
          </xdr:pic>
        </mc:Choice>
        <mc:Fallback xmlns=""/>
      </mc:AlternateContent>
      <xdr:sp macro="" textlink="">
        <xdr:nvSpPr>
          <xdr:cNvPr id="53" name="TextBox 52">
            <a:extLst>
              <a:ext uri="{FF2B5EF4-FFF2-40B4-BE49-F238E27FC236}">
                <a16:creationId xmlns:a16="http://schemas.microsoft.com/office/drawing/2014/main" id="{B52122BC-90DF-D85B-7E44-6EE77E703E11}"/>
              </a:ext>
            </a:extLst>
          </xdr:cNvPr>
          <xdr:cNvSpPr txBox="1"/>
        </xdr:nvSpPr>
        <xdr:spPr>
          <a:xfrm>
            <a:off x="3247819" y="2250083"/>
            <a:ext cx="784189" cy="3789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solidFill>
                  <a:schemeClr val="bg1"/>
                </a:solidFill>
                <a:latin typeface="Grantha Sangam MN" pitchFamily="2" charset="0"/>
                <a:ea typeface="Grantha Sangam MN" pitchFamily="2" charset="0"/>
                <a:cs typeface="Grantha Sangam MN" pitchFamily="2" charset="0"/>
              </a:rPr>
              <a:t>M01AB</a:t>
            </a:r>
          </a:p>
          <a:p>
            <a:pPr algn="ctr"/>
            <a:endParaRPr lang="en-US" sz="900" spc="-100" baseline="0">
              <a:solidFill>
                <a:schemeClr val="bg1"/>
              </a:solidFill>
              <a:latin typeface="Grantha Sangam MN" pitchFamily="2" charset="0"/>
              <a:ea typeface="Grantha Sangam MN" pitchFamily="2" charset="0"/>
              <a:cs typeface="Grantha Sangam MN" pitchFamily="2" charset="0"/>
            </a:endParaRPr>
          </a:p>
          <a:p>
            <a:pPr algn="ctr"/>
            <a:r>
              <a:rPr lang="en-US" sz="1000">
                <a:solidFill>
                  <a:schemeClr val="bg1"/>
                </a:solidFill>
                <a:latin typeface="Grantha Sangam MN" pitchFamily="2" charset="0"/>
                <a:ea typeface="Grantha Sangam MN" pitchFamily="2" charset="0"/>
                <a:cs typeface="Grantha Sangam MN" pitchFamily="2" charset="0"/>
              </a:rPr>
              <a:t>M01AE</a:t>
            </a:r>
          </a:p>
          <a:p>
            <a:pPr algn="ctr"/>
            <a:endParaRPr lang="en-US" sz="800">
              <a:solidFill>
                <a:schemeClr val="bg1"/>
              </a:solidFill>
              <a:latin typeface="Grantha Sangam MN" pitchFamily="2" charset="0"/>
              <a:ea typeface="Grantha Sangam MN" pitchFamily="2" charset="0"/>
              <a:cs typeface="Grantha Sangam MN" pitchFamily="2" charset="0"/>
            </a:endParaRPr>
          </a:p>
          <a:p>
            <a:pPr algn="ctr"/>
            <a:r>
              <a:rPr lang="en-US" sz="1000">
                <a:solidFill>
                  <a:schemeClr val="bg1"/>
                </a:solidFill>
                <a:latin typeface="Grantha Sangam MN" pitchFamily="2" charset="0"/>
                <a:ea typeface="Grantha Sangam MN" pitchFamily="2" charset="0"/>
                <a:cs typeface="Grantha Sangam MN" pitchFamily="2" charset="0"/>
              </a:rPr>
              <a:t>N02BA</a:t>
            </a:r>
          </a:p>
          <a:p>
            <a:pPr algn="ctr"/>
            <a:endParaRPr lang="en-US" sz="800">
              <a:solidFill>
                <a:schemeClr val="bg1"/>
              </a:solidFill>
              <a:latin typeface="Grantha Sangam MN" pitchFamily="2" charset="0"/>
              <a:ea typeface="Grantha Sangam MN" pitchFamily="2" charset="0"/>
              <a:cs typeface="Grantha Sangam MN" pitchFamily="2" charset="0"/>
            </a:endParaRPr>
          </a:p>
          <a:p>
            <a:pPr algn="ctr"/>
            <a:r>
              <a:rPr lang="en-US" sz="1000">
                <a:solidFill>
                  <a:schemeClr val="bg1"/>
                </a:solidFill>
                <a:latin typeface="Grantha Sangam MN" pitchFamily="2" charset="0"/>
                <a:ea typeface="Grantha Sangam MN" pitchFamily="2" charset="0"/>
                <a:cs typeface="Grantha Sangam MN" pitchFamily="2" charset="0"/>
              </a:rPr>
              <a:t>N02BE</a:t>
            </a:r>
          </a:p>
          <a:p>
            <a:pPr algn="ctr"/>
            <a:endParaRPr lang="en-US" sz="900">
              <a:solidFill>
                <a:schemeClr val="bg1"/>
              </a:solidFill>
              <a:latin typeface="Grantha Sangam MN" pitchFamily="2" charset="0"/>
              <a:ea typeface="Grantha Sangam MN" pitchFamily="2" charset="0"/>
              <a:cs typeface="Grantha Sangam MN" pitchFamily="2" charset="0"/>
            </a:endParaRPr>
          </a:p>
          <a:p>
            <a:pPr algn="ctr"/>
            <a:r>
              <a:rPr lang="en-US" sz="1050">
                <a:solidFill>
                  <a:schemeClr val="bg1"/>
                </a:solidFill>
                <a:latin typeface="Grantha Sangam MN" pitchFamily="2" charset="0"/>
                <a:ea typeface="Grantha Sangam MN" pitchFamily="2" charset="0"/>
                <a:cs typeface="Grantha Sangam MN" pitchFamily="2" charset="0"/>
              </a:rPr>
              <a:t>N05B</a:t>
            </a:r>
            <a:endParaRPr lang="en-US" sz="1000">
              <a:solidFill>
                <a:schemeClr val="bg1"/>
              </a:solidFill>
              <a:latin typeface="Grantha Sangam MN" pitchFamily="2" charset="0"/>
              <a:ea typeface="Grantha Sangam MN" pitchFamily="2" charset="0"/>
              <a:cs typeface="Grantha Sangam MN" pitchFamily="2" charset="0"/>
            </a:endParaRPr>
          </a:p>
          <a:p>
            <a:pPr algn="ctr"/>
            <a:endParaRPr lang="en-US" sz="600">
              <a:solidFill>
                <a:schemeClr val="bg1"/>
              </a:solidFill>
              <a:latin typeface="Grantha Sangam MN" pitchFamily="2" charset="0"/>
              <a:ea typeface="Grantha Sangam MN" pitchFamily="2" charset="0"/>
              <a:cs typeface="Grantha Sangam MN" pitchFamily="2" charset="0"/>
            </a:endParaRPr>
          </a:p>
          <a:p>
            <a:pPr algn="ctr"/>
            <a:r>
              <a:rPr lang="en-US" sz="1000">
                <a:solidFill>
                  <a:schemeClr val="bg1"/>
                </a:solidFill>
                <a:latin typeface="Grantha Sangam MN" pitchFamily="2" charset="0"/>
                <a:ea typeface="Grantha Sangam MN" pitchFamily="2" charset="0"/>
                <a:cs typeface="Grantha Sangam MN" pitchFamily="2" charset="0"/>
              </a:rPr>
              <a:t>N05C</a:t>
            </a:r>
          </a:p>
          <a:p>
            <a:pPr algn="ctr"/>
            <a:endParaRPr lang="en-US" sz="600">
              <a:solidFill>
                <a:schemeClr val="bg1"/>
              </a:solidFill>
              <a:latin typeface="Grantha Sangam MN" pitchFamily="2" charset="0"/>
              <a:ea typeface="Grantha Sangam MN" pitchFamily="2" charset="0"/>
              <a:cs typeface="Grantha Sangam MN" pitchFamily="2" charset="0"/>
            </a:endParaRPr>
          </a:p>
          <a:p>
            <a:pPr algn="ctr"/>
            <a:r>
              <a:rPr lang="en-US" sz="1000">
                <a:solidFill>
                  <a:schemeClr val="bg1"/>
                </a:solidFill>
                <a:latin typeface="Grantha Sangam MN" pitchFamily="2" charset="0"/>
                <a:ea typeface="Grantha Sangam MN" pitchFamily="2" charset="0"/>
                <a:cs typeface="Grantha Sangam MN" pitchFamily="2" charset="0"/>
              </a:rPr>
              <a:t>R03</a:t>
            </a:r>
          </a:p>
          <a:p>
            <a:pPr algn="ctr"/>
            <a:endParaRPr lang="en-US" sz="800">
              <a:solidFill>
                <a:schemeClr val="bg1"/>
              </a:solidFill>
              <a:latin typeface="Grantha Sangam MN" pitchFamily="2" charset="0"/>
              <a:ea typeface="Grantha Sangam MN" pitchFamily="2" charset="0"/>
              <a:cs typeface="Grantha Sangam MN" pitchFamily="2" charset="0"/>
            </a:endParaRPr>
          </a:p>
          <a:p>
            <a:pPr algn="ctr"/>
            <a:r>
              <a:rPr lang="en-US" sz="1000">
                <a:solidFill>
                  <a:schemeClr val="bg1"/>
                </a:solidFill>
                <a:latin typeface="Grantha Sangam MN" pitchFamily="2" charset="0"/>
                <a:ea typeface="Grantha Sangam MN" pitchFamily="2" charset="0"/>
                <a:cs typeface="Grantha Sangam MN" pitchFamily="2" charset="0"/>
              </a:rPr>
              <a:t>R06</a:t>
            </a:r>
          </a:p>
        </xdr:txBody>
      </xdr:sp>
      <mc:AlternateContent xmlns:mc="http://schemas.openxmlformats.org/markup-compatibility/2006" xmlns:a14="http://schemas.microsoft.com/office/drawing/2010/main">
        <mc:Choice Requires="a14">
          <xdr:pic>
            <xdr:nvPicPr>
              <xdr:cNvPr id="55" name="Picture 54">
                <a:extLst>
                  <a:ext uri="{FF2B5EF4-FFF2-40B4-BE49-F238E27FC236}">
                    <a16:creationId xmlns:a16="http://schemas.microsoft.com/office/drawing/2014/main" id="{30BAA71E-D487-1BBE-EE8B-E68F77767050}"/>
                  </a:ext>
                </a:extLst>
              </xdr:cNvPr>
              <xdr:cNvPicPr>
                <a:picLocks noChangeAspect="1" noChangeArrowheads="1"/>
                <a:extLst>
                  <a:ext uri="{84589F7E-364E-4C9E-8A38-B11213B215E9}">
                    <a14:cameraTool cellRange="'top month sales'!$P$6:$P$13" spid="_x0000_s22919"/>
                  </a:ext>
                </a:extLst>
              </xdr:cNvPicPr>
            </xdr:nvPicPr>
            <xdr:blipFill>
              <a:blip xmlns:r="http://schemas.openxmlformats.org/officeDocument/2006/relationships" r:embed="rId15"/>
              <a:srcRect/>
              <a:stretch>
                <a:fillRect/>
              </a:stretch>
            </xdr:blipFill>
            <xdr:spPr bwMode="auto">
              <a:xfrm>
                <a:off x="5628649" y="2106760"/>
                <a:ext cx="706954" cy="3619997"/>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0</xdr:col>
      <xdr:colOff>91440</xdr:colOff>
      <xdr:row>12</xdr:row>
      <xdr:rowOff>113630</xdr:rowOff>
    </xdr:from>
    <xdr:to>
      <xdr:col>4</xdr:col>
      <xdr:colOff>274320</xdr:colOff>
      <xdr:row>31</xdr:row>
      <xdr:rowOff>20320</xdr:rowOff>
    </xdr:to>
    <xdr:sp macro="" textlink="">
      <xdr:nvSpPr>
        <xdr:cNvPr id="2" name="Rounded Rectangle 1">
          <a:extLst>
            <a:ext uri="{FF2B5EF4-FFF2-40B4-BE49-F238E27FC236}">
              <a16:creationId xmlns:a16="http://schemas.microsoft.com/office/drawing/2014/main" id="{A6B06249-DF82-DB4A-B352-A7BAEA00E06F}"/>
            </a:ext>
          </a:extLst>
        </xdr:cNvPr>
        <xdr:cNvSpPr/>
      </xdr:nvSpPr>
      <xdr:spPr>
        <a:xfrm>
          <a:off x="91440" y="2064350"/>
          <a:ext cx="3474720" cy="2995330"/>
        </a:xfrm>
        <a:prstGeom prst="roundRect">
          <a:avLst>
            <a:gd name="adj" fmla="val 0"/>
          </a:avLst>
        </a:prstGeom>
        <a:solidFill>
          <a:schemeClr val="tx1">
            <a:alpha val="5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203200</xdr:colOff>
      <xdr:row>12</xdr:row>
      <xdr:rowOff>10160</xdr:rowOff>
    </xdr:from>
    <xdr:to>
      <xdr:col>7</xdr:col>
      <xdr:colOff>261306</xdr:colOff>
      <xdr:row>15</xdr:row>
      <xdr:rowOff>14098</xdr:rowOff>
    </xdr:to>
    <xdr:grpSp>
      <xdr:nvGrpSpPr>
        <xdr:cNvPr id="57" name="Group 56">
          <a:extLst>
            <a:ext uri="{FF2B5EF4-FFF2-40B4-BE49-F238E27FC236}">
              <a16:creationId xmlns:a16="http://schemas.microsoft.com/office/drawing/2014/main" id="{AEFB6B7A-1FE2-4D49-AFDA-F8CF669BA0F8}"/>
            </a:ext>
          </a:extLst>
        </xdr:cNvPr>
        <xdr:cNvGrpSpPr/>
      </xdr:nvGrpSpPr>
      <xdr:grpSpPr>
        <a:xfrm>
          <a:off x="3495040" y="1960880"/>
          <a:ext cx="2526986" cy="491618"/>
          <a:chOff x="10587184" y="2607132"/>
          <a:chExt cx="2523400" cy="484237"/>
        </a:xfrm>
      </xdr:grpSpPr>
      <xdr:sp macro="" textlink="">
        <xdr:nvSpPr>
          <xdr:cNvPr id="58" name="TextBox 57">
            <a:extLst>
              <a:ext uri="{FF2B5EF4-FFF2-40B4-BE49-F238E27FC236}">
                <a16:creationId xmlns:a16="http://schemas.microsoft.com/office/drawing/2014/main" id="{87E855EC-16E0-0E96-162E-2F674F96320B}"/>
              </a:ext>
            </a:extLst>
          </xdr:cNvPr>
          <xdr:cNvSpPr txBox="1"/>
        </xdr:nvSpPr>
        <xdr:spPr>
          <a:xfrm>
            <a:off x="10828786" y="2731299"/>
            <a:ext cx="2281798" cy="36007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latin typeface="Grantha Sangam MN" pitchFamily="2" charset="0"/>
                <a:ea typeface="Grantha Sangam MN" pitchFamily="2" charset="0"/>
                <a:cs typeface="Grantha Sangam MN" pitchFamily="2" charset="0"/>
              </a:rPr>
              <a:t>  TOP</a:t>
            </a:r>
            <a:r>
              <a:rPr lang="en-US" sz="1050" b="1" baseline="0">
                <a:solidFill>
                  <a:schemeClr val="bg1"/>
                </a:solidFill>
                <a:latin typeface="Grantha Sangam MN" pitchFamily="2" charset="0"/>
                <a:ea typeface="Grantha Sangam MN" pitchFamily="2" charset="0"/>
                <a:cs typeface="Grantha Sangam MN" pitchFamily="2" charset="0"/>
              </a:rPr>
              <a:t> SALES MONTH</a:t>
            </a:r>
            <a:endParaRPr lang="en-US" sz="1050" b="1">
              <a:solidFill>
                <a:schemeClr val="bg1"/>
              </a:solidFill>
              <a:latin typeface="Grantha Sangam MN" pitchFamily="2" charset="0"/>
              <a:ea typeface="Grantha Sangam MN" pitchFamily="2" charset="0"/>
              <a:cs typeface="Grantha Sangam MN" pitchFamily="2" charset="0"/>
            </a:endParaRPr>
          </a:p>
        </xdr:txBody>
      </xdr:sp>
      <xdr:pic>
        <xdr:nvPicPr>
          <xdr:cNvPr id="59" name="Graphic 58" descr="Shopping bag outline">
            <a:extLst>
              <a:ext uri="{FF2B5EF4-FFF2-40B4-BE49-F238E27FC236}">
                <a16:creationId xmlns:a16="http://schemas.microsoft.com/office/drawing/2014/main" id="{A185B355-EB55-9A6B-082C-9460D651B93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rcRect/>
          <a:stretch/>
        </xdr:blipFill>
        <xdr:spPr>
          <a:xfrm>
            <a:off x="10587184" y="2607132"/>
            <a:ext cx="412218" cy="406606"/>
          </a:xfrm>
          <a:prstGeom prst="rect">
            <a:avLst/>
          </a:prstGeom>
        </xdr:spPr>
      </xdr:pic>
    </xdr:grpSp>
    <xdr:clientData/>
  </xdr:twoCellAnchor>
  <xdr:twoCellAnchor>
    <xdr:from>
      <xdr:col>0</xdr:col>
      <xdr:colOff>91440</xdr:colOff>
      <xdr:row>14</xdr:row>
      <xdr:rowOff>20319</xdr:rowOff>
    </xdr:from>
    <xdr:to>
      <xdr:col>4</xdr:col>
      <xdr:colOff>264160</xdr:colOff>
      <xdr:row>29</xdr:row>
      <xdr:rowOff>50800</xdr:rowOff>
    </xdr:to>
    <xdr:graphicFrame macro="">
      <xdr:nvGraphicFramePr>
        <xdr:cNvPr id="7" name="Chart 1">
          <a:extLst>
            <a:ext uri="{FF2B5EF4-FFF2-40B4-BE49-F238E27FC236}">
              <a16:creationId xmlns:a16="http://schemas.microsoft.com/office/drawing/2014/main" id="{52272663-0BAD-D44C-967E-699DB21DF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12</xdr:row>
      <xdr:rowOff>10160</xdr:rowOff>
    </xdr:from>
    <xdr:to>
      <xdr:col>3</xdr:col>
      <xdr:colOff>58106</xdr:colOff>
      <xdr:row>15</xdr:row>
      <xdr:rowOff>14098</xdr:rowOff>
    </xdr:to>
    <xdr:grpSp>
      <xdr:nvGrpSpPr>
        <xdr:cNvPr id="8" name="Group 7">
          <a:extLst>
            <a:ext uri="{FF2B5EF4-FFF2-40B4-BE49-F238E27FC236}">
              <a16:creationId xmlns:a16="http://schemas.microsoft.com/office/drawing/2014/main" id="{0048278B-FFC4-584F-BA71-E49BDAB56886}"/>
            </a:ext>
          </a:extLst>
        </xdr:cNvPr>
        <xdr:cNvGrpSpPr/>
      </xdr:nvGrpSpPr>
      <xdr:grpSpPr>
        <a:xfrm>
          <a:off x="0" y="1960880"/>
          <a:ext cx="2526986" cy="491618"/>
          <a:chOff x="10587184" y="2607132"/>
          <a:chExt cx="2523400" cy="484237"/>
        </a:xfrm>
      </xdr:grpSpPr>
      <xdr:sp macro="" textlink="">
        <xdr:nvSpPr>
          <xdr:cNvPr id="9" name="TextBox 8">
            <a:extLst>
              <a:ext uri="{FF2B5EF4-FFF2-40B4-BE49-F238E27FC236}">
                <a16:creationId xmlns:a16="http://schemas.microsoft.com/office/drawing/2014/main" id="{65F53DE7-DA3B-2755-77D2-95976E642C26}"/>
              </a:ext>
            </a:extLst>
          </xdr:cNvPr>
          <xdr:cNvSpPr txBox="1"/>
        </xdr:nvSpPr>
        <xdr:spPr>
          <a:xfrm>
            <a:off x="10828786" y="2731299"/>
            <a:ext cx="2281798" cy="36007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solidFill>
                <a:latin typeface="Grantha Sangam MN" pitchFamily="2" charset="0"/>
                <a:ea typeface="Grantha Sangam MN" pitchFamily="2" charset="0"/>
                <a:cs typeface="Grantha Sangam MN" pitchFamily="2" charset="0"/>
              </a:rPr>
              <a:t>  </a:t>
            </a:r>
            <a:r>
              <a:rPr lang="en-US" sz="1050" b="1" baseline="0">
                <a:solidFill>
                  <a:schemeClr val="bg1"/>
                </a:solidFill>
                <a:latin typeface="Grantha Sangam MN" pitchFamily="2" charset="0"/>
                <a:ea typeface="Grantha Sangam MN" pitchFamily="2" charset="0"/>
                <a:cs typeface="Grantha Sangam MN" pitchFamily="2" charset="0"/>
              </a:rPr>
              <a:t>MONTHLY SALES VOLUME</a:t>
            </a:r>
            <a:endParaRPr lang="en-US" sz="1050" b="1">
              <a:solidFill>
                <a:schemeClr val="bg1"/>
              </a:solidFill>
              <a:latin typeface="Grantha Sangam MN" pitchFamily="2" charset="0"/>
              <a:ea typeface="Grantha Sangam MN" pitchFamily="2" charset="0"/>
              <a:cs typeface="Grantha Sangam MN" pitchFamily="2" charset="0"/>
            </a:endParaRPr>
          </a:p>
        </xdr:txBody>
      </xdr:sp>
      <xdr:pic>
        <xdr:nvPicPr>
          <xdr:cNvPr id="10" name="Graphic 9" descr="Bar graph with upward trend outline">
            <a:extLst>
              <a:ext uri="{FF2B5EF4-FFF2-40B4-BE49-F238E27FC236}">
                <a16:creationId xmlns:a16="http://schemas.microsoft.com/office/drawing/2014/main" id="{4E3AC362-444F-B154-C79E-094640FE1C4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10587184" y="2607132"/>
            <a:ext cx="412218" cy="406606"/>
          </a:xfrm>
          <a:prstGeom prst="rect">
            <a:avLst/>
          </a:prstGeom>
        </xdr:spPr>
      </xdr:pic>
    </xdr:grpSp>
    <xdr:clientData/>
  </xdr:twoCellAnchor>
  <xdr:twoCellAnchor editAs="oneCell">
    <xdr:from>
      <xdr:col>0</xdr:col>
      <xdr:colOff>111760</xdr:colOff>
      <xdr:row>31</xdr:row>
      <xdr:rowOff>58420</xdr:rowOff>
    </xdr:from>
    <xdr:to>
      <xdr:col>4</xdr:col>
      <xdr:colOff>294640</xdr:colOff>
      <xdr:row>36</xdr:row>
      <xdr:rowOff>68580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A18E30-B2C8-741B-5F28-722AC11C892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1760" y="5097780"/>
              <a:ext cx="347472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2.xml><?xml version="1.0" encoding="utf-8"?>
<xdr:wsDr xmlns:xdr="http://schemas.openxmlformats.org/drawingml/2006/spreadsheetDrawing" xmlns:a="http://schemas.openxmlformats.org/drawingml/2006/main">
  <xdr:twoCellAnchor>
    <xdr:from>
      <xdr:col>5</xdr:col>
      <xdr:colOff>127000</xdr:colOff>
      <xdr:row>0</xdr:row>
      <xdr:rowOff>135468</xdr:rowOff>
    </xdr:from>
    <xdr:to>
      <xdr:col>8</xdr:col>
      <xdr:colOff>575733</xdr:colOff>
      <xdr:row>13</xdr:row>
      <xdr:rowOff>59268</xdr:rowOff>
    </xdr:to>
    <xdr:sp macro="" textlink="">
      <xdr:nvSpPr>
        <xdr:cNvPr id="2" name="Rounded Rectangle 1">
          <a:extLst>
            <a:ext uri="{FF2B5EF4-FFF2-40B4-BE49-F238E27FC236}">
              <a16:creationId xmlns:a16="http://schemas.microsoft.com/office/drawing/2014/main" id="{2DBC3B4D-D2E3-5949-9E6C-00E809CA4625}"/>
            </a:ext>
          </a:extLst>
        </xdr:cNvPr>
        <xdr:cNvSpPr/>
      </xdr:nvSpPr>
      <xdr:spPr>
        <a:xfrm>
          <a:off x="4064000" y="135468"/>
          <a:ext cx="3843866" cy="2133600"/>
        </a:xfrm>
        <a:prstGeom prst="roundRect">
          <a:avLst>
            <a:gd name="adj" fmla="val 0"/>
          </a:avLst>
        </a:prstGeom>
        <a:solidFill>
          <a:schemeClr val="tx1">
            <a:alpha val="5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Grantha Sangam MN" pitchFamily="2" charset="0"/>
              <a:ea typeface="Grantha Sangam MN" pitchFamily="2" charset="0"/>
              <a:cs typeface="Grantha Sangam MN" pitchFamily="2" charset="0"/>
            </a:rPr>
            <a:t>% Change in sales volume from previous year</a:t>
          </a:r>
        </a:p>
        <a:p>
          <a:pPr algn="ctr"/>
          <a:endParaRPr lang="en-US" sz="1400">
            <a:latin typeface="Grantha Sangam MN" pitchFamily="2" charset="0"/>
            <a:ea typeface="Grantha Sangam MN" pitchFamily="2" charset="0"/>
            <a:cs typeface="Grantha Sangam MN" pitchFamily="2" charset="0"/>
          </a:endParaRPr>
        </a:p>
        <a:p>
          <a:pPr algn="l"/>
          <a:endParaRPr lang="en-US" sz="1100"/>
        </a:p>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423334</xdr:colOff>
          <xdr:row>3</xdr:row>
          <xdr:rowOff>0</xdr:rowOff>
        </xdr:from>
        <xdr:to>
          <xdr:col>8</xdr:col>
          <xdr:colOff>55034</xdr:colOff>
          <xdr:row>5</xdr:row>
          <xdr:rowOff>131233</xdr:rowOff>
        </xdr:to>
        <xdr:pic>
          <xdr:nvPicPr>
            <xdr:cNvPr id="3" name="Picture 2">
              <a:extLst>
                <a:ext uri="{FF2B5EF4-FFF2-40B4-BE49-F238E27FC236}">
                  <a16:creationId xmlns:a16="http://schemas.microsoft.com/office/drawing/2014/main" id="{CF8CBBC3-9CBA-046F-49EB-061C689B7D83}"/>
                </a:ext>
              </a:extLst>
            </xdr:cNvPr>
            <xdr:cNvPicPr>
              <a:picLocks noChangeAspect="1" noChangeArrowheads="1"/>
              <a:extLst>
                <a:ext uri="{84589F7E-364E-4C9E-8A38-B11213B215E9}">
                  <a14:cameraTool cellRange="$C$17:$D$17" spid="_x0000_s19668"/>
                </a:ext>
              </a:extLst>
            </xdr:cNvPicPr>
          </xdr:nvPicPr>
          <xdr:blipFill>
            <a:blip xmlns:r="http://schemas.openxmlformats.org/officeDocument/2006/relationships" r:embed="rId1"/>
            <a:srcRect/>
            <a:stretch>
              <a:fillRect/>
            </a:stretch>
          </xdr:blipFill>
          <xdr:spPr bwMode="auto">
            <a:xfrm>
              <a:off x="5350934" y="508000"/>
              <a:ext cx="2036233"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491067</xdr:colOff>
          <xdr:row>6</xdr:row>
          <xdr:rowOff>67734</xdr:rowOff>
        </xdr:from>
        <xdr:to>
          <xdr:col>7</xdr:col>
          <xdr:colOff>1037167</xdr:colOff>
          <xdr:row>12</xdr:row>
          <xdr:rowOff>93134</xdr:rowOff>
        </xdr:to>
        <xdr:pic>
          <xdr:nvPicPr>
            <xdr:cNvPr id="4" name="Picture 3">
              <a:extLst>
                <a:ext uri="{FF2B5EF4-FFF2-40B4-BE49-F238E27FC236}">
                  <a16:creationId xmlns:a16="http://schemas.microsoft.com/office/drawing/2014/main" id="{E8CCE8D1-9338-1FB1-735A-255248205DC6}"/>
                </a:ext>
              </a:extLst>
            </xdr:cNvPr>
            <xdr:cNvPicPr>
              <a:picLocks noChangeAspect="1" noChangeArrowheads="1"/>
              <a:extLst>
                <a:ext uri="{84589F7E-364E-4C9E-8A38-B11213B215E9}">
                  <a14:cameraTool cellRange="$A$20:$C$22" spid="_x0000_s19669"/>
                </a:ext>
              </a:extLst>
            </xdr:cNvPicPr>
          </xdr:nvPicPr>
          <xdr:blipFill>
            <a:blip xmlns:r="http://schemas.openxmlformats.org/officeDocument/2006/relationships" r:embed="rId2"/>
            <a:srcRect/>
            <a:stretch>
              <a:fillRect/>
            </a:stretch>
          </xdr:blipFill>
          <xdr:spPr bwMode="auto">
            <a:xfrm>
              <a:off x="4428067" y="1083734"/>
              <a:ext cx="2527300" cy="104986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165906</xdr:colOff>
      <xdr:row>2</xdr:row>
      <xdr:rowOff>66070</xdr:rowOff>
    </xdr:from>
    <xdr:to>
      <xdr:col>9</xdr:col>
      <xdr:colOff>29364</xdr:colOff>
      <xdr:row>10</xdr:row>
      <xdr:rowOff>80752</xdr:rowOff>
    </xdr:to>
    <xdr:graphicFrame macro="">
      <xdr:nvGraphicFramePr>
        <xdr:cNvPr id="2" name="Chart 1">
          <a:extLst>
            <a:ext uri="{FF2B5EF4-FFF2-40B4-BE49-F238E27FC236}">
              <a16:creationId xmlns:a16="http://schemas.microsoft.com/office/drawing/2014/main" id="{9CB4C10D-070B-ACA4-8D82-7FD9FDCFFB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111241</xdr:colOff>
      <xdr:row>2</xdr:row>
      <xdr:rowOff>92700</xdr:rowOff>
    </xdr:from>
    <xdr:to>
      <xdr:col>4</xdr:col>
      <xdr:colOff>1771695</xdr:colOff>
      <xdr:row>18</xdr:row>
      <xdr:rowOff>34038</xdr:rowOff>
    </xdr:to>
    <xdr:graphicFrame macro="">
      <xdr:nvGraphicFramePr>
        <xdr:cNvPr id="3" name="Chart 1">
          <a:extLst>
            <a:ext uri="{FF2B5EF4-FFF2-40B4-BE49-F238E27FC236}">
              <a16:creationId xmlns:a16="http://schemas.microsoft.com/office/drawing/2014/main" id="{2CE6C31A-C6A5-044B-B1FF-E3476230A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773247</xdr:colOff>
      <xdr:row>0</xdr:row>
      <xdr:rowOff>0</xdr:rowOff>
    </xdr:from>
    <xdr:to>
      <xdr:col>4</xdr:col>
      <xdr:colOff>533977</xdr:colOff>
      <xdr:row>11</xdr:row>
      <xdr:rowOff>64943</xdr:rowOff>
    </xdr:to>
    <xdr:graphicFrame macro="">
      <xdr:nvGraphicFramePr>
        <xdr:cNvPr id="3" name="Chart 2">
          <a:extLst>
            <a:ext uri="{FF2B5EF4-FFF2-40B4-BE49-F238E27FC236}">
              <a16:creationId xmlns:a16="http://schemas.microsoft.com/office/drawing/2014/main" id="{0D76C373-E22D-0B3C-FB55-45A367C59F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0.39413</cdr:x>
      <cdr:y>0.32058</cdr:y>
    </cdr:from>
    <cdr:to>
      <cdr:x>0.60237</cdr:x>
      <cdr:y>0.66264</cdr:y>
    </cdr:to>
    <cdr:pic>
      <cdr:nvPicPr>
        <cdr:cNvPr id="6" name="Graphic 6" descr="Daily calendar outline">
          <a:extLst xmlns:a="http://schemas.openxmlformats.org/drawingml/2006/main">
            <a:ext uri="{FF2B5EF4-FFF2-40B4-BE49-F238E27FC236}">
              <a16:creationId xmlns:a16="http://schemas.microsoft.com/office/drawing/2014/main" id="{68CBAB9C-DB46-694A-8D9F-7BED4969D8A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351525" y="1164351"/>
          <a:ext cx="1242391" cy="1242391"/>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496.879377546298" createdVersion="8" refreshedVersion="8" minRefreshableVersion="3" recordCount="2106" xr:uid="{1850C0DD-CDE6-DF4B-A20A-2699A99CD8E1}">
  <cacheSource type="worksheet">
    <worksheetSource name="sales"/>
  </cacheSource>
  <cacheFields count="17">
    <cacheField name="datum" numFmtId="14">
      <sharedItems containsSemiMixedTypes="0" containsNonDate="0" containsDate="1" containsString="0" minDate="2014-01-02T00:00:00" maxDate="2019-10-09T00:00:00" count="2106">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6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2T00:00:00"/>
        <d v="2016-01-13T00:00:00"/>
        <d v="2016-01-14T00:00:00"/>
        <d v="2016-01-15T00:00:00"/>
        <d v="2016-01-16T00:00:00"/>
        <d v="2016-01-17T00:00:00"/>
        <d v="2016-01-18T00:00:00"/>
        <d v="2016-01-19T00:00:00"/>
        <d v="2016-01-20T00:00:00"/>
        <d v="2016-01-21T00:00:00"/>
        <d v="2016-01-22T00:00:00"/>
        <d v="2016-01-23T00:00:00"/>
        <d v="2016-01-24T00:00:00"/>
        <d v="2016-01-25T00:00:00"/>
        <d v="2016-01-26T00:00:00"/>
        <d v="2016-01-27T00:00:00"/>
        <d v="2016-01-28T00:00:00"/>
        <d v="2016-01-29T00:00:00"/>
        <d v="2016-01-30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6T00:00:00"/>
        <d v="2016-08-27T00:00:00"/>
        <d v="2016-08-28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0T00:00:00"/>
        <d v="2016-10-21T00:00:00"/>
        <d v="2016-10-22T00:00:00"/>
        <d v="2016-10-23T00:00:00"/>
        <d v="2016-10-24T00:00:00"/>
        <d v="2016-10-25T00:00:00"/>
        <d v="2016-10-26T00:00:00"/>
        <d v="2016-10-27T00:00:00"/>
        <d v="2016-10-28T00:00:00"/>
        <d v="2016-10-29T00:00:00"/>
        <d v="2016-10-30T00:00:00"/>
        <d v="2016-10-31T00:00:00"/>
        <d v="2016-11-01T00:00:00"/>
        <d v="2016-11-02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6-12-31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sharedItems>
      <fieldGroup par="15"/>
    </cacheField>
    <cacheField name="M01AB" numFmtId="2">
      <sharedItems containsSemiMixedTypes="0" containsString="0" containsNumber="1" minValue="0" maxValue="17.34"/>
    </cacheField>
    <cacheField name="M01AE" numFmtId="2">
      <sharedItems containsSemiMixedTypes="0" containsString="0" containsNumber="1" minValue="0" maxValue="14.462999999999999"/>
    </cacheField>
    <cacheField name="N02BA" numFmtId="2">
      <sharedItems containsSemiMixedTypes="0" containsString="0" containsNumber="1" minValue="0" maxValue="16"/>
    </cacheField>
    <cacheField name="N02BE" numFmtId="2">
      <sharedItems containsSemiMixedTypes="0" containsString="0" containsNumber="1" minValue="0" maxValue="161"/>
    </cacheField>
    <cacheField name="N05B" numFmtId="2">
      <sharedItems containsSemiMixedTypes="0" containsString="0" containsNumber="1" minValue="0" maxValue="54.833333330000002"/>
    </cacheField>
    <cacheField name="N05C" numFmtId="2">
      <sharedItems containsSemiMixedTypes="0" containsString="0" containsNumber="1" minValue="0" maxValue="9"/>
    </cacheField>
    <cacheField name="R03" numFmtId="2">
      <sharedItems containsSemiMixedTypes="0" containsString="0" containsNumber="1" minValue="0" maxValue="45"/>
    </cacheField>
    <cacheField name="R06" numFmtId="2">
      <sharedItems containsSemiMixedTypes="0" containsString="0" containsNumber="1" minValue="0" maxValue="15"/>
    </cacheField>
    <cacheField name="Year" numFmtId="1">
      <sharedItems containsSemiMixedTypes="0" containsString="0" containsNumber="1" containsInteger="1" minValue="2014" maxValue="2019" count="6">
        <n v="2014"/>
        <n v="2015"/>
        <n v="2016"/>
        <n v="2017"/>
        <n v="2018"/>
        <n v="2019"/>
      </sharedItems>
    </cacheField>
    <cacheField name="Month" numFmtId="0">
      <sharedItems containsSemiMixedTypes="0" containsString="0" containsNumber="1" containsInteger="1" minValue="1" maxValue="12"/>
    </cacheField>
    <cacheField name="Hour" numFmtId="0">
      <sharedItems containsSemiMixedTypes="0" containsString="0" containsNumber="1" containsInteger="1" minValue="190" maxValue="276"/>
    </cacheField>
    <cacheField name="Weekday Name" numFmtId="0">
      <sharedItems count="7">
        <s v="Thursday"/>
        <s v="Friday"/>
        <s v="Saturday"/>
        <s v="Sunday"/>
        <s v="Monday"/>
        <s v="Tuesday"/>
        <s v="Wednesday"/>
      </sharedItems>
    </cacheField>
    <cacheField name="Months (datum)" numFmtId="0" databaseField="0">
      <fieldGroup base="0">
        <rangePr groupBy="months" startDate="2014-01-02T00:00:00" endDate="2019-10-09T00:00:00"/>
        <groupItems count="14">
          <s v="&lt;1/2/14"/>
          <s v="Jan"/>
          <s v="Feb"/>
          <s v="Mar"/>
          <s v="Apr"/>
          <s v="May"/>
          <s v="Jun"/>
          <s v="Jul"/>
          <s v="Aug"/>
          <s v="Sep"/>
          <s v="Oct"/>
          <s v="Nov"/>
          <s v="Dec"/>
          <s v="&gt;10/9/19"/>
        </groupItems>
      </fieldGroup>
    </cacheField>
    <cacheField name="Quarters (datum)" numFmtId="0" databaseField="0">
      <fieldGroup base="0">
        <rangePr groupBy="quarters" startDate="2014-01-02T00:00:00" endDate="2019-10-09T00:00:00"/>
        <groupItems count="6">
          <s v="&lt;1/2/14"/>
          <s v="Qtr1"/>
          <s v="Qtr2"/>
          <s v="Qtr3"/>
          <s v="Qtr4"/>
          <s v="&gt;10/9/19"/>
        </groupItems>
      </fieldGroup>
    </cacheField>
    <cacheField name="Years (datum)" numFmtId="0" databaseField="0">
      <fieldGroup base="0">
        <rangePr groupBy="years" startDate="2014-01-02T00:00:00" endDate="2019-10-09T00:00:00"/>
        <groupItems count="8">
          <s v="&lt;1/2/14"/>
          <s v="2014"/>
          <s v="2015"/>
          <s v="2016"/>
          <s v="2017"/>
          <s v="2018"/>
          <s v="2019"/>
          <s v="&gt;10/9/19"/>
        </groupItems>
      </fieldGroup>
    </cacheField>
    <cacheField name="Total sales volumne" numFmtId="0" formula="M01AB+M01AE+N02BA+N02BE+N05B+N05C+R03+R06" databaseField="0"/>
  </cacheFields>
  <extLst>
    <ext xmlns:x14="http://schemas.microsoft.com/office/spreadsheetml/2009/9/main" uri="{725AE2AE-9491-48be-B2B4-4EB974FC3084}">
      <x14:pivotCacheDefinition pivotCacheId="21314591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06">
  <r>
    <x v="0"/>
    <n v="0"/>
    <n v="3.67"/>
    <n v="3.4"/>
    <n v="32.4"/>
    <n v="7"/>
    <n v="0"/>
    <n v="0"/>
    <n v="2"/>
    <x v="0"/>
    <n v="1"/>
    <n v="248"/>
    <x v="0"/>
  </r>
  <r>
    <x v="1"/>
    <n v="8"/>
    <n v="4"/>
    <n v="4.4000000000000004"/>
    <n v="50.6"/>
    <n v="16"/>
    <n v="0"/>
    <n v="20"/>
    <n v="4"/>
    <x v="0"/>
    <n v="1"/>
    <n v="276"/>
    <x v="1"/>
  </r>
  <r>
    <x v="2"/>
    <n v="2"/>
    <n v="1"/>
    <n v="6.5"/>
    <n v="61.85"/>
    <n v="10"/>
    <n v="0"/>
    <n v="9"/>
    <n v="1"/>
    <x v="0"/>
    <n v="1"/>
    <n v="276"/>
    <x v="2"/>
  </r>
  <r>
    <x v="3"/>
    <n v="4"/>
    <n v="3"/>
    <n v="7"/>
    <n v="41.1"/>
    <n v="8"/>
    <n v="0"/>
    <n v="3"/>
    <n v="0"/>
    <x v="0"/>
    <n v="1"/>
    <n v="276"/>
    <x v="3"/>
  </r>
  <r>
    <x v="4"/>
    <n v="5"/>
    <n v="1"/>
    <n v="4.5"/>
    <n v="21.7"/>
    <n v="16"/>
    <n v="2"/>
    <n v="6"/>
    <n v="2"/>
    <x v="0"/>
    <n v="1"/>
    <n v="276"/>
    <x v="4"/>
  </r>
  <r>
    <x v="5"/>
    <n v="0"/>
    <n v="0"/>
    <n v="0"/>
    <n v="0"/>
    <n v="0"/>
    <n v="0"/>
    <n v="0"/>
    <n v="0"/>
    <x v="0"/>
    <n v="1"/>
    <n v="276"/>
    <x v="5"/>
  </r>
  <r>
    <x v="6"/>
    <n v="5.33"/>
    <n v="3"/>
    <n v="10.5"/>
    <n v="26.4"/>
    <n v="19"/>
    <n v="1"/>
    <n v="10"/>
    <n v="0"/>
    <x v="0"/>
    <n v="1"/>
    <n v="276"/>
    <x v="6"/>
  </r>
  <r>
    <x v="7"/>
    <n v="7"/>
    <n v="1.68"/>
    <n v="8"/>
    <n v="25"/>
    <n v="16"/>
    <n v="0"/>
    <n v="3"/>
    <n v="2"/>
    <x v="0"/>
    <n v="1"/>
    <n v="276"/>
    <x v="0"/>
  </r>
  <r>
    <x v="8"/>
    <n v="5"/>
    <n v="2"/>
    <n v="2"/>
    <n v="53.3"/>
    <n v="15"/>
    <n v="2"/>
    <n v="0"/>
    <n v="2"/>
    <x v="0"/>
    <n v="1"/>
    <n v="276"/>
    <x v="1"/>
  </r>
  <r>
    <x v="9"/>
    <n v="5"/>
    <n v="4.34"/>
    <n v="10.4"/>
    <n v="52.3"/>
    <n v="14"/>
    <n v="0"/>
    <n v="1"/>
    <n v="0.2"/>
    <x v="0"/>
    <n v="1"/>
    <n v="276"/>
    <x v="2"/>
  </r>
  <r>
    <x v="10"/>
    <n v="2"/>
    <n v="0.66"/>
    <n v="2.5"/>
    <n v="12"/>
    <n v="8"/>
    <n v="0"/>
    <n v="1"/>
    <n v="1"/>
    <x v="0"/>
    <n v="1"/>
    <n v="276"/>
    <x v="3"/>
  </r>
  <r>
    <x v="11"/>
    <n v="7.34"/>
    <n v="7.66"/>
    <n v="6.2"/>
    <n v="52"/>
    <n v="9"/>
    <n v="0"/>
    <n v="7"/>
    <n v="1"/>
    <x v="0"/>
    <n v="1"/>
    <n v="276"/>
    <x v="4"/>
  </r>
  <r>
    <x v="12"/>
    <n v="6"/>
    <n v="1.33"/>
    <n v="12.3"/>
    <n v="33.700000000000003"/>
    <n v="6"/>
    <n v="1"/>
    <n v="0"/>
    <n v="2"/>
    <x v="0"/>
    <n v="1"/>
    <n v="276"/>
    <x v="5"/>
  </r>
  <r>
    <x v="13"/>
    <n v="4"/>
    <n v="2.34"/>
    <n v="5"/>
    <n v="26.7"/>
    <n v="12"/>
    <n v="2"/>
    <n v="3"/>
    <n v="3"/>
    <x v="0"/>
    <n v="1"/>
    <n v="276"/>
    <x v="6"/>
  </r>
  <r>
    <x v="14"/>
    <n v="6"/>
    <n v="2"/>
    <n v="4.3"/>
    <n v="28.3"/>
    <n v="19"/>
    <n v="1"/>
    <n v="5"/>
    <n v="0"/>
    <x v="0"/>
    <n v="1"/>
    <n v="276"/>
    <x v="0"/>
  </r>
  <r>
    <x v="15"/>
    <n v="2"/>
    <n v="3.68"/>
    <n v="8.3000000000000007"/>
    <n v="20.399999999999999"/>
    <n v="15"/>
    <n v="0"/>
    <n v="6"/>
    <n v="3"/>
    <x v="0"/>
    <n v="1"/>
    <n v="276"/>
    <x v="1"/>
  </r>
  <r>
    <x v="16"/>
    <n v="1"/>
    <n v="5.33"/>
    <n v="5.8"/>
    <n v="43.2"/>
    <n v="15"/>
    <n v="4"/>
    <n v="7"/>
    <n v="2"/>
    <x v="0"/>
    <n v="1"/>
    <n v="276"/>
    <x v="2"/>
  </r>
  <r>
    <x v="17"/>
    <n v="4.33"/>
    <n v="4"/>
    <n v="4"/>
    <n v="14.1"/>
    <n v="4"/>
    <n v="0"/>
    <n v="1"/>
    <n v="1"/>
    <x v="0"/>
    <n v="1"/>
    <n v="276"/>
    <x v="3"/>
  </r>
  <r>
    <x v="18"/>
    <n v="6"/>
    <n v="3.34"/>
    <n v="3.3"/>
    <n v="11.9"/>
    <n v="18"/>
    <n v="2"/>
    <n v="12"/>
    <n v="3"/>
    <x v="0"/>
    <n v="1"/>
    <n v="276"/>
    <x v="4"/>
  </r>
  <r>
    <x v="19"/>
    <n v="2"/>
    <n v="3.34"/>
    <n v="4"/>
    <n v="42"/>
    <n v="15"/>
    <n v="2"/>
    <n v="0"/>
    <n v="1"/>
    <x v="0"/>
    <n v="1"/>
    <n v="276"/>
    <x v="5"/>
  </r>
  <r>
    <x v="20"/>
    <n v="7"/>
    <n v="3"/>
    <n v="7"/>
    <n v="18.100000000000001"/>
    <n v="10"/>
    <n v="0"/>
    <n v="5"/>
    <n v="2"/>
    <x v="0"/>
    <n v="1"/>
    <n v="276"/>
    <x v="6"/>
  </r>
  <r>
    <x v="21"/>
    <n v="4"/>
    <n v="4.67"/>
    <n v="5.2"/>
    <n v="26.2"/>
    <n v="2"/>
    <n v="3"/>
    <n v="1"/>
    <n v="3"/>
    <x v="0"/>
    <n v="1"/>
    <n v="276"/>
    <x v="0"/>
  </r>
  <r>
    <x v="22"/>
    <n v="4.67"/>
    <n v="7.34"/>
    <n v="7"/>
    <n v="19.600000000000001"/>
    <n v="13"/>
    <n v="1"/>
    <n v="0"/>
    <n v="0"/>
    <x v="0"/>
    <n v="1"/>
    <n v="276"/>
    <x v="1"/>
  </r>
  <r>
    <x v="23"/>
    <n v="6"/>
    <n v="9"/>
    <n v="5"/>
    <n v="37.799999999999997"/>
    <n v="18"/>
    <n v="0"/>
    <n v="5"/>
    <n v="1"/>
    <x v="0"/>
    <n v="1"/>
    <n v="276"/>
    <x v="2"/>
  </r>
  <r>
    <x v="24"/>
    <n v="4.33"/>
    <n v="1.68"/>
    <n v="0"/>
    <n v="24"/>
    <n v="4"/>
    <n v="0"/>
    <n v="0"/>
    <n v="0"/>
    <x v="0"/>
    <n v="1"/>
    <n v="276"/>
    <x v="3"/>
  </r>
  <r>
    <x v="25"/>
    <n v="4.34"/>
    <n v="4.67"/>
    <n v="1.2"/>
    <n v="23.6"/>
    <n v="17"/>
    <n v="2"/>
    <n v="1"/>
    <n v="3"/>
    <x v="0"/>
    <n v="1"/>
    <n v="276"/>
    <x v="4"/>
  </r>
  <r>
    <x v="26"/>
    <n v="6"/>
    <n v="3.34"/>
    <n v="2.8"/>
    <n v="13.38"/>
    <n v="22"/>
    <n v="5"/>
    <n v="1"/>
    <n v="5"/>
    <x v="0"/>
    <n v="1"/>
    <n v="276"/>
    <x v="5"/>
  </r>
  <r>
    <x v="27"/>
    <n v="5.33"/>
    <n v="4"/>
    <n v="2"/>
    <n v="14"/>
    <n v="10"/>
    <n v="1"/>
    <n v="1"/>
    <n v="2"/>
    <x v="0"/>
    <n v="1"/>
    <n v="276"/>
    <x v="6"/>
  </r>
  <r>
    <x v="28"/>
    <n v="3.02"/>
    <n v="1.34"/>
    <n v="2.4"/>
    <n v="25.5"/>
    <n v="7"/>
    <n v="1"/>
    <n v="3"/>
    <n v="2"/>
    <x v="0"/>
    <n v="1"/>
    <n v="276"/>
    <x v="0"/>
  </r>
  <r>
    <x v="29"/>
    <n v="1"/>
    <n v="2.68"/>
    <n v="7.1"/>
    <n v="26.9"/>
    <n v="9"/>
    <n v="0"/>
    <n v="1"/>
    <n v="0"/>
    <x v="0"/>
    <n v="1"/>
    <n v="276"/>
    <x v="1"/>
  </r>
  <r>
    <x v="30"/>
    <n v="4.33"/>
    <n v="4.32"/>
    <n v="5"/>
    <n v="43"/>
    <n v="13"/>
    <n v="1"/>
    <n v="14"/>
    <n v="0"/>
    <x v="0"/>
    <n v="2"/>
    <n v="276"/>
    <x v="2"/>
  </r>
  <r>
    <x v="31"/>
    <n v="7"/>
    <n v="3"/>
    <n v="0.2"/>
    <n v="13.5"/>
    <n v="6"/>
    <n v="2"/>
    <n v="8"/>
    <n v="0"/>
    <x v="0"/>
    <n v="2"/>
    <n v="276"/>
    <x v="3"/>
  </r>
  <r>
    <x v="32"/>
    <n v="5"/>
    <n v="1"/>
    <n v="8.5"/>
    <n v="32.4"/>
    <n v="16"/>
    <n v="1"/>
    <n v="1"/>
    <n v="0"/>
    <x v="0"/>
    <n v="2"/>
    <n v="276"/>
    <x v="4"/>
  </r>
  <r>
    <x v="33"/>
    <n v="1.33"/>
    <n v="3"/>
    <n v="7"/>
    <n v="30.6"/>
    <n v="8"/>
    <n v="1"/>
    <n v="17"/>
    <n v="2"/>
    <x v="0"/>
    <n v="2"/>
    <n v="276"/>
    <x v="5"/>
  </r>
  <r>
    <x v="34"/>
    <n v="3"/>
    <n v="4.0199999999999996"/>
    <n v="6.2"/>
    <n v="32.4"/>
    <n v="15"/>
    <n v="1"/>
    <n v="1"/>
    <n v="1"/>
    <x v="0"/>
    <n v="2"/>
    <n v="276"/>
    <x v="6"/>
  </r>
  <r>
    <x v="35"/>
    <n v="3.33"/>
    <n v="6.68"/>
    <n v="3.5"/>
    <n v="41.4"/>
    <n v="17"/>
    <n v="2"/>
    <n v="5"/>
    <n v="2"/>
    <x v="0"/>
    <n v="2"/>
    <n v="276"/>
    <x v="0"/>
  </r>
  <r>
    <x v="36"/>
    <n v="2.66"/>
    <n v="8.67"/>
    <n v="11.7"/>
    <n v="21.4"/>
    <n v="19"/>
    <n v="1"/>
    <n v="0"/>
    <n v="0"/>
    <x v="0"/>
    <n v="2"/>
    <n v="276"/>
    <x v="1"/>
  </r>
  <r>
    <x v="37"/>
    <n v="3.33"/>
    <n v="3.35"/>
    <n v="14.4"/>
    <n v="37.1"/>
    <n v="13"/>
    <n v="1"/>
    <n v="1"/>
    <n v="1"/>
    <x v="0"/>
    <n v="2"/>
    <n v="276"/>
    <x v="2"/>
  </r>
  <r>
    <x v="38"/>
    <n v="4"/>
    <n v="3"/>
    <n v="2"/>
    <n v="31.5"/>
    <n v="10"/>
    <n v="0"/>
    <n v="6"/>
    <n v="0"/>
    <x v="0"/>
    <n v="2"/>
    <n v="276"/>
    <x v="3"/>
  </r>
  <r>
    <x v="39"/>
    <n v="5"/>
    <n v="10.33"/>
    <n v="8.5"/>
    <n v="40.1"/>
    <n v="20"/>
    <n v="3"/>
    <n v="3"/>
    <n v="1"/>
    <x v="0"/>
    <n v="2"/>
    <n v="276"/>
    <x v="4"/>
  </r>
  <r>
    <x v="40"/>
    <n v="10"/>
    <n v="6.99"/>
    <n v="13.3"/>
    <n v="44.6"/>
    <n v="20"/>
    <n v="2"/>
    <n v="6"/>
    <n v="2.2000000000000002"/>
    <x v="0"/>
    <n v="2"/>
    <n v="276"/>
    <x v="5"/>
  </r>
  <r>
    <x v="41"/>
    <n v="9"/>
    <n v="1.67"/>
    <n v="9.1"/>
    <n v="73.599999999999994"/>
    <n v="9"/>
    <n v="0"/>
    <n v="5"/>
    <n v="0"/>
    <x v="0"/>
    <n v="2"/>
    <n v="276"/>
    <x v="6"/>
  </r>
  <r>
    <x v="42"/>
    <n v="4.33"/>
    <n v="3.67"/>
    <n v="10"/>
    <n v="49.1"/>
    <n v="13"/>
    <n v="3"/>
    <n v="0"/>
    <n v="1"/>
    <x v="0"/>
    <n v="2"/>
    <n v="276"/>
    <x v="0"/>
  </r>
  <r>
    <x v="43"/>
    <n v="4"/>
    <n v="4.01"/>
    <n v="3.2"/>
    <n v="42.3"/>
    <n v="13"/>
    <n v="4"/>
    <n v="0"/>
    <n v="6"/>
    <x v="0"/>
    <n v="2"/>
    <n v="276"/>
    <x v="1"/>
  </r>
  <r>
    <x v="44"/>
    <n v="1"/>
    <n v="2.34"/>
    <n v="2"/>
    <n v="37"/>
    <n v="9"/>
    <n v="0"/>
    <n v="1"/>
    <n v="5"/>
    <x v="0"/>
    <n v="2"/>
    <n v="276"/>
    <x v="2"/>
  </r>
  <r>
    <x v="45"/>
    <n v="0"/>
    <n v="1.68"/>
    <n v="1.2"/>
    <n v="34"/>
    <n v="5"/>
    <n v="2"/>
    <n v="3"/>
    <n v="1"/>
    <x v="0"/>
    <n v="2"/>
    <n v="276"/>
    <x v="3"/>
  </r>
  <r>
    <x v="46"/>
    <n v="7.34"/>
    <n v="4"/>
    <n v="12.7"/>
    <n v="27"/>
    <n v="13"/>
    <n v="1"/>
    <n v="7"/>
    <n v="0"/>
    <x v="0"/>
    <n v="2"/>
    <n v="276"/>
    <x v="4"/>
  </r>
  <r>
    <x v="47"/>
    <n v="7.34"/>
    <n v="7.36"/>
    <n v="6.1"/>
    <n v="45"/>
    <n v="14"/>
    <n v="0"/>
    <n v="13"/>
    <n v="5"/>
    <x v="0"/>
    <n v="2"/>
    <n v="276"/>
    <x v="5"/>
  </r>
  <r>
    <x v="48"/>
    <n v="3.33"/>
    <n v="5.0199999999999996"/>
    <n v="5.5"/>
    <n v="66.8"/>
    <n v="17"/>
    <n v="1"/>
    <n v="6"/>
    <n v="1"/>
    <x v="0"/>
    <n v="2"/>
    <n v="276"/>
    <x v="6"/>
  </r>
  <r>
    <x v="49"/>
    <n v="7"/>
    <n v="7.02"/>
    <n v="3.2"/>
    <n v="21.5"/>
    <n v="16"/>
    <n v="3"/>
    <n v="8"/>
    <n v="1"/>
    <x v="0"/>
    <n v="2"/>
    <n v="276"/>
    <x v="0"/>
  </r>
  <r>
    <x v="50"/>
    <n v="6"/>
    <n v="4.34"/>
    <n v="9"/>
    <n v="25.4"/>
    <n v="17"/>
    <n v="0"/>
    <n v="0"/>
    <n v="0"/>
    <x v="0"/>
    <n v="2"/>
    <n v="276"/>
    <x v="1"/>
  </r>
  <r>
    <x v="51"/>
    <n v="7"/>
    <n v="3.17"/>
    <n v="5.7"/>
    <n v="26"/>
    <n v="12"/>
    <n v="0"/>
    <n v="1"/>
    <n v="0"/>
    <x v="0"/>
    <n v="2"/>
    <n v="276"/>
    <x v="2"/>
  </r>
  <r>
    <x v="52"/>
    <n v="1"/>
    <n v="3.34"/>
    <n v="2"/>
    <n v="21"/>
    <n v="10"/>
    <n v="0"/>
    <n v="0"/>
    <n v="0"/>
    <x v="0"/>
    <n v="2"/>
    <n v="276"/>
    <x v="3"/>
  </r>
  <r>
    <x v="53"/>
    <n v="7"/>
    <n v="4.68"/>
    <n v="5.5"/>
    <n v="26.5"/>
    <n v="4"/>
    <n v="0"/>
    <n v="0"/>
    <n v="3"/>
    <x v="0"/>
    <n v="2"/>
    <n v="276"/>
    <x v="4"/>
  </r>
  <r>
    <x v="54"/>
    <n v="5"/>
    <n v="1.68"/>
    <n v="11.2"/>
    <n v="34.5"/>
    <n v="13"/>
    <n v="0"/>
    <n v="0"/>
    <n v="2"/>
    <x v="0"/>
    <n v="2"/>
    <n v="276"/>
    <x v="5"/>
  </r>
  <r>
    <x v="55"/>
    <n v="5"/>
    <n v="4.01"/>
    <n v="1"/>
    <n v="34"/>
    <n v="5"/>
    <n v="0"/>
    <n v="12"/>
    <n v="1"/>
    <x v="0"/>
    <n v="2"/>
    <n v="276"/>
    <x v="6"/>
  </r>
  <r>
    <x v="56"/>
    <n v="3"/>
    <n v="6.34"/>
    <n v="4"/>
    <n v="33.200000000000003"/>
    <n v="8"/>
    <n v="1"/>
    <n v="2"/>
    <n v="1"/>
    <x v="0"/>
    <n v="2"/>
    <n v="276"/>
    <x v="0"/>
  </r>
  <r>
    <x v="57"/>
    <n v="7"/>
    <n v="7.36"/>
    <n v="5.3"/>
    <n v="37"/>
    <n v="12"/>
    <n v="1"/>
    <n v="2"/>
    <n v="0"/>
    <x v="0"/>
    <n v="2"/>
    <n v="276"/>
    <x v="1"/>
  </r>
  <r>
    <x v="58"/>
    <n v="6.34"/>
    <n v="3.68"/>
    <n v="11.355"/>
    <n v="50.7"/>
    <n v="8"/>
    <n v="0"/>
    <n v="0"/>
    <n v="2.1"/>
    <x v="0"/>
    <n v="3"/>
    <n v="276"/>
    <x v="2"/>
  </r>
  <r>
    <x v="59"/>
    <n v="3.34"/>
    <n v="1"/>
    <n v="2"/>
    <n v="6.6"/>
    <n v="2"/>
    <n v="0"/>
    <n v="0"/>
    <n v="1"/>
    <x v="0"/>
    <n v="3"/>
    <n v="276"/>
    <x v="3"/>
  </r>
  <r>
    <x v="60"/>
    <n v="4"/>
    <n v="3.68"/>
    <n v="1.6"/>
    <n v="22.1"/>
    <n v="1"/>
    <n v="2"/>
    <n v="0"/>
    <n v="2.2000000000000002"/>
    <x v="0"/>
    <n v="3"/>
    <n v="276"/>
    <x v="4"/>
  </r>
  <r>
    <x v="61"/>
    <n v="5.34"/>
    <n v="7.02"/>
    <n v="7.2"/>
    <n v="47.274999999999999"/>
    <n v="9"/>
    <n v="0"/>
    <n v="5"/>
    <n v="4"/>
    <x v="0"/>
    <n v="3"/>
    <n v="276"/>
    <x v="5"/>
  </r>
  <r>
    <x v="62"/>
    <n v="3.34"/>
    <n v="1"/>
    <n v="3"/>
    <n v="25"/>
    <n v="4"/>
    <n v="0"/>
    <n v="1"/>
    <n v="0"/>
    <x v="0"/>
    <n v="3"/>
    <n v="276"/>
    <x v="6"/>
  </r>
  <r>
    <x v="63"/>
    <n v="3"/>
    <n v="2"/>
    <n v="5.5"/>
    <n v="44.1"/>
    <n v="17"/>
    <n v="1"/>
    <n v="5"/>
    <n v="1"/>
    <x v="0"/>
    <n v="3"/>
    <n v="276"/>
    <x v="0"/>
  </r>
  <r>
    <x v="64"/>
    <n v="4"/>
    <n v="4.34"/>
    <n v="9.5"/>
    <n v="25"/>
    <n v="3"/>
    <n v="1"/>
    <n v="0"/>
    <n v="2"/>
    <x v="0"/>
    <n v="3"/>
    <n v="276"/>
    <x v="1"/>
  </r>
  <r>
    <x v="65"/>
    <n v="4.34"/>
    <n v="3.07"/>
    <n v="1"/>
    <n v="27.6"/>
    <n v="11"/>
    <n v="0"/>
    <n v="0"/>
    <n v="0"/>
    <x v="0"/>
    <n v="3"/>
    <n v="276"/>
    <x v="2"/>
  </r>
  <r>
    <x v="66"/>
    <n v="1"/>
    <n v="0"/>
    <n v="4"/>
    <n v="11.3"/>
    <n v="3"/>
    <n v="0"/>
    <n v="5"/>
    <n v="0"/>
    <x v="0"/>
    <n v="3"/>
    <n v="276"/>
    <x v="3"/>
  </r>
  <r>
    <x v="67"/>
    <n v="6.68"/>
    <n v="5.35"/>
    <n v="3.8"/>
    <n v="47"/>
    <n v="11"/>
    <n v="0"/>
    <n v="0"/>
    <n v="2"/>
    <x v="0"/>
    <n v="3"/>
    <n v="276"/>
    <x v="4"/>
  </r>
  <r>
    <x v="68"/>
    <n v="6"/>
    <n v="5.7"/>
    <n v="7"/>
    <n v="30.4"/>
    <n v="12"/>
    <n v="1"/>
    <n v="1"/>
    <n v="5"/>
    <x v="0"/>
    <n v="3"/>
    <n v="276"/>
    <x v="5"/>
  </r>
  <r>
    <x v="69"/>
    <n v="6.34"/>
    <n v="2.68"/>
    <n v="6.5"/>
    <n v="19.600000000000001"/>
    <n v="22"/>
    <n v="3"/>
    <n v="2"/>
    <n v="2"/>
    <x v="0"/>
    <n v="3"/>
    <n v="276"/>
    <x v="6"/>
  </r>
  <r>
    <x v="70"/>
    <n v="2.31"/>
    <n v="4.3600000000000003"/>
    <n v="5.3"/>
    <n v="15.5"/>
    <n v="10"/>
    <n v="0"/>
    <n v="26"/>
    <n v="2"/>
    <x v="0"/>
    <n v="3"/>
    <n v="276"/>
    <x v="0"/>
  </r>
  <r>
    <x v="71"/>
    <n v="4.34"/>
    <n v="1.68"/>
    <n v="1.2"/>
    <n v="16"/>
    <n v="11"/>
    <n v="0"/>
    <n v="1"/>
    <n v="2"/>
    <x v="0"/>
    <n v="3"/>
    <n v="276"/>
    <x v="1"/>
  </r>
  <r>
    <x v="72"/>
    <n v="4"/>
    <n v="2"/>
    <n v="11"/>
    <n v="23.3"/>
    <n v="18"/>
    <n v="1"/>
    <n v="6"/>
    <n v="2"/>
    <x v="0"/>
    <n v="3"/>
    <n v="276"/>
    <x v="2"/>
  </r>
  <r>
    <x v="73"/>
    <n v="2.68"/>
    <n v="2"/>
    <n v="1.4"/>
    <n v="13"/>
    <n v="6"/>
    <n v="0"/>
    <n v="0"/>
    <n v="4"/>
    <x v="0"/>
    <n v="3"/>
    <n v="276"/>
    <x v="3"/>
  </r>
  <r>
    <x v="74"/>
    <n v="8.68"/>
    <n v="3.34"/>
    <n v="7"/>
    <n v="37"/>
    <n v="6"/>
    <n v="1"/>
    <n v="0"/>
    <n v="1"/>
    <x v="0"/>
    <n v="3"/>
    <n v="276"/>
    <x v="4"/>
  </r>
  <r>
    <x v="75"/>
    <n v="8"/>
    <n v="4"/>
    <n v="5"/>
    <n v="20.100000000000001"/>
    <n v="9"/>
    <n v="0"/>
    <n v="0"/>
    <n v="4"/>
    <x v="0"/>
    <n v="3"/>
    <n v="276"/>
    <x v="5"/>
  </r>
  <r>
    <x v="76"/>
    <n v="4"/>
    <n v="3.02"/>
    <n v="4"/>
    <n v="21.8"/>
    <n v="2"/>
    <n v="0"/>
    <n v="0"/>
    <n v="2"/>
    <x v="0"/>
    <n v="3"/>
    <n v="276"/>
    <x v="6"/>
  </r>
  <r>
    <x v="77"/>
    <n v="3"/>
    <n v="5.34"/>
    <n v="1.6"/>
    <n v="38.200000000000003"/>
    <n v="5"/>
    <n v="0"/>
    <n v="7"/>
    <n v="4.2"/>
    <x v="0"/>
    <n v="3"/>
    <n v="276"/>
    <x v="0"/>
  </r>
  <r>
    <x v="78"/>
    <n v="6"/>
    <n v="3.68"/>
    <n v="4.5"/>
    <n v="40"/>
    <n v="4"/>
    <n v="0"/>
    <n v="2"/>
    <n v="1"/>
    <x v="0"/>
    <n v="3"/>
    <n v="276"/>
    <x v="1"/>
  </r>
  <r>
    <x v="79"/>
    <n v="3.34"/>
    <n v="2.34"/>
    <n v="0"/>
    <n v="26.3"/>
    <n v="10"/>
    <n v="2"/>
    <n v="18"/>
    <n v="8.4"/>
    <x v="0"/>
    <n v="3"/>
    <n v="276"/>
    <x v="2"/>
  </r>
  <r>
    <x v="80"/>
    <n v="6.34"/>
    <n v="2"/>
    <n v="4"/>
    <n v="19.399999999999999"/>
    <n v="0"/>
    <n v="1"/>
    <n v="0"/>
    <n v="3"/>
    <x v="0"/>
    <n v="3"/>
    <n v="276"/>
    <x v="3"/>
  </r>
  <r>
    <x v="81"/>
    <n v="5.68"/>
    <n v="1"/>
    <n v="4"/>
    <n v="23.6"/>
    <n v="7"/>
    <n v="0"/>
    <n v="6"/>
    <n v="3.5"/>
    <x v="0"/>
    <n v="3"/>
    <n v="276"/>
    <x v="4"/>
  </r>
  <r>
    <x v="82"/>
    <n v="4"/>
    <n v="1.34"/>
    <n v="9"/>
    <n v="38.6"/>
    <n v="7"/>
    <n v="0"/>
    <n v="1"/>
    <n v="1"/>
    <x v="0"/>
    <n v="3"/>
    <n v="276"/>
    <x v="5"/>
  </r>
  <r>
    <x v="83"/>
    <n v="2.34"/>
    <n v="3.99"/>
    <n v="9"/>
    <n v="6.7"/>
    <n v="7"/>
    <n v="3"/>
    <n v="3"/>
    <n v="0"/>
    <x v="0"/>
    <n v="3"/>
    <n v="276"/>
    <x v="6"/>
  </r>
  <r>
    <x v="84"/>
    <n v="4"/>
    <n v="0.33"/>
    <n v="2"/>
    <n v="20.7"/>
    <n v="6"/>
    <n v="1"/>
    <n v="1"/>
    <n v="5"/>
    <x v="0"/>
    <n v="3"/>
    <n v="276"/>
    <x v="0"/>
  </r>
  <r>
    <x v="85"/>
    <n v="2.67"/>
    <n v="2"/>
    <n v="8"/>
    <n v="11"/>
    <n v="3"/>
    <n v="0"/>
    <n v="9"/>
    <n v="5"/>
    <x v="0"/>
    <n v="3"/>
    <n v="276"/>
    <x v="1"/>
  </r>
  <r>
    <x v="86"/>
    <n v="4"/>
    <n v="6.33"/>
    <n v="4.2"/>
    <n v="24"/>
    <n v="8"/>
    <n v="2"/>
    <n v="9"/>
    <n v="3"/>
    <x v="0"/>
    <n v="3"/>
    <n v="276"/>
    <x v="2"/>
  </r>
  <r>
    <x v="87"/>
    <n v="3"/>
    <n v="2.34"/>
    <n v="0"/>
    <n v="12"/>
    <n v="4"/>
    <n v="0"/>
    <n v="0"/>
    <n v="7"/>
    <x v="0"/>
    <n v="3"/>
    <n v="276"/>
    <x v="3"/>
  </r>
  <r>
    <x v="88"/>
    <n v="5.34"/>
    <n v="2.34"/>
    <n v="4"/>
    <n v="15.4"/>
    <n v="6"/>
    <n v="1"/>
    <n v="4"/>
    <n v="6"/>
    <x v="0"/>
    <n v="3"/>
    <n v="276"/>
    <x v="4"/>
  </r>
  <r>
    <x v="89"/>
    <n v="4.34"/>
    <n v="1.34"/>
    <n v="6.5"/>
    <n v="27.5"/>
    <n v="5"/>
    <n v="3"/>
    <n v="3"/>
    <n v="1"/>
    <x v="0"/>
    <n v="4"/>
    <n v="276"/>
    <x v="5"/>
  </r>
  <r>
    <x v="90"/>
    <n v="2"/>
    <n v="4.68"/>
    <n v="8.9"/>
    <n v="23"/>
    <n v="1"/>
    <n v="0"/>
    <n v="7"/>
    <n v="3"/>
    <x v="0"/>
    <n v="4"/>
    <n v="276"/>
    <x v="6"/>
  </r>
  <r>
    <x v="91"/>
    <n v="1"/>
    <n v="1.34"/>
    <n v="3"/>
    <n v="19.2"/>
    <n v="4"/>
    <n v="0"/>
    <n v="0"/>
    <n v="4"/>
    <x v="0"/>
    <n v="4"/>
    <n v="276"/>
    <x v="0"/>
  </r>
  <r>
    <x v="92"/>
    <n v="3"/>
    <n v="3.67"/>
    <n v="3"/>
    <n v="24"/>
    <n v="9"/>
    <n v="3"/>
    <n v="8"/>
    <n v="2"/>
    <x v="0"/>
    <n v="4"/>
    <n v="276"/>
    <x v="1"/>
  </r>
  <r>
    <x v="93"/>
    <n v="2"/>
    <n v="7.68"/>
    <n v="10"/>
    <n v="25.6"/>
    <n v="5"/>
    <n v="0"/>
    <n v="5"/>
    <n v="3"/>
    <x v="0"/>
    <n v="4"/>
    <n v="276"/>
    <x v="2"/>
  </r>
  <r>
    <x v="94"/>
    <n v="2"/>
    <n v="1"/>
    <n v="1"/>
    <n v="19"/>
    <n v="1"/>
    <n v="0"/>
    <n v="0"/>
    <n v="1"/>
    <x v="0"/>
    <n v="4"/>
    <n v="276"/>
    <x v="3"/>
  </r>
  <r>
    <x v="95"/>
    <n v="6.34"/>
    <n v="6"/>
    <n v="6.5"/>
    <n v="31.5"/>
    <n v="4"/>
    <n v="0"/>
    <n v="0"/>
    <n v="1"/>
    <x v="0"/>
    <n v="4"/>
    <n v="276"/>
    <x v="4"/>
  </r>
  <r>
    <x v="96"/>
    <n v="4.34"/>
    <n v="2.34"/>
    <n v="1.7"/>
    <n v="19"/>
    <n v="6"/>
    <n v="1"/>
    <n v="0"/>
    <n v="4.7"/>
    <x v="0"/>
    <n v="4"/>
    <n v="276"/>
    <x v="5"/>
  </r>
  <r>
    <x v="97"/>
    <n v="6"/>
    <n v="1.02"/>
    <n v="1"/>
    <n v="18"/>
    <n v="2"/>
    <n v="1"/>
    <n v="2"/>
    <n v="2.6"/>
    <x v="0"/>
    <n v="4"/>
    <n v="276"/>
    <x v="6"/>
  </r>
  <r>
    <x v="98"/>
    <n v="3.33"/>
    <n v="1.68"/>
    <n v="1"/>
    <n v="18"/>
    <n v="10"/>
    <n v="0"/>
    <n v="4"/>
    <n v="4"/>
    <x v="0"/>
    <n v="4"/>
    <n v="276"/>
    <x v="0"/>
  </r>
  <r>
    <x v="99"/>
    <n v="6"/>
    <n v="4"/>
    <n v="3"/>
    <n v="25"/>
    <n v="2"/>
    <n v="2"/>
    <n v="0"/>
    <n v="2"/>
    <x v="0"/>
    <n v="4"/>
    <n v="276"/>
    <x v="1"/>
  </r>
  <r>
    <x v="100"/>
    <n v="7.02"/>
    <n v="3.34"/>
    <n v="6"/>
    <n v="23.5"/>
    <n v="19"/>
    <n v="0"/>
    <n v="11"/>
    <n v="4"/>
    <x v="0"/>
    <n v="4"/>
    <n v="276"/>
    <x v="2"/>
  </r>
  <r>
    <x v="101"/>
    <n v="3"/>
    <n v="2"/>
    <n v="2"/>
    <n v="6"/>
    <n v="3"/>
    <n v="0"/>
    <n v="5"/>
    <n v="2"/>
    <x v="0"/>
    <n v="4"/>
    <n v="276"/>
    <x v="3"/>
  </r>
  <r>
    <x v="102"/>
    <n v="1.34"/>
    <n v="4.68"/>
    <n v="5.35"/>
    <n v="28.28"/>
    <n v="10"/>
    <n v="0"/>
    <n v="5"/>
    <n v="5"/>
    <x v="0"/>
    <n v="4"/>
    <n v="276"/>
    <x v="4"/>
  </r>
  <r>
    <x v="103"/>
    <n v="4.34"/>
    <n v="3"/>
    <n v="6.4"/>
    <n v="18.7"/>
    <n v="12"/>
    <n v="0"/>
    <n v="10"/>
    <n v="1"/>
    <x v="0"/>
    <n v="4"/>
    <n v="276"/>
    <x v="5"/>
  </r>
  <r>
    <x v="104"/>
    <n v="2"/>
    <n v="1.01"/>
    <n v="4.2"/>
    <n v="25.62"/>
    <n v="1"/>
    <n v="0"/>
    <n v="6"/>
    <n v="4"/>
    <x v="0"/>
    <n v="4"/>
    <n v="276"/>
    <x v="6"/>
  </r>
  <r>
    <x v="105"/>
    <n v="5.34"/>
    <n v="0.34"/>
    <n v="7.2"/>
    <n v="16"/>
    <n v="19"/>
    <n v="0"/>
    <n v="0"/>
    <n v="0"/>
    <x v="0"/>
    <n v="4"/>
    <n v="276"/>
    <x v="0"/>
  </r>
  <r>
    <x v="106"/>
    <n v="7"/>
    <n v="7"/>
    <n v="8"/>
    <n v="23.3"/>
    <n v="10"/>
    <n v="1"/>
    <n v="0"/>
    <n v="5"/>
    <x v="0"/>
    <n v="4"/>
    <n v="276"/>
    <x v="1"/>
  </r>
  <r>
    <x v="107"/>
    <n v="7.34"/>
    <n v="3.35"/>
    <n v="4"/>
    <n v="22.3"/>
    <n v="7"/>
    <n v="0"/>
    <n v="3"/>
    <n v="5"/>
    <x v="0"/>
    <n v="4"/>
    <n v="276"/>
    <x v="2"/>
  </r>
  <r>
    <x v="108"/>
    <n v="0"/>
    <n v="0"/>
    <n v="0"/>
    <n v="0"/>
    <n v="0"/>
    <n v="0"/>
    <n v="0"/>
    <n v="0"/>
    <x v="0"/>
    <n v="4"/>
    <n v="276"/>
    <x v="3"/>
  </r>
  <r>
    <x v="109"/>
    <n v="1.34"/>
    <n v="1.68"/>
    <n v="2.1"/>
    <n v="13.5"/>
    <n v="8"/>
    <n v="0"/>
    <n v="0"/>
    <n v="1"/>
    <x v="0"/>
    <n v="4"/>
    <n v="276"/>
    <x v="4"/>
  </r>
  <r>
    <x v="110"/>
    <n v="5.34"/>
    <n v="7.165"/>
    <n v="3.3"/>
    <n v="32"/>
    <n v="8"/>
    <n v="1"/>
    <n v="0"/>
    <n v="1"/>
    <x v="0"/>
    <n v="4"/>
    <n v="276"/>
    <x v="5"/>
  </r>
  <r>
    <x v="111"/>
    <n v="6.34"/>
    <n v="2.34"/>
    <n v="3"/>
    <n v="24.9"/>
    <n v="8"/>
    <n v="1"/>
    <n v="2"/>
    <n v="1"/>
    <x v="0"/>
    <n v="4"/>
    <n v="276"/>
    <x v="6"/>
  </r>
  <r>
    <x v="112"/>
    <n v="2"/>
    <n v="2"/>
    <n v="1.1000000000000001"/>
    <n v="26"/>
    <n v="6"/>
    <n v="0"/>
    <n v="6"/>
    <n v="2"/>
    <x v="0"/>
    <n v="4"/>
    <n v="276"/>
    <x v="0"/>
  </r>
  <r>
    <x v="113"/>
    <n v="3"/>
    <n v="2.02"/>
    <n v="5"/>
    <n v="24.9"/>
    <n v="10"/>
    <n v="1"/>
    <n v="1"/>
    <n v="3"/>
    <x v="0"/>
    <n v="4"/>
    <n v="276"/>
    <x v="1"/>
  </r>
  <r>
    <x v="114"/>
    <n v="4.34"/>
    <n v="2.67"/>
    <n v="5.5"/>
    <n v="35"/>
    <n v="12"/>
    <n v="1"/>
    <n v="6"/>
    <n v="4"/>
    <x v="0"/>
    <n v="4"/>
    <n v="276"/>
    <x v="2"/>
  </r>
  <r>
    <x v="115"/>
    <n v="4"/>
    <n v="2.34"/>
    <n v="2"/>
    <n v="26.2"/>
    <n v="2"/>
    <n v="0"/>
    <n v="1"/>
    <n v="1"/>
    <x v="0"/>
    <n v="4"/>
    <n v="276"/>
    <x v="3"/>
  </r>
  <r>
    <x v="116"/>
    <n v="1.34"/>
    <n v="3.09"/>
    <n v="3"/>
    <n v="29.1"/>
    <n v="8"/>
    <n v="2"/>
    <n v="0"/>
    <n v="2"/>
    <x v="0"/>
    <n v="4"/>
    <n v="276"/>
    <x v="4"/>
  </r>
  <r>
    <x v="117"/>
    <n v="3.33"/>
    <n v="4.0199999999999996"/>
    <n v="4.4000000000000004"/>
    <n v="30.3"/>
    <n v="6"/>
    <n v="1"/>
    <n v="5"/>
    <n v="0.4"/>
    <x v="0"/>
    <n v="4"/>
    <n v="276"/>
    <x v="5"/>
  </r>
  <r>
    <x v="118"/>
    <n v="4.34"/>
    <n v="2.68"/>
    <n v="7"/>
    <n v="43.1"/>
    <n v="11"/>
    <n v="0"/>
    <n v="7"/>
    <n v="4"/>
    <x v="0"/>
    <n v="4"/>
    <n v="276"/>
    <x v="6"/>
  </r>
  <r>
    <x v="119"/>
    <n v="0"/>
    <n v="0"/>
    <n v="0"/>
    <n v="0"/>
    <n v="0"/>
    <n v="0"/>
    <n v="0"/>
    <n v="0"/>
    <x v="0"/>
    <n v="5"/>
    <n v="276"/>
    <x v="0"/>
  </r>
  <r>
    <x v="120"/>
    <n v="7.34"/>
    <n v="7.34"/>
    <n v="6.3"/>
    <n v="39.5"/>
    <n v="16"/>
    <n v="1"/>
    <n v="12"/>
    <n v="2"/>
    <x v="0"/>
    <n v="5"/>
    <n v="276"/>
    <x v="1"/>
  </r>
  <r>
    <x v="121"/>
    <n v="4"/>
    <n v="5.34"/>
    <n v="2"/>
    <n v="14.6"/>
    <n v="5"/>
    <n v="2"/>
    <n v="0"/>
    <n v="2.5"/>
    <x v="0"/>
    <n v="5"/>
    <n v="276"/>
    <x v="2"/>
  </r>
  <r>
    <x v="122"/>
    <n v="1.67"/>
    <n v="4.6900000000000004"/>
    <n v="1.2"/>
    <n v="20"/>
    <n v="3"/>
    <n v="0"/>
    <n v="0"/>
    <n v="3"/>
    <x v="0"/>
    <n v="5"/>
    <n v="276"/>
    <x v="3"/>
  </r>
  <r>
    <x v="123"/>
    <n v="3"/>
    <n v="5.7850000000000001"/>
    <n v="5"/>
    <n v="20"/>
    <n v="7"/>
    <n v="0"/>
    <n v="3"/>
    <n v="4"/>
    <x v="0"/>
    <n v="5"/>
    <n v="276"/>
    <x v="4"/>
  </r>
  <r>
    <x v="124"/>
    <n v="7.34"/>
    <n v="4.3600000000000003"/>
    <n v="4"/>
    <n v="22"/>
    <n v="10"/>
    <n v="2"/>
    <n v="6"/>
    <n v="5"/>
    <x v="0"/>
    <n v="5"/>
    <n v="276"/>
    <x v="5"/>
  </r>
  <r>
    <x v="125"/>
    <n v="3.33"/>
    <n v="6.32"/>
    <n v="3"/>
    <n v="16.8"/>
    <n v="8"/>
    <n v="1"/>
    <n v="3"/>
    <n v="11"/>
    <x v="0"/>
    <n v="5"/>
    <n v="276"/>
    <x v="6"/>
  </r>
  <r>
    <x v="126"/>
    <n v="2"/>
    <n v="2.34"/>
    <n v="3.4"/>
    <n v="20.399999999999999"/>
    <n v="10"/>
    <n v="3"/>
    <n v="0"/>
    <n v="5"/>
    <x v="0"/>
    <n v="5"/>
    <n v="276"/>
    <x v="0"/>
  </r>
  <r>
    <x v="127"/>
    <n v="2"/>
    <n v="5"/>
    <n v="4.2"/>
    <n v="16"/>
    <n v="12"/>
    <n v="2"/>
    <n v="1"/>
    <n v="2"/>
    <x v="0"/>
    <n v="5"/>
    <n v="276"/>
    <x v="1"/>
  </r>
  <r>
    <x v="128"/>
    <n v="5"/>
    <n v="6"/>
    <n v="9"/>
    <n v="39.4"/>
    <n v="15"/>
    <n v="3"/>
    <n v="1"/>
    <n v="5"/>
    <x v="0"/>
    <n v="5"/>
    <n v="276"/>
    <x v="2"/>
  </r>
  <r>
    <x v="129"/>
    <n v="2"/>
    <n v="2.68"/>
    <n v="1"/>
    <n v="17"/>
    <n v="7"/>
    <n v="0"/>
    <n v="1"/>
    <n v="4"/>
    <x v="0"/>
    <n v="5"/>
    <n v="276"/>
    <x v="3"/>
  </r>
  <r>
    <x v="130"/>
    <n v="4.34"/>
    <n v="3.34"/>
    <n v="9"/>
    <n v="12"/>
    <n v="8"/>
    <n v="0"/>
    <n v="5"/>
    <n v="2"/>
    <x v="0"/>
    <n v="5"/>
    <n v="276"/>
    <x v="4"/>
  </r>
  <r>
    <x v="131"/>
    <n v="3.68"/>
    <n v="0.34"/>
    <n v="6.2"/>
    <n v="32"/>
    <n v="7"/>
    <n v="0"/>
    <n v="25"/>
    <n v="7.5"/>
    <x v="0"/>
    <n v="5"/>
    <n v="276"/>
    <x v="5"/>
  </r>
  <r>
    <x v="132"/>
    <n v="1"/>
    <n v="4.0199999999999996"/>
    <n v="6"/>
    <n v="24.3"/>
    <n v="4"/>
    <n v="0"/>
    <n v="0"/>
    <n v="3"/>
    <x v="0"/>
    <n v="5"/>
    <n v="276"/>
    <x v="6"/>
  </r>
  <r>
    <x v="133"/>
    <n v="2.34"/>
    <n v="2.02"/>
    <n v="3"/>
    <n v="19.3"/>
    <n v="7"/>
    <n v="0"/>
    <n v="1"/>
    <n v="2"/>
    <x v="0"/>
    <n v="5"/>
    <n v="276"/>
    <x v="0"/>
  </r>
  <r>
    <x v="134"/>
    <n v="5.34"/>
    <n v="7"/>
    <n v="3"/>
    <n v="22"/>
    <n v="10"/>
    <n v="1"/>
    <n v="11"/>
    <n v="1"/>
    <x v="0"/>
    <n v="5"/>
    <n v="276"/>
    <x v="1"/>
  </r>
  <r>
    <x v="135"/>
    <n v="2.34"/>
    <n v="7.68"/>
    <n v="3"/>
    <n v="35"/>
    <n v="14"/>
    <n v="1"/>
    <n v="0"/>
    <n v="2"/>
    <x v="0"/>
    <n v="5"/>
    <n v="276"/>
    <x v="2"/>
  </r>
  <r>
    <x v="136"/>
    <n v="3.34"/>
    <n v="2"/>
    <n v="5"/>
    <n v="9.4"/>
    <n v="6"/>
    <n v="0"/>
    <n v="0"/>
    <n v="1"/>
    <x v="0"/>
    <n v="5"/>
    <n v="276"/>
    <x v="3"/>
  </r>
  <r>
    <x v="137"/>
    <n v="8.34"/>
    <n v="3.84"/>
    <n v="6.1"/>
    <n v="12.8"/>
    <n v="5"/>
    <n v="0"/>
    <n v="3"/>
    <n v="9"/>
    <x v="0"/>
    <n v="5"/>
    <n v="276"/>
    <x v="4"/>
  </r>
  <r>
    <x v="138"/>
    <n v="1"/>
    <n v="2.375"/>
    <n v="7"/>
    <n v="27"/>
    <n v="10"/>
    <n v="1"/>
    <n v="0"/>
    <n v="3.6"/>
    <x v="0"/>
    <n v="5"/>
    <n v="276"/>
    <x v="5"/>
  </r>
  <r>
    <x v="139"/>
    <n v="2"/>
    <n v="4.68"/>
    <n v="9.5"/>
    <n v="15.4"/>
    <n v="6"/>
    <n v="1"/>
    <n v="0"/>
    <n v="3"/>
    <x v="0"/>
    <n v="5"/>
    <n v="276"/>
    <x v="6"/>
  </r>
  <r>
    <x v="140"/>
    <n v="3.68"/>
    <n v="1.33"/>
    <n v="1.2"/>
    <n v="8"/>
    <n v="8"/>
    <n v="0"/>
    <n v="2"/>
    <n v="4"/>
    <x v="0"/>
    <n v="5"/>
    <n v="276"/>
    <x v="0"/>
  </r>
  <r>
    <x v="141"/>
    <n v="5"/>
    <n v="2.34"/>
    <n v="3.9"/>
    <n v="17.5"/>
    <n v="8"/>
    <n v="2"/>
    <n v="10"/>
    <n v="7"/>
    <x v="0"/>
    <n v="5"/>
    <n v="276"/>
    <x v="1"/>
  </r>
  <r>
    <x v="142"/>
    <n v="3"/>
    <n v="4.7130000000000001"/>
    <n v="5"/>
    <n v="28"/>
    <n v="11"/>
    <n v="1"/>
    <n v="0"/>
    <n v="9"/>
    <x v="0"/>
    <n v="5"/>
    <n v="276"/>
    <x v="2"/>
  </r>
  <r>
    <x v="143"/>
    <n v="2"/>
    <n v="3"/>
    <n v="1"/>
    <n v="7"/>
    <n v="8"/>
    <n v="0"/>
    <n v="5"/>
    <n v="1"/>
    <x v="0"/>
    <n v="5"/>
    <n v="276"/>
    <x v="3"/>
  </r>
  <r>
    <x v="144"/>
    <n v="2.68"/>
    <n v="3.34"/>
    <n v="7.4"/>
    <n v="18"/>
    <n v="7"/>
    <n v="1"/>
    <n v="0"/>
    <n v="5"/>
    <x v="0"/>
    <n v="5"/>
    <n v="276"/>
    <x v="4"/>
  </r>
  <r>
    <x v="145"/>
    <n v="0"/>
    <n v="2.34"/>
    <n v="5"/>
    <n v="28.6"/>
    <n v="12"/>
    <n v="1"/>
    <n v="1"/>
    <n v="6"/>
    <x v="0"/>
    <n v="5"/>
    <n v="276"/>
    <x v="5"/>
  </r>
  <r>
    <x v="146"/>
    <n v="1.34"/>
    <n v="5.0199999999999996"/>
    <n v="1.4"/>
    <n v="10.28"/>
    <n v="9"/>
    <n v="0"/>
    <n v="2"/>
    <n v="5.0999999999999996"/>
    <x v="0"/>
    <n v="5"/>
    <n v="276"/>
    <x v="6"/>
  </r>
  <r>
    <x v="147"/>
    <n v="4"/>
    <n v="5.34"/>
    <n v="6.3"/>
    <n v="27"/>
    <n v="13"/>
    <n v="0"/>
    <n v="0"/>
    <n v="2"/>
    <x v="0"/>
    <n v="5"/>
    <n v="276"/>
    <x v="0"/>
  </r>
  <r>
    <x v="148"/>
    <n v="3.02"/>
    <n v="2.02"/>
    <n v="2"/>
    <n v="21.5"/>
    <n v="14"/>
    <n v="0"/>
    <n v="0"/>
    <n v="5"/>
    <x v="0"/>
    <n v="5"/>
    <n v="276"/>
    <x v="1"/>
  </r>
  <r>
    <x v="149"/>
    <n v="5.67"/>
    <n v="3.34"/>
    <n v="2"/>
    <n v="28"/>
    <n v="10"/>
    <n v="0"/>
    <n v="15"/>
    <n v="2"/>
    <x v="0"/>
    <n v="5"/>
    <n v="276"/>
    <x v="2"/>
  </r>
  <r>
    <x v="150"/>
    <n v="1"/>
    <n v="0.68"/>
    <n v="1"/>
    <n v="10"/>
    <n v="4"/>
    <n v="1"/>
    <n v="1"/>
    <n v="3"/>
    <x v="0"/>
    <n v="6"/>
    <n v="276"/>
    <x v="3"/>
  </r>
  <r>
    <x v="151"/>
    <n v="4"/>
    <n v="4.34"/>
    <n v="10"/>
    <n v="23.3"/>
    <n v="16"/>
    <n v="3"/>
    <n v="0"/>
    <n v="3"/>
    <x v="0"/>
    <n v="6"/>
    <n v="276"/>
    <x v="4"/>
  </r>
  <r>
    <x v="152"/>
    <n v="3"/>
    <n v="2"/>
    <n v="2.4"/>
    <n v="24"/>
    <n v="7"/>
    <n v="2"/>
    <n v="5"/>
    <n v="3"/>
    <x v="0"/>
    <n v="6"/>
    <n v="276"/>
    <x v="5"/>
  </r>
  <r>
    <x v="153"/>
    <n v="1"/>
    <n v="4.68"/>
    <n v="3.5"/>
    <n v="24"/>
    <n v="6"/>
    <n v="0"/>
    <n v="1"/>
    <n v="2.5"/>
    <x v="0"/>
    <n v="6"/>
    <n v="276"/>
    <x v="6"/>
  </r>
  <r>
    <x v="154"/>
    <n v="0.34"/>
    <n v="4.68"/>
    <n v="4.5"/>
    <n v="22.5"/>
    <n v="4"/>
    <n v="0"/>
    <n v="0"/>
    <n v="5"/>
    <x v="0"/>
    <n v="6"/>
    <n v="276"/>
    <x v="0"/>
  </r>
  <r>
    <x v="155"/>
    <n v="5"/>
    <n v="1.68"/>
    <n v="3"/>
    <n v="16.625"/>
    <n v="15"/>
    <n v="2"/>
    <n v="1"/>
    <n v="5"/>
    <x v="0"/>
    <n v="6"/>
    <n v="276"/>
    <x v="1"/>
  </r>
  <r>
    <x v="156"/>
    <n v="9"/>
    <n v="3.68"/>
    <n v="7.5"/>
    <n v="33"/>
    <n v="8"/>
    <n v="1"/>
    <n v="6"/>
    <n v="7"/>
    <x v="0"/>
    <n v="6"/>
    <n v="276"/>
    <x v="2"/>
  </r>
  <r>
    <x v="157"/>
    <n v="1"/>
    <n v="2"/>
    <n v="3"/>
    <n v="11"/>
    <n v="8"/>
    <n v="0"/>
    <n v="6"/>
    <n v="2"/>
    <x v="0"/>
    <n v="6"/>
    <n v="276"/>
    <x v="3"/>
  </r>
  <r>
    <x v="158"/>
    <n v="6.33"/>
    <n v="1.34"/>
    <n v="5"/>
    <n v="18"/>
    <n v="17"/>
    <n v="4"/>
    <n v="0"/>
    <n v="11"/>
    <x v="0"/>
    <n v="6"/>
    <n v="276"/>
    <x v="4"/>
  </r>
  <r>
    <x v="159"/>
    <n v="8.68"/>
    <n v="2.68"/>
    <n v="4.3"/>
    <n v="23"/>
    <n v="16"/>
    <n v="2"/>
    <n v="2"/>
    <n v="6.5"/>
    <x v="0"/>
    <n v="6"/>
    <n v="276"/>
    <x v="5"/>
  </r>
  <r>
    <x v="160"/>
    <n v="4.34"/>
    <n v="0.68"/>
    <n v="2.2999999999999998"/>
    <n v="12.5"/>
    <n v="16"/>
    <n v="2"/>
    <n v="12"/>
    <n v="9"/>
    <x v="0"/>
    <n v="6"/>
    <n v="276"/>
    <x v="6"/>
  </r>
  <r>
    <x v="161"/>
    <n v="4.34"/>
    <n v="3"/>
    <n v="1"/>
    <n v="15.8"/>
    <n v="12"/>
    <n v="0"/>
    <n v="2"/>
    <n v="3"/>
    <x v="0"/>
    <n v="6"/>
    <n v="276"/>
    <x v="0"/>
  </r>
  <r>
    <x v="162"/>
    <n v="1"/>
    <n v="2.68"/>
    <n v="5"/>
    <n v="10"/>
    <n v="11"/>
    <n v="0"/>
    <n v="3"/>
    <n v="1"/>
    <x v="0"/>
    <n v="6"/>
    <n v="276"/>
    <x v="1"/>
  </r>
  <r>
    <x v="163"/>
    <n v="4"/>
    <n v="5.0199999999999996"/>
    <n v="6"/>
    <n v="8"/>
    <n v="10"/>
    <n v="0"/>
    <n v="1"/>
    <n v="3"/>
    <x v="0"/>
    <n v="6"/>
    <n v="276"/>
    <x v="2"/>
  </r>
  <r>
    <x v="164"/>
    <n v="0.34"/>
    <n v="2"/>
    <n v="0"/>
    <n v="8"/>
    <n v="5"/>
    <n v="0"/>
    <n v="0"/>
    <n v="3.3"/>
    <x v="0"/>
    <n v="6"/>
    <n v="276"/>
    <x v="3"/>
  </r>
  <r>
    <x v="165"/>
    <n v="4.34"/>
    <n v="4.34"/>
    <n v="7.4"/>
    <n v="12.2"/>
    <n v="11"/>
    <n v="0"/>
    <n v="5"/>
    <n v="5"/>
    <x v="0"/>
    <n v="6"/>
    <n v="276"/>
    <x v="4"/>
  </r>
  <r>
    <x v="166"/>
    <n v="5"/>
    <n v="2.34"/>
    <n v="4"/>
    <n v="14"/>
    <n v="12"/>
    <n v="2"/>
    <n v="0"/>
    <n v="3"/>
    <x v="0"/>
    <n v="6"/>
    <n v="276"/>
    <x v="5"/>
  </r>
  <r>
    <x v="167"/>
    <n v="2"/>
    <n v="2"/>
    <n v="4.7"/>
    <n v="18"/>
    <n v="6"/>
    <n v="0"/>
    <n v="1"/>
    <n v="3"/>
    <x v="0"/>
    <n v="6"/>
    <n v="276"/>
    <x v="6"/>
  </r>
  <r>
    <x v="168"/>
    <n v="3"/>
    <n v="3.33"/>
    <n v="1"/>
    <n v="14"/>
    <n v="8"/>
    <n v="0"/>
    <n v="0"/>
    <n v="1"/>
    <x v="0"/>
    <n v="6"/>
    <n v="276"/>
    <x v="0"/>
  </r>
  <r>
    <x v="169"/>
    <n v="7.34"/>
    <n v="2.02"/>
    <n v="3"/>
    <n v="14.5"/>
    <n v="9"/>
    <n v="0"/>
    <n v="3"/>
    <n v="6"/>
    <x v="0"/>
    <n v="6"/>
    <n v="276"/>
    <x v="1"/>
  </r>
  <r>
    <x v="170"/>
    <n v="6"/>
    <n v="5.68"/>
    <n v="2"/>
    <n v="16"/>
    <n v="12"/>
    <n v="3"/>
    <n v="0"/>
    <n v="3"/>
    <x v="0"/>
    <n v="6"/>
    <n v="276"/>
    <x v="2"/>
  </r>
  <r>
    <x v="171"/>
    <n v="4"/>
    <n v="1.02"/>
    <n v="4"/>
    <n v="18"/>
    <n v="8"/>
    <n v="0"/>
    <n v="2"/>
    <n v="3"/>
    <x v="0"/>
    <n v="6"/>
    <n v="276"/>
    <x v="3"/>
  </r>
  <r>
    <x v="172"/>
    <n v="2.34"/>
    <n v="7.68"/>
    <n v="3"/>
    <n v="25.2"/>
    <n v="12"/>
    <n v="0"/>
    <n v="2"/>
    <n v="3"/>
    <x v="0"/>
    <n v="6"/>
    <n v="276"/>
    <x v="4"/>
  </r>
  <r>
    <x v="173"/>
    <n v="3"/>
    <n v="5.14"/>
    <n v="4"/>
    <n v="16.2"/>
    <n v="23"/>
    <n v="0"/>
    <n v="2"/>
    <n v="4"/>
    <x v="0"/>
    <n v="6"/>
    <n v="276"/>
    <x v="5"/>
  </r>
  <r>
    <x v="174"/>
    <n v="8"/>
    <n v="5.34"/>
    <n v="7"/>
    <n v="33.799999999999997"/>
    <n v="19"/>
    <n v="0"/>
    <n v="0"/>
    <n v="1"/>
    <x v="0"/>
    <n v="6"/>
    <n v="276"/>
    <x v="6"/>
  </r>
  <r>
    <x v="175"/>
    <n v="3"/>
    <n v="2"/>
    <n v="11.3"/>
    <n v="19.3"/>
    <n v="14"/>
    <n v="0"/>
    <n v="0"/>
    <n v="1"/>
    <x v="0"/>
    <n v="6"/>
    <n v="276"/>
    <x v="0"/>
  </r>
  <r>
    <x v="176"/>
    <n v="4.34"/>
    <n v="1"/>
    <n v="6"/>
    <n v="32.299999999999997"/>
    <n v="13"/>
    <n v="0"/>
    <n v="1"/>
    <n v="3"/>
    <x v="0"/>
    <n v="6"/>
    <n v="276"/>
    <x v="1"/>
  </r>
  <r>
    <x v="177"/>
    <n v="0.34"/>
    <n v="5.34"/>
    <n v="5"/>
    <n v="20"/>
    <n v="14"/>
    <n v="1"/>
    <n v="1"/>
    <n v="5"/>
    <x v="0"/>
    <n v="6"/>
    <n v="276"/>
    <x v="2"/>
  </r>
  <r>
    <x v="178"/>
    <n v="0"/>
    <n v="1"/>
    <n v="1"/>
    <n v="10"/>
    <n v="1"/>
    <n v="0"/>
    <n v="0"/>
    <n v="1"/>
    <x v="0"/>
    <n v="6"/>
    <n v="276"/>
    <x v="3"/>
  </r>
  <r>
    <x v="179"/>
    <n v="6"/>
    <n v="5.34"/>
    <n v="1"/>
    <n v="25"/>
    <n v="6"/>
    <n v="0"/>
    <n v="0"/>
    <n v="0"/>
    <x v="0"/>
    <n v="6"/>
    <n v="276"/>
    <x v="4"/>
  </r>
  <r>
    <x v="180"/>
    <n v="4.34"/>
    <n v="2.34"/>
    <n v="2"/>
    <n v="19"/>
    <n v="10"/>
    <n v="0"/>
    <n v="0"/>
    <n v="2"/>
    <x v="0"/>
    <n v="7"/>
    <n v="276"/>
    <x v="5"/>
  </r>
  <r>
    <x v="181"/>
    <n v="3"/>
    <n v="0.34"/>
    <n v="4"/>
    <n v="21.6"/>
    <n v="7"/>
    <n v="0"/>
    <n v="6"/>
    <n v="3"/>
    <x v="0"/>
    <n v="7"/>
    <n v="276"/>
    <x v="6"/>
  </r>
  <r>
    <x v="182"/>
    <n v="2.33"/>
    <n v="5.68"/>
    <n v="7"/>
    <n v="12.5"/>
    <n v="7"/>
    <n v="2"/>
    <n v="0"/>
    <n v="2"/>
    <x v="0"/>
    <n v="7"/>
    <n v="276"/>
    <x v="0"/>
  </r>
  <r>
    <x v="183"/>
    <n v="4.34"/>
    <n v="4.7"/>
    <n v="7"/>
    <n v="10.5"/>
    <n v="14"/>
    <n v="0"/>
    <n v="2"/>
    <n v="3"/>
    <x v="0"/>
    <n v="7"/>
    <n v="276"/>
    <x v="1"/>
  </r>
  <r>
    <x v="184"/>
    <n v="3.34"/>
    <n v="4.34"/>
    <n v="6"/>
    <n v="37"/>
    <n v="11"/>
    <n v="1"/>
    <n v="0"/>
    <n v="0"/>
    <x v="0"/>
    <n v="7"/>
    <n v="276"/>
    <x v="2"/>
  </r>
  <r>
    <x v="185"/>
    <n v="4"/>
    <n v="2"/>
    <n v="3"/>
    <n v="10.199999999999999"/>
    <n v="9"/>
    <n v="0"/>
    <n v="0"/>
    <n v="0"/>
    <x v="0"/>
    <n v="7"/>
    <n v="276"/>
    <x v="3"/>
  </r>
  <r>
    <x v="186"/>
    <n v="2"/>
    <n v="3.34"/>
    <n v="4"/>
    <n v="13"/>
    <n v="11"/>
    <n v="0"/>
    <n v="0"/>
    <n v="4"/>
    <x v="0"/>
    <n v="7"/>
    <n v="276"/>
    <x v="4"/>
  </r>
  <r>
    <x v="187"/>
    <n v="6.34"/>
    <n v="2.34"/>
    <n v="3"/>
    <n v="14"/>
    <n v="3"/>
    <n v="0"/>
    <n v="5"/>
    <n v="1"/>
    <x v="0"/>
    <n v="7"/>
    <n v="276"/>
    <x v="5"/>
  </r>
  <r>
    <x v="188"/>
    <n v="3"/>
    <n v="6.34"/>
    <n v="5"/>
    <n v="13"/>
    <n v="6"/>
    <n v="4"/>
    <n v="0"/>
    <n v="2.2000000000000002"/>
    <x v="0"/>
    <n v="7"/>
    <n v="276"/>
    <x v="6"/>
  </r>
  <r>
    <x v="189"/>
    <n v="2.33"/>
    <n v="4.66"/>
    <n v="8"/>
    <n v="21.2"/>
    <n v="32"/>
    <n v="0"/>
    <n v="5"/>
    <n v="4"/>
    <x v="0"/>
    <n v="7"/>
    <n v="276"/>
    <x v="0"/>
  </r>
  <r>
    <x v="190"/>
    <n v="2"/>
    <n v="1.68"/>
    <n v="3.2"/>
    <n v="16.5"/>
    <n v="17"/>
    <n v="0"/>
    <n v="5"/>
    <n v="1"/>
    <x v="0"/>
    <n v="7"/>
    <n v="276"/>
    <x v="1"/>
  </r>
  <r>
    <x v="191"/>
    <n v="8.34"/>
    <n v="2.68"/>
    <n v="10.5"/>
    <n v="28.1"/>
    <n v="12"/>
    <n v="3"/>
    <n v="12"/>
    <n v="4"/>
    <x v="0"/>
    <n v="7"/>
    <n v="276"/>
    <x v="2"/>
  </r>
  <r>
    <x v="192"/>
    <n v="2"/>
    <n v="1.34"/>
    <n v="1"/>
    <n v="17"/>
    <n v="2"/>
    <n v="0"/>
    <n v="0"/>
    <n v="0"/>
    <x v="0"/>
    <n v="7"/>
    <n v="276"/>
    <x v="3"/>
  </r>
  <r>
    <x v="193"/>
    <n v="5"/>
    <n v="3.04"/>
    <n v="3"/>
    <n v="11.8"/>
    <n v="19"/>
    <n v="1"/>
    <n v="2"/>
    <n v="2"/>
    <x v="0"/>
    <n v="7"/>
    <n v="276"/>
    <x v="4"/>
  </r>
  <r>
    <x v="194"/>
    <n v="3.34"/>
    <n v="1.68"/>
    <n v="1"/>
    <n v="15.6"/>
    <n v="18"/>
    <n v="0"/>
    <n v="0"/>
    <n v="1.3"/>
    <x v="0"/>
    <n v="7"/>
    <n v="276"/>
    <x v="5"/>
  </r>
  <r>
    <x v="195"/>
    <n v="4"/>
    <n v="3.34"/>
    <n v="3"/>
    <n v="13"/>
    <n v="12"/>
    <n v="1"/>
    <n v="4"/>
    <n v="0"/>
    <x v="0"/>
    <n v="7"/>
    <n v="276"/>
    <x v="6"/>
  </r>
  <r>
    <x v="196"/>
    <n v="2"/>
    <n v="3"/>
    <n v="5"/>
    <n v="25"/>
    <n v="14"/>
    <n v="1"/>
    <n v="0"/>
    <n v="1"/>
    <x v="0"/>
    <n v="7"/>
    <n v="276"/>
    <x v="0"/>
  </r>
  <r>
    <x v="197"/>
    <n v="9"/>
    <n v="2.34"/>
    <n v="1.5"/>
    <n v="14.2"/>
    <n v="6"/>
    <n v="3"/>
    <n v="0"/>
    <n v="4"/>
    <x v="0"/>
    <n v="7"/>
    <n v="276"/>
    <x v="1"/>
  </r>
  <r>
    <x v="198"/>
    <n v="7.33"/>
    <n v="7.02"/>
    <n v="6"/>
    <n v="8.4"/>
    <n v="10"/>
    <n v="0"/>
    <n v="6"/>
    <n v="6"/>
    <x v="0"/>
    <n v="7"/>
    <n v="276"/>
    <x v="2"/>
  </r>
  <r>
    <x v="199"/>
    <n v="3"/>
    <n v="0.34"/>
    <n v="1"/>
    <n v="8"/>
    <n v="5"/>
    <n v="0"/>
    <n v="0"/>
    <n v="0.1"/>
    <x v="0"/>
    <n v="7"/>
    <n v="276"/>
    <x v="3"/>
  </r>
  <r>
    <x v="200"/>
    <n v="3"/>
    <n v="4.68"/>
    <n v="8"/>
    <n v="20"/>
    <n v="13"/>
    <n v="1"/>
    <n v="0"/>
    <n v="2"/>
    <x v="0"/>
    <n v="7"/>
    <n v="276"/>
    <x v="4"/>
  </r>
  <r>
    <x v="201"/>
    <n v="5"/>
    <n v="5.68"/>
    <n v="3"/>
    <n v="9"/>
    <n v="7"/>
    <n v="0"/>
    <n v="1"/>
    <n v="2"/>
    <x v="0"/>
    <n v="7"/>
    <n v="276"/>
    <x v="5"/>
  </r>
  <r>
    <x v="202"/>
    <n v="2.67"/>
    <n v="6.37"/>
    <n v="2"/>
    <n v="8"/>
    <n v="19"/>
    <n v="0"/>
    <n v="0"/>
    <n v="3"/>
    <x v="0"/>
    <n v="7"/>
    <n v="276"/>
    <x v="6"/>
  </r>
  <r>
    <x v="203"/>
    <n v="5.34"/>
    <n v="2"/>
    <n v="4.4000000000000004"/>
    <n v="23"/>
    <n v="5"/>
    <n v="0"/>
    <n v="0"/>
    <n v="2"/>
    <x v="0"/>
    <n v="7"/>
    <n v="276"/>
    <x v="0"/>
  </r>
  <r>
    <x v="204"/>
    <n v="5"/>
    <n v="2.02"/>
    <n v="7.5"/>
    <n v="10"/>
    <n v="15"/>
    <n v="1"/>
    <n v="1"/>
    <n v="2"/>
    <x v="0"/>
    <n v="7"/>
    <n v="276"/>
    <x v="1"/>
  </r>
  <r>
    <x v="205"/>
    <n v="4"/>
    <n v="6.68"/>
    <n v="6.2"/>
    <n v="36.200000000000003"/>
    <n v="13"/>
    <n v="0"/>
    <n v="0"/>
    <n v="4"/>
    <x v="0"/>
    <n v="7"/>
    <n v="276"/>
    <x v="2"/>
  </r>
  <r>
    <x v="206"/>
    <n v="3"/>
    <n v="1.34"/>
    <n v="2"/>
    <n v="10"/>
    <n v="5"/>
    <n v="0"/>
    <n v="6"/>
    <n v="1"/>
    <x v="0"/>
    <n v="7"/>
    <n v="276"/>
    <x v="3"/>
  </r>
  <r>
    <x v="207"/>
    <n v="2"/>
    <n v="1.34"/>
    <n v="2"/>
    <n v="9.1"/>
    <n v="9"/>
    <n v="0"/>
    <n v="0"/>
    <n v="2"/>
    <x v="0"/>
    <n v="7"/>
    <n v="276"/>
    <x v="4"/>
  </r>
  <r>
    <x v="208"/>
    <n v="2.34"/>
    <n v="0.68"/>
    <n v="1"/>
    <n v="13"/>
    <n v="15"/>
    <n v="3"/>
    <n v="0"/>
    <n v="5"/>
    <x v="0"/>
    <n v="7"/>
    <n v="276"/>
    <x v="5"/>
  </r>
  <r>
    <x v="209"/>
    <n v="0.68"/>
    <n v="1.34"/>
    <n v="5"/>
    <n v="13.5"/>
    <n v="14"/>
    <n v="0"/>
    <n v="6"/>
    <n v="4.5"/>
    <x v="0"/>
    <n v="7"/>
    <n v="276"/>
    <x v="6"/>
  </r>
  <r>
    <x v="210"/>
    <n v="3"/>
    <n v="0.34"/>
    <n v="4"/>
    <n v="10.5"/>
    <n v="8"/>
    <n v="0"/>
    <n v="0"/>
    <n v="1"/>
    <x v="0"/>
    <n v="7"/>
    <n v="276"/>
    <x v="0"/>
  </r>
  <r>
    <x v="211"/>
    <n v="2"/>
    <n v="1"/>
    <n v="2.2000000000000002"/>
    <n v="14"/>
    <n v="17"/>
    <n v="1"/>
    <n v="0"/>
    <n v="1"/>
    <x v="0"/>
    <n v="8"/>
    <n v="276"/>
    <x v="1"/>
  </r>
  <r>
    <x v="212"/>
    <n v="5"/>
    <n v="2.0099999999999998"/>
    <n v="6"/>
    <n v="29"/>
    <n v="12"/>
    <n v="0"/>
    <n v="5"/>
    <n v="3"/>
    <x v="0"/>
    <n v="8"/>
    <n v="276"/>
    <x v="2"/>
  </r>
  <r>
    <x v="213"/>
    <n v="5"/>
    <n v="1"/>
    <n v="3"/>
    <n v="6"/>
    <n v="5"/>
    <n v="5"/>
    <n v="0"/>
    <n v="0"/>
    <x v="0"/>
    <n v="8"/>
    <n v="276"/>
    <x v="3"/>
  </r>
  <r>
    <x v="214"/>
    <n v="4"/>
    <n v="5.0199999999999996"/>
    <n v="6"/>
    <n v="21.5"/>
    <n v="14"/>
    <n v="0"/>
    <n v="0"/>
    <n v="4"/>
    <x v="0"/>
    <n v="8"/>
    <n v="276"/>
    <x v="4"/>
  </r>
  <r>
    <x v="215"/>
    <n v="2"/>
    <n v="1.34"/>
    <n v="3"/>
    <n v="17.100000000000001"/>
    <n v="9"/>
    <n v="0"/>
    <n v="0"/>
    <n v="0"/>
    <x v="0"/>
    <n v="8"/>
    <n v="276"/>
    <x v="5"/>
  </r>
  <r>
    <x v="216"/>
    <n v="6"/>
    <n v="5"/>
    <n v="1.4"/>
    <n v="17"/>
    <n v="7"/>
    <n v="1"/>
    <n v="1"/>
    <n v="1"/>
    <x v="0"/>
    <n v="8"/>
    <n v="276"/>
    <x v="6"/>
  </r>
  <r>
    <x v="217"/>
    <n v="3.34"/>
    <n v="2.68"/>
    <n v="3"/>
    <n v="33"/>
    <n v="13"/>
    <n v="1"/>
    <n v="0"/>
    <n v="2"/>
    <x v="0"/>
    <n v="8"/>
    <n v="276"/>
    <x v="0"/>
  </r>
  <r>
    <x v="218"/>
    <n v="5.0199999999999996"/>
    <n v="4.0199999999999996"/>
    <n v="5"/>
    <n v="13"/>
    <n v="12"/>
    <n v="3"/>
    <n v="2"/>
    <n v="2"/>
    <x v="0"/>
    <n v="8"/>
    <n v="276"/>
    <x v="1"/>
  </r>
  <r>
    <x v="219"/>
    <n v="4"/>
    <n v="1.34"/>
    <n v="6"/>
    <n v="19"/>
    <n v="24"/>
    <n v="3"/>
    <n v="0"/>
    <n v="5.9"/>
    <x v="0"/>
    <n v="8"/>
    <n v="276"/>
    <x v="2"/>
  </r>
  <r>
    <x v="220"/>
    <n v="4"/>
    <n v="0.34"/>
    <n v="4"/>
    <n v="3"/>
    <n v="4"/>
    <n v="0"/>
    <n v="0"/>
    <n v="2"/>
    <x v="0"/>
    <n v="8"/>
    <n v="276"/>
    <x v="3"/>
  </r>
  <r>
    <x v="221"/>
    <n v="8"/>
    <n v="5.36"/>
    <n v="9.1999999999999993"/>
    <n v="20"/>
    <n v="18"/>
    <n v="0"/>
    <n v="0"/>
    <n v="2"/>
    <x v="0"/>
    <n v="8"/>
    <n v="276"/>
    <x v="4"/>
  </r>
  <r>
    <x v="222"/>
    <n v="0"/>
    <n v="1.36"/>
    <n v="4.5"/>
    <n v="10"/>
    <n v="8"/>
    <n v="1"/>
    <n v="0"/>
    <n v="4.5999999999999996"/>
    <x v="0"/>
    <n v="8"/>
    <n v="276"/>
    <x v="5"/>
  </r>
  <r>
    <x v="223"/>
    <n v="1.34"/>
    <n v="3.34"/>
    <n v="1"/>
    <n v="20.3"/>
    <n v="11"/>
    <n v="0"/>
    <n v="0"/>
    <n v="7"/>
    <x v="0"/>
    <n v="8"/>
    <n v="276"/>
    <x v="6"/>
  </r>
  <r>
    <x v="224"/>
    <n v="4"/>
    <n v="2.34"/>
    <n v="6"/>
    <n v="14.4"/>
    <n v="13"/>
    <n v="0"/>
    <n v="0"/>
    <n v="6"/>
    <x v="0"/>
    <n v="8"/>
    <n v="276"/>
    <x v="0"/>
  </r>
  <r>
    <x v="225"/>
    <n v="4.34"/>
    <n v="4.0199999999999996"/>
    <n v="7"/>
    <n v="13.2"/>
    <n v="15"/>
    <n v="2"/>
    <n v="3"/>
    <n v="2"/>
    <x v="0"/>
    <n v="8"/>
    <n v="276"/>
    <x v="1"/>
  </r>
  <r>
    <x v="226"/>
    <n v="8"/>
    <n v="2.4300000000000002"/>
    <n v="5"/>
    <n v="19"/>
    <n v="27"/>
    <n v="2"/>
    <n v="0"/>
    <n v="1"/>
    <x v="0"/>
    <n v="8"/>
    <n v="276"/>
    <x v="2"/>
  </r>
  <r>
    <x v="227"/>
    <n v="0.34"/>
    <n v="0.68"/>
    <n v="2"/>
    <n v="6.5"/>
    <n v="7"/>
    <n v="0"/>
    <n v="0"/>
    <n v="1"/>
    <x v="0"/>
    <n v="8"/>
    <n v="276"/>
    <x v="3"/>
  </r>
  <r>
    <x v="228"/>
    <n v="4.34"/>
    <n v="6"/>
    <n v="3.1"/>
    <n v="16.5"/>
    <n v="21"/>
    <n v="3"/>
    <n v="10"/>
    <n v="2"/>
    <x v="0"/>
    <n v="8"/>
    <n v="276"/>
    <x v="4"/>
  </r>
  <r>
    <x v="229"/>
    <n v="11.34"/>
    <n v="6.35"/>
    <n v="5"/>
    <n v="16.100000000000001"/>
    <n v="13"/>
    <n v="1"/>
    <n v="3"/>
    <n v="1.1000000000000001"/>
    <x v="0"/>
    <n v="8"/>
    <n v="276"/>
    <x v="5"/>
  </r>
  <r>
    <x v="230"/>
    <n v="5.34"/>
    <n v="5.34"/>
    <n v="1.4"/>
    <n v="9"/>
    <n v="10"/>
    <n v="2"/>
    <n v="0"/>
    <n v="1"/>
    <x v="0"/>
    <n v="8"/>
    <n v="276"/>
    <x v="6"/>
  </r>
  <r>
    <x v="231"/>
    <n v="3"/>
    <n v="1"/>
    <n v="2"/>
    <n v="18"/>
    <n v="16"/>
    <n v="1"/>
    <n v="0"/>
    <n v="2.2000000000000002"/>
    <x v="0"/>
    <n v="8"/>
    <n v="276"/>
    <x v="0"/>
  </r>
  <r>
    <x v="232"/>
    <n v="6.34"/>
    <n v="1.34"/>
    <n v="5"/>
    <n v="19"/>
    <n v="15"/>
    <n v="0"/>
    <n v="0"/>
    <n v="1"/>
    <x v="0"/>
    <n v="8"/>
    <n v="276"/>
    <x v="1"/>
  </r>
  <r>
    <x v="233"/>
    <n v="3"/>
    <n v="3.02"/>
    <n v="1"/>
    <n v="25.6"/>
    <n v="5"/>
    <n v="0"/>
    <n v="0"/>
    <n v="4"/>
    <x v="0"/>
    <n v="8"/>
    <n v="276"/>
    <x v="2"/>
  </r>
  <r>
    <x v="234"/>
    <n v="3"/>
    <n v="2.1749999999999998"/>
    <n v="3"/>
    <n v="7"/>
    <n v="12"/>
    <n v="0"/>
    <n v="1"/>
    <n v="0"/>
    <x v="0"/>
    <n v="8"/>
    <n v="276"/>
    <x v="3"/>
  </r>
  <r>
    <x v="235"/>
    <n v="4.01"/>
    <n v="3.1749999999999998"/>
    <n v="3"/>
    <n v="21.2"/>
    <n v="21"/>
    <n v="0"/>
    <n v="0"/>
    <n v="0"/>
    <x v="0"/>
    <n v="8"/>
    <n v="276"/>
    <x v="4"/>
  </r>
  <r>
    <x v="236"/>
    <n v="2.34"/>
    <n v="5.34"/>
    <n v="3"/>
    <n v="31"/>
    <n v="14"/>
    <n v="1"/>
    <n v="1"/>
    <n v="3"/>
    <x v="0"/>
    <n v="8"/>
    <n v="276"/>
    <x v="5"/>
  </r>
  <r>
    <x v="237"/>
    <n v="3.34"/>
    <n v="8.02"/>
    <n v="4"/>
    <n v="21"/>
    <n v="14"/>
    <n v="0"/>
    <n v="0"/>
    <n v="3"/>
    <x v="0"/>
    <n v="8"/>
    <n v="276"/>
    <x v="6"/>
  </r>
  <r>
    <x v="238"/>
    <n v="2.34"/>
    <n v="5.36"/>
    <n v="6"/>
    <n v="32.67"/>
    <n v="19"/>
    <n v="0"/>
    <n v="4"/>
    <n v="0"/>
    <x v="0"/>
    <n v="8"/>
    <n v="276"/>
    <x v="0"/>
  </r>
  <r>
    <x v="239"/>
    <n v="6.34"/>
    <n v="3.68"/>
    <n v="5"/>
    <n v="26.28"/>
    <n v="18"/>
    <n v="1"/>
    <n v="0"/>
    <n v="3"/>
    <x v="0"/>
    <n v="8"/>
    <n v="276"/>
    <x v="1"/>
  </r>
  <r>
    <x v="240"/>
    <n v="3.68"/>
    <n v="3.02"/>
    <n v="7"/>
    <n v="13"/>
    <n v="13"/>
    <n v="1"/>
    <n v="0"/>
    <n v="4"/>
    <x v="0"/>
    <n v="8"/>
    <n v="276"/>
    <x v="2"/>
  </r>
  <r>
    <x v="241"/>
    <n v="0"/>
    <n v="2.68"/>
    <n v="1"/>
    <n v="15"/>
    <n v="13"/>
    <n v="0"/>
    <n v="7"/>
    <n v="2"/>
    <x v="0"/>
    <n v="8"/>
    <n v="276"/>
    <x v="3"/>
  </r>
  <r>
    <x v="242"/>
    <n v="3.34"/>
    <n v="1.7150000000000001"/>
    <n v="1"/>
    <n v="15.5"/>
    <n v="15"/>
    <n v="0"/>
    <n v="0"/>
    <n v="5.5"/>
    <x v="0"/>
    <n v="9"/>
    <n v="276"/>
    <x v="4"/>
  </r>
  <r>
    <x v="243"/>
    <n v="2.34"/>
    <n v="4.68"/>
    <n v="5.2"/>
    <n v="20.14"/>
    <n v="7"/>
    <n v="0"/>
    <n v="2"/>
    <n v="3"/>
    <x v="0"/>
    <n v="9"/>
    <n v="276"/>
    <x v="5"/>
  </r>
  <r>
    <x v="244"/>
    <n v="7"/>
    <n v="6.34"/>
    <n v="4"/>
    <n v="22.18"/>
    <n v="12"/>
    <n v="0"/>
    <n v="2"/>
    <n v="3"/>
    <x v="0"/>
    <n v="9"/>
    <n v="276"/>
    <x v="6"/>
  </r>
  <r>
    <x v="245"/>
    <n v="5.68"/>
    <n v="5.34"/>
    <n v="3"/>
    <n v="17.600000000000001"/>
    <n v="21"/>
    <n v="1"/>
    <n v="0"/>
    <n v="1"/>
    <x v="0"/>
    <n v="9"/>
    <n v="276"/>
    <x v="0"/>
  </r>
  <r>
    <x v="246"/>
    <n v="4"/>
    <n v="0.77900000000000003"/>
    <n v="3"/>
    <n v="15.6"/>
    <n v="15"/>
    <n v="2"/>
    <n v="0"/>
    <n v="2"/>
    <x v="0"/>
    <n v="9"/>
    <n v="276"/>
    <x v="1"/>
  </r>
  <r>
    <x v="247"/>
    <n v="5.34"/>
    <n v="5"/>
    <n v="2.4"/>
    <n v="15.7"/>
    <n v="30"/>
    <n v="2"/>
    <n v="5"/>
    <n v="3.1"/>
    <x v="0"/>
    <n v="9"/>
    <n v="276"/>
    <x v="2"/>
  </r>
  <r>
    <x v="248"/>
    <n v="2"/>
    <n v="5.5149999999999997"/>
    <n v="5"/>
    <n v="7"/>
    <n v="9"/>
    <n v="0"/>
    <n v="0"/>
    <n v="1"/>
    <x v="0"/>
    <n v="9"/>
    <n v="276"/>
    <x v="3"/>
  </r>
  <r>
    <x v="249"/>
    <n v="1"/>
    <n v="5.36"/>
    <n v="3.5"/>
    <n v="20.8"/>
    <n v="15"/>
    <n v="0"/>
    <n v="1"/>
    <n v="4"/>
    <x v="0"/>
    <n v="9"/>
    <n v="276"/>
    <x v="4"/>
  </r>
  <r>
    <x v="250"/>
    <n v="6.34"/>
    <n v="2.34"/>
    <n v="4"/>
    <n v="29.2"/>
    <n v="17"/>
    <n v="0"/>
    <n v="2"/>
    <n v="1.2"/>
    <x v="0"/>
    <n v="9"/>
    <n v="276"/>
    <x v="5"/>
  </r>
  <r>
    <x v="251"/>
    <n v="4.34"/>
    <n v="3.34"/>
    <n v="3.5"/>
    <n v="37.799999999999997"/>
    <n v="12"/>
    <n v="0"/>
    <n v="0"/>
    <n v="1"/>
    <x v="0"/>
    <n v="9"/>
    <n v="276"/>
    <x v="6"/>
  </r>
  <r>
    <x v="252"/>
    <n v="0"/>
    <n v="1.34"/>
    <n v="4"/>
    <n v="32.200000000000003"/>
    <n v="15"/>
    <n v="0"/>
    <n v="10"/>
    <n v="0"/>
    <x v="0"/>
    <n v="9"/>
    <n v="276"/>
    <x v="0"/>
  </r>
  <r>
    <x v="253"/>
    <n v="2.68"/>
    <n v="2.67"/>
    <n v="1"/>
    <n v="20"/>
    <n v="19"/>
    <n v="0"/>
    <n v="8"/>
    <n v="1"/>
    <x v="0"/>
    <n v="9"/>
    <n v="276"/>
    <x v="1"/>
  </r>
  <r>
    <x v="254"/>
    <n v="3"/>
    <n v="5.36"/>
    <n v="4.4000000000000004"/>
    <n v="56.85"/>
    <n v="20"/>
    <n v="0"/>
    <n v="1"/>
    <n v="3"/>
    <x v="0"/>
    <n v="9"/>
    <n v="276"/>
    <x v="2"/>
  </r>
  <r>
    <x v="255"/>
    <n v="1.34"/>
    <n v="2"/>
    <n v="2"/>
    <n v="19.5"/>
    <n v="6"/>
    <n v="0"/>
    <n v="6"/>
    <n v="0"/>
    <x v="0"/>
    <n v="9"/>
    <n v="276"/>
    <x v="3"/>
  </r>
  <r>
    <x v="256"/>
    <n v="1.34"/>
    <n v="3"/>
    <n v="5.4"/>
    <n v="28.2"/>
    <n v="9"/>
    <n v="0"/>
    <n v="1"/>
    <n v="0"/>
    <x v="0"/>
    <n v="9"/>
    <n v="276"/>
    <x v="4"/>
  </r>
  <r>
    <x v="257"/>
    <n v="4"/>
    <n v="2.68"/>
    <n v="0"/>
    <n v="59.3"/>
    <n v="13"/>
    <n v="0"/>
    <n v="0"/>
    <n v="0"/>
    <x v="0"/>
    <n v="9"/>
    <n v="276"/>
    <x v="5"/>
  </r>
  <r>
    <x v="258"/>
    <n v="2.34"/>
    <n v="6"/>
    <n v="4"/>
    <n v="39.6"/>
    <n v="11"/>
    <n v="2"/>
    <n v="19"/>
    <n v="4"/>
    <x v="0"/>
    <n v="9"/>
    <n v="276"/>
    <x v="6"/>
  </r>
  <r>
    <x v="259"/>
    <n v="3"/>
    <n v="2.02"/>
    <n v="1"/>
    <n v="44"/>
    <n v="7"/>
    <n v="0"/>
    <n v="0"/>
    <n v="1"/>
    <x v="0"/>
    <n v="9"/>
    <n v="276"/>
    <x v="0"/>
  </r>
  <r>
    <x v="260"/>
    <n v="2"/>
    <n v="4.34"/>
    <n v="7.8"/>
    <n v="23"/>
    <n v="8"/>
    <n v="0"/>
    <n v="22"/>
    <n v="0"/>
    <x v="0"/>
    <n v="9"/>
    <n v="276"/>
    <x v="1"/>
  </r>
  <r>
    <x v="261"/>
    <n v="4.34"/>
    <n v="1.855"/>
    <n v="4.5"/>
    <n v="20.6"/>
    <n v="14"/>
    <n v="1"/>
    <n v="2"/>
    <n v="0"/>
    <x v="0"/>
    <n v="9"/>
    <n v="276"/>
    <x v="2"/>
  </r>
  <r>
    <x v="262"/>
    <n v="1"/>
    <n v="3.02"/>
    <n v="6"/>
    <n v="12.4"/>
    <n v="7"/>
    <n v="0"/>
    <n v="0"/>
    <n v="3"/>
    <x v="0"/>
    <n v="9"/>
    <n v="276"/>
    <x v="3"/>
  </r>
  <r>
    <x v="263"/>
    <n v="3.34"/>
    <n v="4"/>
    <n v="5.5"/>
    <n v="34.200000000000003"/>
    <n v="10"/>
    <n v="1"/>
    <n v="0"/>
    <n v="2"/>
    <x v="0"/>
    <n v="9"/>
    <n v="276"/>
    <x v="4"/>
  </r>
  <r>
    <x v="264"/>
    <n v="3"/>
    <n v="3.34"/>
    <n v="5.5"/>
    <n v="26"/>
    <n v="10"/>
    <n v="0"/>
    <n v="1"/>
    <n v="2"/>
    <x v="0"/>
    <n v="9"/>
    <n v="276"/>
    <x v="5"/>
  </r>
  <r>
    <x v="265"/>
    <n v="6"/>
    <n v="3.34"/>
    <n v="1.4"/>
    <n v="24.7"/>
    <n v="14"/>
    <n v="0"/>
    <n v="0"/>
    <n v="0"/>
    <x v="0"/>
    <n v="9"/>
    <n v="276"/>
    <x v="6"/>
  </r>
  <r>
    <x v="266"/>
    <n v="4.68"/>
    <n v="6.34"/>
    <n v="8.1999999999999993"/>
    <n v="49.15"/>
    <n v="15"/>
    <n v="1"/>
    <n v="1"/>
    <n v="5"/>
    <x v="0"/>
    <n v="9"/>
    <n v="276"/>
    <x v="0"/>
  </r>
  <r>
    <x v="267"/>
    <n v="4"/>
    <n v="3.68"/>
    <n v="3.5"/>
    <n v="38"/>
    <n v="22"/>
    <n v="2"/>
    <n v="0"/>
    <n v="1"/>
    <x v="0"/>
    <n v="9"/>
    <n v="276"/>
    <x v="1"/>
  </r>
  <r>
    <x v="268"/>
    <n v="4"/>
    <n v="2"/>
    <n v="6"/>
    <n v="46.3"/>
    <n v="18"/>
    <n v="0"/>
    <n v="0"/>
    <n v="4"/>
    <x v="0"/>
    <n v="9"/>
    <n v="276"/>
    <x v="2"/>
  </r>
  <r>
    <x v="269"/>
    <n v="0.34"/>
    <n v="2.68"/>
    <n v="1"/>
    <n v="21.2"/>
    <n v="6"/>
    <n v="0"/>
    <n v="0"/>
    <n v="2"/>
    <x v="0"/>
    <n v="9"/>
    <n v="276"/>
    <x v="3"/>
  </r>
  <r>
    <x v="270"/>
    <n v="7"/>
    <n v="3.68"/>
    <n v="2.2999999999999998"/>
    <n v="29.8"/>
    <n v="12"/>
    <n v="0"/>
    <n v="10"/>
    <n v="4"/>
    <x v="0"/>
    <n v="9"/>
    <n v="276"/>
    <x v="4"/>
  </r>
  <r>
    <x v="271"/>
    <n v="10"/>
    <n v="5.34"/>
    <n v="4"/>
    <n v="61.3"/>
    <n v="10"/>
    <n v="2"/>
    <n v="22"/>
    <n v="2"/>
    <x v="0"/>
    <n v="9"/>
    <n v="276"/>
    <x v="5"/>
  </r>
  <r>
    <x v="272"/>
    <n v="2.34"/>
    <n v="0"/>
    <n v="2.4"/>
    <n v="44"/>
    <n v="15"/>
    <n v="0"/>
    <n v="11"/>
    <n v="2"/>
    <x v="0"/>
    <n v="10"/>
    <n v="276"/>
    <x v="6"/>
  </r>
  <r>
    <x v="273"/>
    <n v="2"/>
    <n v="4.99"/>
    <n v="5"/>
    <n v="23.9"/>
    <n v="11"/>
    <n v="0"/>
    <n v="2"/>
    <n v="1"/>
    <x v="0"/>
    <n v="10"/>
    <n v="276"/>
    <x v="0"/>
  </r>
  <r>
    <x v="274"/>
    <n v="4.33"/>
    <n v="1.34"/>
    <n v="5.9"/>
    <n v="44.14"/>
    <n v="12"/>
    <n v="0"/>
    <n v="11"/>
    <n v="2"/>
    <x v="0"/>
    <n v="10"/>
    <n v="276"/>
    <x v="1"/>
  </r>
  <r>
    <x v="275"/>
    <n v="4.68"/>
    <n v="7.766"/>
    <n v="8"/>
    <n v="49.9"/>
    <n v="12"/>
    <n v="1"/>
    <n v="25"/>
    <n v="0"/>
    <x v="0"/>
    <n v="10"/>
    <n v="276"/>
    <x v="2"/>
  </r>
  <r>
    <x v="276"/>
    <n v="2"/>
    <n v="3.34"/>
    <n v="3"/>
    <n v="19"/>
    <n v="1"/>
    <n v="0"/>
    <n v="0"/>
    <n v="3"/>
    <x v="0"/>
    <n v="10"/>
    <n v="276"/>
    <x v="3"/>
  </r>
  <r>
    <x v="277"/>
    <n v="5.34"/>
    <n v="1.365"/>
    <n v="2.4"/>
    <n v="69.875"/>
    <n v="13"/>
    <n v="1"/>
    <n v="0"/>
    <n v="1"/>
    <x v="0"/>
    <n v="10"/>
    <n v="276"/>
    <x v="4"/>
  </r>
  <r>
    <x v="278"/>
    <n v="3"/>
    <n v="4.34"/>
    <n v="2.2000000000000002"/>
    <n v="41.7"/>
    <n v="17"/>
    <n v="1"/>
    <n v="5"/>
    <n v="0"/>
    <x v="0"/>
    <n v="10"/>
    <n v="276"/>
    <x v="5"/>
  </r>
  <r>
    <x v="279"/>
    <n v="3.68"/>
    <n v="6"/>
    <n v="7"/>
    <n v="50"/>
    <n v="17"/>
    <n v="0"/>
    <n v="0"/>
    <n v="2"/>
    <x v="0"/>
    <n v="10"/>
    <n v="276"/>
    <x v="6"/>
  </r>
  <r>
    <x v="280"/>
    <n v="1"/>
    <n v="4.6900000000000004"/>
    <n v="6"/>
    <n v="48.2"/>
    <n v="10"/>
    <n v="2"/>
    <n v="5"/>
    <n v="0"/>
    <x v="0"/>
    <n v="10"/>
    <n v="276"/>
    <x v="0"/>
  </r>
  <r>
    <x v="281"/>
    <n v="4.34"/>
    <n v="2.68"/>
    <n v="9"/>
    <n v="28.8"/>
    <n v="24"/>
    <n v="3"/>
    <n v="6"/>
    <n v="0.5"/>
    <x v="0"/>
    <n v="10"/>
    <n v="276"/>
    <x v="1"/>
  </r>
  <r>
    <x v="282"/>
    <n v="3.34"/>
    <n v="3.68"/>
    <n v="5"/>
    <n v="35.9"/>
    <n v="15"/>
    <n v="0"/>
    <n v="0"/>
    <n v="5"/>
    <x v="0"/>
    <n v="10"/>
    <n v="276"/>
    <x v="2"/>
  </r>
  <r>
    <x v="283"/>
    <n v="3"/>
    <n v="0.33"/>
    <n v="1.5"/>
    <n v="22.5"/>
    <n v="7"/>
    <n v="0"/>
    <n v="5"/>
    <n v="2"/>
    <x v="0"/>
    <n v="10"/>
    <n v="276"/>
    <x v="3"/>
  </r>
  <r>
    <x v="284"/>
    <n v="1.68"/>
    <n v="4"/>
    <n v="6.2"/>
    <n v="31.9"/>
    <n v="11"/>
    <n v="0"/>
    <n v="1"/>
    <n v="2"/>
    <x v="0"/>
    <n v="10"/>
    <n v="276"/>
    <x v="4"/>
  </r>
  <r>
    <x v="285"/>
    <n v="3"/>
    <n v="5.41"/>
    <n v="4.8"/>
    <n v="31.8"/>
    <n v="7"/>
    <n v="0"/>
    <n v="11"/>
    <n v="0"/>
    <x v="0"/>
    <n v="10"/>
    <n v="276"/>
    <x v="5"/>
  </r>
  <r>
    <x v="286"/>
    <n v="1.33"/>
    <n v="6.35"/>
    <n v="3.5"/>
    <n v="23.7"/>
    <n v="14"/>
    <n v="1"/>
    <n v="2"/>
    <n v="4"/>
    <x v="0"/>
    <n v="10"/>
    <n v="276"/>
    <x v="6"/>
  </r>
  <r>
    <x v="287"/>
    <n v="6.7750000000000004"/>
    <n v="3.5103124999999999"/>
    <n v="2.9375"/>
    <n v="58.921875"/>
    <n v="9.0625"/>
    <n v="0.625"/>
    <n v="5"/>
    <n v="2.1875"/>
    <x v="0"/>
    <n v="10"/>
    <n v="276"/>
    <x v="0"/>
  </r>
  <r>
    <x v="288"/>
    <n v="3"/>
    <n v="2.34"/>
    <n v="3.4"/>
    <n v="42"/>
    <n v="22"/>
    <n v="3"/>
    <n v="0"/>
    <n v="2"/>
    <x v="0"/>
    <n v="10"/>
    <n v="276"/>
    <x v="1"/>
  </r>
  <r>
    <x v="289"/>
    <n v="4"/>
    <n v="6"/>
    <n v="5.5"/>
    <n v="21.4"/>
    <n v="24"/>
    <n v="0"/>
    <n v="3"/>
    <n v="2"/>
    <x v="0"/>
    <n v="10"/>
    <n v="276"/>
    <x v="2"/>
  </r>
  <r>
    <x v="290"/>
    <n v="3.33"/>
    <n v="3"/>
    <n v="2"/>
    <n v="13.9"/>
    <n v="9"/>
    <n v="0"/>
    <n v="6"/>
    <n v="1"/>
    <x v="0"/>
    <n v="10"/>
    <n v="276"/>
    <x v="3"/>
  </r>
  <r>
    <x v="291"/>
    <n v="3.34"/>
    <n v="5.66"/>
    <n v="7.3"/>
    <n v="35.4"/>
    <n v="25"/>
    <n v="2"/>
    <n v="0"/>
    <n v="1"/>
    <x v="0"/>
    <n v="10"/>
    <n v="276"/>
    <x v="4"/>
  </r>
  <r>
    <x v="292"/>
    <n v="2.34"/>
    <n v="4.34"/>
    <n v="6.4"/>
    <n v="14.3"/>
    <n v="11"/>
    <n v="0"/>
    <n v="20"/>
    <n v="1"/>
    <x v="0"/>
    <n v="10"/>
    <n v="276"/>
    <x v="5"/>
  </r>
  <r>
    <x v="293"/>
    <n v="3.33"/>
    <n v="2"/>
    <n v="2.6"/>
    <n v="20.9"/>
    <n v="7"/>
    <n v="0"/>
    <n v="2"/>
    <n v="1"/>
    <x v="0"/>
    <n v="10"/>
    <n v="276"/>
    <x v="6"/>
  </r>
  <r>
    <x v="294"/>
    <n v="1.34"/>
    <n v="4.33"/>
    <n v="0"/>
    <n v="32.200000000000003"/>
    <n v="7"/>
    <n v="1"/>
    <n v="0"/>
    <n v="0"/>
    <x v="0"/>
    <n v="10"/>
    <n v="276"/>
    <x v="0"/>
  </r>
  <r>
    <x v="295"/>
    <n v="3.67"/>
    <n v="2.67"/>
    <n v="6.3"/>
    <n v="49.4"/>
    <n v="18"/>
    <n v="0"/>
    <n v="5"/>
    <n v="1"/>
    <x v="0"/>
    <n v="10"/>
    <n v="276"/>
    <x v="1"/>
  </r>
  <r>
    <x v="296"/>
    <n v="2.33"/>
    <n v="5.14"/>
    <n v="1"/>
    <n v="31"/>
    <n v="21"/>
    <n v="0"/>
    <n v="2"/>
    <n v="5"/>
    <x v="0"/>
    <n v="10"/>
    <n v="276"/>
    <x v="2"/>
  </r>
  <r>
    <x v="297"/>
    <n v="3.34"/>
    <n v="1"/>
    <n v="1.6"/>
    <n v="30.4"/>
    <n v="6"/>
    <n v="0"/>
    <n v="1"/>
    <n v="1"/>
    <x v="0"/>
    <n v="10"/>
    <n v="276"/>
    <x v="3"/>
  </r>
  <r>
    <x v="298"/>
    <n v="8.34"/>
    <n v="4.55"/>
    <n v="4"/>
    <n v="25.3"/>
    <n v="17"/>
    <n v="1"/>
    <n v="3"/>
    <n v="0"/>
    <x v="0"/>
    <n v="10"/>
    <n v="276"/>
    <x v="4"/>
  </r>
  <r>
    <x v="299"/>
    <n v="4"/>
    <n v="3.48"/>
    <n v="10"/>
    <n v="40.4"/>
    <n v="23"/>
    <n v="0"/>
    <n v="0"/>
    <n v="2"/>
    <x v="0"/>
    <n v="10"/>
    <n v="276"/>
    <x v="5"/>
  </r>
  <r>
    <x v="300"/>
    <n v="5"/>
    <n v="1"/>
    <n v="6.6"/>
    <n v="41"/>
    <n v="20"/>
    <n v="2"/>
    <n v="27"/>
    <n v="1"/>
    <x v="0"/>
    <n v="10"/>
    <n v="276"/>
    <x v="6"/>
  </r>
  <r>
    <x v="301"/>
    <n v="0"/>
    <n v="1"/>
    <n v="5"/>
    <n v="20.3"/>
    <n v="11"/>
    <n v="1"/>
    <n v="2"/>
    <n v="0"/>
    <x v="0"/>
    <n v="10"/>
    <n v="276"/>
    <x v="0"/>
  </r>
  <r>
    <x v="302"/>
    <n v="2"/>
    <n v="2.4500000000000002"/>
    <n v="4"/>
    <n v="31"/>
    <n v="16"/>
    <n v="0"/>
    <n v="0"/>
    <n v="2"/>
    <x v="0"/>
    <n v="10"/>
    <n v="276"/>
    <x v="1"/>
  </r>
  <r>
    <x v="303"/>
    <n v="2.33"/>
    <n v="2.34"/>
    <n v="3.5"/>
    <n v="43.8"/>
    <n v="22"/>
    <n v="0"/>
    <n v="7"/>
    <n v="1"/>
    <x v="0"/>
    <n v="11"/>
    <n v="276"/>
    <x v="2"/>
  </r>
  <r>
    <x v="304"/>
    <n v="4"/>
    <n v="0"/>
    <n v="1"/>
    <n v="2"/>
    <n v="3.5"/>
    <n v="0"/>
    <n v="0"/>
    <n v="1"/>
    <x v="0"/>
    <n v="11"/>
    <n v="276"/>
    <x v="3"/>
  </r>
  <r>
    <x v="305"/>
    <n v="7"/>
    <n v="4.33"/>
    <n v="1"/>
    <n v="27.8"/>
    <n v="19"/>
    <n v="0"/>
    <n v="5"/>
    <n v="1"/>
    <x v="0"/>
    <n v="11"/>
    <n v="276"/>
    <x v="4"/>
  </r>
  <r>
    <x v="306"/>
    <n v="6.33"/>
    <n v="1"/>
    <n v="5.2"/>
    <n v="26.5"/>
    <n v="15"/>
    <n v="0"/>
    <n v="0"/>
    <n v="1"/>
    <x v="0"/>
    <n v="11"/>
    <n v="276"/>
    <x v="5"/>
  </r>
  <r>
    <x v="307"/>
    <n v="0"/>
    <n v="1.68"/>
    <n v="4"/>
    <n v="27"/>
    <n v="19"/>
    <n v="3"/>
    <n v="1"/>
    <n v="0"/>
    <x v="0"/>
    <n v="11"/>
    <n v="276"/>
    <x v="6"/>
  </r>
  <r>
    <x v="308"/>
    <n v="6"/>
    <n v="2.34"/>
    <n v="5.2"/>
    <n v="23.4"/>
    <n v="23"/>
    <n v="1"/>
    <n v="0"/>
    <n v="0"/>
    <x v="0"/>
    <n v="11"/>
    <n v="276"/>
    <x v="0"/>
  </r>
  <r>
    <x v="309"/>
    <n v="6"/>
    <n v="10.34"/>
    <n v="5.5"/>
    <n v="15.8"/>
    <n v="32"/>
    <n v="1"/>
    <n v="0"/>
    <n v="1"/>
    <x v="0"/>
    <n v="11"/>
    <n v="276"/>
    <x v="1"/>
  </r>
  <r>
    <x v="310"/>
    <n v="12"/>
    <n v="7.02"/>
    <n v="6"/>
    <n v="34.4"/>
    <n v="24"/>
    <n v="0"/>
    <n v="17"/>
    <n v="2.2000000000000002"/>
    <x v="0"/>
    <n v="11"/>
    <n v="276"/>
    <x v="2"/>
  </r>
  <r>
    <x v="311"/>
    <n v="3.34"/>
    <n v="4.34"/>
    <n v="2.9"/>
    <n v="23"/>
    <n v="20"/>
    <n v="0"/>
    <n v="2"/>
    <n v="1"/>
    <x v="0"/>
    <n v="11"/>
    <n v="276"/>
    <x v="3"/>
  </r>
  <r>
    <x v="312"/>
    <n v="1"/>
    <n v="5.32"/>
    <n v="3.3"/>
    <n v="24.3"/>
    <n v="13"/>
    <n v="0"/>
    <n v="7"/>
    <n v="1"/>
    <x v="0"/>
    <n v="11"/>
    <n v="276"/>
    <x v="4"/>
  </r>
  <r>
    <x v="313"/>
    <n v="8"/>
    <n v="4"/>
    <n v="2"/>
    <n v="23"/>
    <n v="18"/>
    <n v="0"/>
    <n v="8"/>
    <n v="2"/>
    <x v="0"/>
    <n v="11"/>
    <n v="276"/>
    <x v="5"/>
  </r>
  <r>
    <x v="314"/>
    <n v="3"/>
    <n v="5"/>
    <n v="4"/>
    <n v="25"/>
    <n v="16"/>
    <n v="0"/>
    <n v="3"/>
    <n v="0"/>
    <x v="0"/>
    <n v="11"/>
    <n v="276"/>
    <x v="6"/>
  </r>
  <r>
    <x v="315"/>
    <n v="8"/>
    <n v="2"/>
    <n v="5"/>
    <n v="33.200000000000003"/>
    <n v="10"/>
    <n v="0"/>
    <n v="0"/>
    <n v="2.2000000000000002"/>
    <x v="0"/>
    <n v="11"/>
    <n v="276"/>
    <x v="0"/>
  </r>
  <r>
    <x v="316"/>
    <n v="5.34"/>
    <n v="0"/>
    <n v="6"/>
    <n v="29.4"/>
    <n v="20"/>
    <n v="1"/>
    <n v="2"/>
    <n v="3"/>
    <x v="0"/>
    <n v="11"/>
    <n v="276"/>
    <x v="1"/>
  </r>
  <r>
    <x v="317"/>
    <n v="4.33"/>
    <n v="5.34"/>
    <n v="5"/>
    <n v="23.6"/>
    <n v="20"/>
    <n v="2"/>
    <n v="2"/>
    <n v="2"/>
    <x v="0"/>
    <n v="11"/>
    <n v="276"/>
    <x v="2"/>
  </r>
  <r>
    <x v="318"/>
    <n v="2"/>
    <n v="2.68"/>
    <n v="6"/>
    <n v="18.600000000000001"/>
    <n v="13"/>
    <n v="1"/>
    <n v="0"/>
    <n v="0"/>
    <x v="0"/>
    <n v="11"/>
    <n v="276"/>
    <x v="3"/>
  </r>
  <r>
    <x v="319"/>
    <n v="9"/>
    <n v="5.01"/>
    <n v="5.5"/>
    <n v="23"/>
    <n v="23"/>
    <n v="1"/>
    <n v="10"/>
    <n v="0.2"/>
    <x v="0"/>
    <n v="11"/>
    <n v="276"/>
    <x v="4"/>
  </r>
  <r>
    <x v="320"/>
    <n v="2.67"/>
    <n v="2"/>
    <n v="5"/>
    <n v="19.3"/>
    <n v="10.5"/>
    <n v="1"/>
    <n v="0"/>
    <n v="1"/>
    <x v="0"/>
    <n v="11"/>
    <n v="276"/>
    <x v="5"/>
  </r>
  <r>
    <x v="321"/>
    <n v="1.34"/>
    <n v="3.67"/>
    <n v="10"/>
    <n v="32"/>
    <n v="17"/>
    <n v="0"/>
    <n v="10"/>
    <n v="4"/>
    <x v="0"/>
    <n v="11"/>
    <n v="276"/>
    <x v="6"/>
  </r>
  <r>
    <x v="322"/>
    <n v="4"/>
    <n v="7"/>
    <n v="5"/>
    <n v="18.8"/>
    <n v="13"/>
    <n v="0"/>
    <n v="8"/>
    <n v="0"/>
    <x v="0"/>
    <n v="11"/>
    <n v="276"/>
    <x v="0"/>
  </r>
  <r>
    <x v="323"/>
    <n v="1.34"/>
    <n v="1.34"/>
    <n v="3"/>
    <n v="22.4"/>
    <n v="16"/>
    <n v="0"/>
    <n v="2"/>
    <n v="1"/>
    <x v="0"/>
    <n v="11"/>
    <n v="276"/>
    <x v="1"/>
  </r>
  <r>
    <x v="324"/>
    <n v="6"/>
    <n v="2.34"/>
    <n v="3"/>
    <n v="23.7"/>
    <n v="15"/>
    <n v="1"/>
    <n v="8"/>
    <n v="1.4"/>
    <x v="0"/>
    <n v="11"/>
    <n v="276"/>
    <x v="2"/>
  </r>
  <r>
    <x v="325"/>
    <n v="4"/>
    <n v="3.68"/>
    <n v="6"/>
    <n v="22.3"/>
    <n v="11"/>
    <n v="0"/>
    <n v="0"/>
    <n v="1.1000000000000001"/>
    <x v="0"/>
    <n v="11"/>
    <n v="276"/>
    <x v="3"/>
  </r>
  <r>
    <x v="326"/>
    <n v="4"/>
    <n v="3"/>
    <n v="6"/>
    <n v="30.6"/>
    <n v="19"/>
    <n v="1"/>
    <n v="1"/>
    <n v="2.1"/>
    <x v="0"/>
    <n v="11"/>
    <n v="276"/>
    <x v="4"/>
  </r>
  <r>
    <x v="327"/>
    <n v="5.36"/>
    <n v="1.68"/>
    <n v="2"/>
    <n v="19.2"/>
    <n v="18"/>
    <n v="0"/>
    <n v="2"/>
    <n v="3"/>
    <x v="0"/>
    <n v="11"/>
    <n v="276"/>
    <x v="5"/>
  </r>
  <r>
    <x v="328"/>
    <n v="3"/>
    <n v="5"/>
    <n v="6"/>
    <n v="21"/>
    <n v="13"/>
    <n v="3"/>
    <n v="11"/>
    <n v="2"/>
    <x v="0"/>
    <n v="11"/>
    <n v="276"/>
    <x v="6"/>
  </r>
  <r>
    <x v="329"/>
    <n v="7"/>
    <n v="3.67"/>
    <n v="2.2999999999999998"/>
    <n v="21.2"/>
    <n v="9"/>
    <n v="1"/>
    <n v="4"/>
    <n v="3"/>
    <x v="0"/>
    <n v="11"/>
    <n v="276"/>
    <x v="0"/>
  </r>
  <r>
    <x v="330"/>
    <n v="3.02"/>
    <n v="1.4"/>
    <n v="15"/>
    <n v="15.9"/>
    <n v="12"/>
    <n v="1"/>
    <n v="2"/>
    <n v="1"/>
    <x v="0"/>
    <n v="11"/>
    <n v="276"/>
    <x v="1"/>
  </r>
  <r>
    <x v="331"/>
    <n v="3"/>
    <n v="2.0099999999999998"/>
    <n v="3.3"/>
    <n v="31"/>
    <n v="16"/>
    <n v="0"/>
    <n v="0"/>
    <n v="5"/>
    <x v="0"/>
    <n v="11"/>
    <n v="276"/>
    <x v="2"/>
  </r>
  <r>
    <x v="332"/>
    <n v="5.68"/>
    <n v="1.33"/>
    <n v="5"/>
    <n v="22.6"/>
    <n v="9"/>
    <n v="1"/>
    <n v="0"/>
    <n v="2"/>
    <x v="0"/>
    <n v="11"/>
    <n v="276"/>
    <x v="3"/>
  </r>
  <r>
    <x v="333"/>
    <n v="4.34"/>
    <n v="4.01"/>
    <n v="0"/>
    <n v="36.4"/>
    <n v="19"/>
    <n v="0"/>
    <n v="2"/>
    <n v="2"/>
    <x v="0"/>
    <n v="12"/>
    <n v="276"/>
    <x v="4"/>
  </r>
  <r>
    <x v="334"/>
    <n v="6.99"/>
    <n v="4.33"/>
    <n v="3.7"/>
    <n v="7.8"/>
    <n v="26"/>
    <n v="0"/>
    <n v="4"/>
    <n v="1"/>
    <x v="0"/>
    <n v="12"/>
    <n v="276"/>
    <x v="5"/>
  </r>
  <r>
    <x v="335"/>
    <n v="4"/>
    <n v="3.33"/>
    <n v="5"/>
    <n v="16.600000000000001"/>
    <n v="23"/>
    <n v="2"/>
    <n v="13"/>
    <n v="3.2"/>
    <x v="0"/>
    <n v="12"/>
    <n v="276"/>
    <x v="6"/>
  </r>
  <r>
    <x v="336"/>
    <n v="3"/>
    <n v="4.34"/>
    <n v="3.6"/>
    <n v="28.7"/>
    <n v="16"/>
    <n v="1"/>
    <n v="1"/>
    <n v="0"/>
    <x v="0"/>
    <n v="12"/>
    <n v="276"/>
    <x v="0"/>
  </r>
  <r>
    <x v="337"/>
    <n v="2.02"/>
    <n v="5.68"/>
    <n v="1"/>
    <n v="28.1"/>
    <n v="15"/>
    <n v="1"/>
    <n v="1"/>
    <n v="2.2000000000000002"/>
    <x v="0"/>
    <n v="12"/>
    <n v="276"/>
    <x v="1"/>
  </r>
  <r>
    <x v="338"/>
    <n v="3.34"/>
    <n v="3.68"/>
    <n v="1"/>
    <n v="12.4"/>
    <n v="9"/>
    <n v="0"/>
    <n v="7"/>
    <n v="1"/>
    <x v="0"/>
    <n v="12"/>
    <n v="276"/>
    <x v="2"/>
  </r>
  <r>
    <x v="339"/>
    <n v="5"/>
    <n v="4.9109999999999996"/>
    <n v="4"/>
    <n v="45.7"/>
    <n v="6"/>
    <n v="0"/>
    <n v="12"/>
    <n v="0"/>
    <x v="0"/>
    <n v="12"/>
    <n v="276"/>
    <x v="3"/>
  </r>
  <r>
    <x v="340"/>
    <n v="1"/>
    <n v="3.33"/>
    <n v="2"/>
    <n v="20.3"/>
    <n v="9"/>
    <n v="0"/>
    <n v="0"/>
    <n v="0"/>
    <x v="0"/>
    <n v="12"/>
    <n v="276"/>
    <x v="4"/>
  </r>
  <r>
    <x v="341"/>
    <n v="1"/>
    <n v="2.34"/>
    <n v="7"/>
    <n v="27.28"/>
    <n v="12"/>
    <n v="1"/>
    <n v="0"/>
    <n v="2"/>
    <x v="0"/>
    <n v="12"/>
    <n v="276"/>
    <x v="5"/>
  </r>
  <r>
    <x v="342"/>
    <n v="3.34"/>
    <n v="3"/>
    <n v="2"/>
    <n v="51.2"/>
    <n v="28"/>
    <n v="3"/>
    <n v="6"/>
    <n v="0"/>
    <x v="0"/>
    <n v="12"/>
    <n v="276"/>
    <x v="6"/>
  </r>
  <r>
    <x v="343"/>
    <n v="2.34"/>
    <n v="5.33"/>
    <n v="7"/>
    <n v="16.3"/>
    <n v="21"/>
    <n v="2"/>
    <n v="0"/>
    <n v="0"/>
    <x v="0"/>
    <n v="12"/>
    <n v="276"/>
    <x v="0"/>
  </r>
  <r>
    <x v="344"/>
    <n v="6.34"/>
    <n v="2.34"/>
    <n v="5.6"/>
    <n v="41.4"/>
    <n v="18"/>
    <n v="0"/>
    <n v="2"/>
    <n v="0"/>
    <x v="0"/>
    <n v="12"/>
    <n v="276"/>
    <x v="1"/>
  </r>
  <r>
    <x v="345"/>
    <n v="1"/>
    <n v="3.34"/>
    <n v="2.4"/>
    <n v="25.1"/>
    <n v="11"/>
    <n v="1"/>
    <n v="7"/>
    <n v="0"/>
    <x v="0"/>
    <n v="12"/>
    <n v="276"/>
    <x v="2"/>
  </r>
  <r>
    <x v="346"/>
    <n v="10"/>
    <n v="2.34"/>
    <n v="4.4000000000000004"/>
    <n v="40"/>
    <n v="10"/>
    <n v="0"/>
    <n v="6"/>
    <n v="1"/>
    <x v="0"/>
    <n v="12"/>
    <n v="276"/>
    <x v="3"/>
  </r>
  <r>
    <x v="347"/>
    <n v="5.34"/>
    <n v="4.0199999999999996"/>
    <n v="7.64"/>
    <n v="42.2"/>
    <n v="14"/>
    <n v="1"/>
    <n v="9"/>
    <n v="1"/>
    <x v="0"/>
    <n v="12"/>
    <n v="276"/>
    <x v="4"/>
  </r>
  <r>
    <x v="348"/>
    <n v="6.34"/>
    <n v="1.34"/>
    <n v="6.2"/>
    <n v="23"/>
    <n v="23"/>
    <n v="3"/>
    <n v="4"/>
    <n v="1"/>
    <x v="0"/>
    <n v="12"/>
    <n v="276"/>
    <x v="5"/>
  </r>
  <r>
    <x v="349"/>
    <n v="3"/>
    <n v="3.67"/>
    <n v="3.5"/>
    <n v="28"/>
    <n v="17"/>
    <n v="2"/>
    <n v="8"/>
    <n v="0"/>
    <x v="0"/>
    <n v="12"/>
    <n v="276"/>
    <x v="6"/>
  </r>
  <r>
    <x v="350"/>
    <n v="5"/>
    <n v="3.67"/>
    <n v="3"/>
    <n v="26.6"/>
    <n v="9"/>
    <n v="0"/>
    <n v="0"/>
    <n v="0"/>
    <x v="0"/>
    <n v="12"/>
    <n v="276"/>
    <x v="0"/>
  </r>
  <r>
    <x v="351"/>
    <n v="0"/>
    <n v="0"/>
    <n v="0"/>
    <n v="0"/>
    <n v="0"/>
    <n v="0"/>
    <n v="0"/>
    <n v="0"/>
    <x v="0"/>
    <n v="12"/>
    <n v="276"/>
    <x v="1"/>
  </r>
  <r>
    <x v="352"/>
    <n v="1"/>
    <n v="3.66"/>
    <n v="2"/>
    <n v="31.3"/>
    <n v="9"/>
    <n v="0"/>
    <n v="0"/>
    <n v="3"/>
    <x v="0"/>
    <n v="12"/>
    <n v="276"/>
    <x v="2"/>
  </r>
  <r>
    <x v="353"/>
    <n v="4.33"/>
    <n v="4.33"/>
    <n v="2"/>
    <n v="52.5"/>
    <n v="6"/>
    <n v="0"/>
    <n v="10"/>
    <n v="1"/>
    <x v="0"/>
    <n v="12"/>
    <n v="276"/>
    <x v="3"/>
  </r>
  <r>
    <x v="354"/>
    <n v="3.34"/>
    <n v="4.68"/>
    <n v="2.2839999999999998"/>
    <n v="19.600000000000001"/>
    <n v="43"/>
    <n v="1"/>
    <n v="13"/>
    <n v="4"/>
    <x v="0"/>
    <n v="12"/>
    <n v="276"/>
    <x v="4"/>
  </r>
  <r>
    <x v="355"/>
    <n v="10.5"/>
    <n v="3"/>
    <n v="4.5999999999999996"/>
    <n v="40.4"/>
    <n v="13"/>
    <n v="2"/>
    <n v="15"/>
    <n v="0"/>
    <x v="0"/>
    <n v="12"/>
    <n v="276"/>
    <x v="5"/>
  </r>
  <r>
    <x v="356"/>
    <n v="1"/>
    <n v="3"/>
    <n v="1"/>
    <n v="41.6"/>
    <n v="16"/>
    <n v="0"/>
    <n v="2"/>
    <n v="2"/>
    <x v="0"/>
    <n v="12"/>
    <n v="276"/>
    <x v="6"/>
  </r>
  <r>
    <x v="357"/>
    <n v="8.34"/>
    <n v="2"/>
    <n v="9.5"/>
    <n v="31"/>
    <n v="16"/>
    <n v="0"/>
    <n v="2"/>
    <n v="2"/>
    <x v="0"/>
    <n v="12"/>
    <n v="276"/>
    <x v="0"/>
  </r>
  <r>
    <x v="358"/>
    <n v="3.33"/>
    <n v="4.01"/>
    <n v="3"/>
    <n v="30.7"/>
    <n v="25"/>
    <n v="1"/>
    <n v="0"/>
    <n v="0"/>
    <x v="0"/>
    <n v="12"/>
    <n v="276"/>
    <x v="1"/>
  </r>
  <r>
    <x v="359"/>
    <n v="7.33"/>
    <n v="5.34"/>
    <n v="4.4000000000000004"/>
    <n v="39"/>
    <n v="26"/>
    <n v="0"/>
    <n v="9"/>
    <n v="3"/>
    <x v="0"/>
    <n v="12"/>
    <n v="276"/>
    <x v="2"/>
  </r>
  <r>
    <x v="360"/>
    <n v="2.34"/>
    <n v="10.76"/>
    <n v="3"/>
    <n v="80.400000000000006"/>
    <n v="15"/>
    <n v="0"/>
    <n v="13"/>
    <n v="1"/>
    <x v="0"/>
    <n v="12"/>
    <n v="276"/>
    <x v="3"/>
  </r>
  <r>
    <x v="361"/>
    <n v="2.33"/>
    <n v="3.66"/>
    <n v="4"/>
    <n v="40"/>
    <n v="5"/>
    <n v="1"/>
    <n v="2"/>
    <n v="0"/>
    <x v="0"/>
    <n v="12"/>
    <n v="276"/>
    <x v="4"/>
  </r>
  <r>
    <x v="362"/>
    <n v="9"/>
    <n v="5.63"/>
    <n v="3.8"/>
    <n v="51"/>
    <n v="18"/>
    <n v="0"/>
    <n v="5"/>
    <n v="2"/>
    <x v="0"/>
    <n v="12"/>
    <n v="276"/>
    <x v="5"/>
  </r>
  <r>
    <x v="363"/>
    <n v="5.67"/>
    <n v="6.33"/>
    <n v="2.5"/>
    <n v="41.08"/>
    <n v="14"/>
    <n v="3"/>
    <n v="10"/>
    <n v="1"/>
    <x v="0"/>
    <n v="12"/>
    <n v="276"/>
    <x v="6"/>
  </r>
  <r>
    <x v="364"/>
    <n v="0"/>
    <n v="0"/>
    <n v="0"/>
    <n v="0"/>
    <n v="0"/>
    <n v="0"/>
    <n v="0"/>
    <n v="0"/>
    <x v="1"/>
    <n v="1"/>
    <n v="276"/>
    <x v="0"/>
  </r>
  <r>
    <x v="365"/>
    <n v="6"/>
    <n v="5.33"/>
    <n v="4.9000000000000004"/>
    <n v="50.8"/>
    <n v="13"/>
    <n v="0"/>
    <n v="6.25"/>
    <n v="2"/>
    <x v="1"/>
    <n v="1"/>
    <n v="276"/>
    <x v="1"/>
  </r>
  <r>
    <x v="366"/>
    <n v="9"/>
    <n v="4.67"/>
    <n v="6"/>
    <n v="57.24"/>
    <n v="11"/>
    <n v="3"/>
    <n v="0"/>
    <n v="4"/>
    <x v="1"/>
    <n v="1"/>
    <n v="276"/>
    <x v="2"/>
  </r>
  <r>
    <x v="367"/>
    <n v="4.68"/>
    <n v="8.92"/>
    <n v="3.5"/>
    <n v="60.1"/>
    <n v="4"/>
    <n v="0"/>
    <n v="2"/>
    <n v="1"/>
    <x v="1"/>
    <n v="1"/>
    <n v="276"/>
    <x v="3"/>
  </r>
  <r>
    <x v="368"/>
    <n v="2.34"/>
    <n v="3.32"/>
    <n v="1"/>
    <n v="33.6"/>
    <n v="14"/>
    <n v="0"/>
    <n v="16"/>
    <n v="3"/>
    <x v="1"/>
    <n v="1"/>
    <n v="276"/>
    <x v="4"/>
  </r>
  <r>
    <x v="369"/>
    <n v="3"/>
    <n v="9.3699999999999992"/>
    <n v="7.3"/>
    <n v="42"/>
    <n v="13"/>
    <n v="0"/>
    <n v="3"/>
    <n v="0"/>
    <x v="1"/>
    <n v="1"/>
    <n v="276"/>
    <x v="5"/>
  </r>
  <r>
    <x v="370"/>
    <n v="0"/>
    <n v="0"/>
    <n v="0"/>
    <n v="0"/>
    <n v="0"/>
    <n v="0"/>
    <n v="0"/>
    <n v="0"/>
    <x v="1"/>
    <n v="1"/>
    <n v="276"/>
    <x v="6"/>
  </r>
  <r>
    <x v="371"/>
    <n v="2"/>
    <n v="7.077"/>
    <n v="1.2"/>
    <n v="46.4"/>
    <n v="13"/>
    <n v="1"/>
    <n v="1"/>
    <n v="2"/>
    <x v="1"/>
    <n v="1"/>
    <n v="276"/>
    <x v="0"/>
  </r>
  <r>
    <x v="372"/>
    <n v="3"/>
    <n v="4.34"/>
    <n v="9.4"/>
    <n v="36.200000000000003"/>
    <n v="33"/>
    <n v="2"/>
    <n v="7"/>
    <n v="2"/>
    <x v="1"/>
    <n v="1"/>
    <n v="276"/>
    <x v="1"/>
  </r>
  <r>
    <x v="373"/>
    <n v="6"/>
    <n v="5.8639999999999999"/>
    <n v="7"/>
    <n v="32.6"/>
    <n v="14"/>
    <n v="3"/>
    <n v="1"/>
    <n v="1"/>
    <x v="1"/>
    <n v="1"/>
    <n v="276"/>
    <x v="2"/>
  </r>
  <r>
    <x v="374"/>
    <n v="3"/>
    <n v="7.34"/>
    <n v="7"/>
    <n v="43.6"/>
    <n v="11"/>
    <n v="1"/>
    <n v="11"/>
    <n v="2"/>
    <x v="1"/>
    <n v="1"/>
    <n v="276"/>
    <x v="3"/>
  </r>
  <r>
    <x v="375"/>
    <n v="2.33"/>
    <n v="3.34"/>
    <n v="7.5"/>
    <n v="36.6"/>
    <n v="18"/>
    <n v="0"/>
    <n v="6"/>
    <n v="1"/>
    <x v="1"/>
    <n v="1"/>
    <n v="276"/>
    <x v="4"/>
  </r>
  <r>
    <x v="376"/>
    <n v="10.34"/>
    <n v="4.66"/>
    <n v="10"/>
    <n v="34"/>
    <n v="14"/>
    <n v="2"/>
    <n v="4"/>
    <n v="2"/>
    <x v="1"/>
    <n v="1"/>
    <n v="276"/>
    <x v="5"/>
  </r>
  <r>
    <x v="377"/>
    <n v="3"/>
    <n v="3.34"/>
    <n v="5"/>
    <n v="23"/>
    <n v="20"/>
    <n v="0"/>
    <n v="1"/>
    <n v="0"/>
    <x v="1"/>
    <n v="1"/>
    <n v="276"/>
    <x v="6"/>
  </r>
  <r>
    <x v="378"/>
    <n v="6.67"/>
    <n v="3"/>
    <n v="1"/>
    <n v="55.25"/>
    <n v="13"/>
    <n v="0"/>
    <n v="15"/>
    <n v="2"/>
    <x v="1"/>
    <n v="1"/>
    <n v="276"/>
    <x v="0"/>
  </r>
  <r>
    <x v="379"/>
    <n v="6.33"/>
    <n v="5.99"/>
    <n v="3.8"/>
    <n v="43"/>
    <n v="16"/>
    <n v="2"/>
    <n v="6"/>
    <n v="2"/>
    <x v="1"/>
    <n v="1"/>
    <n v="276"/>
    <x v="1"/>
  </r>
  <r>
    <x v="380"/>
    <n v="6.68"/>
    <n v="5.68"/>
    <n v="7"/>
    <n v="19.2"/>
    <n v="18"/>
    <n v="0"/>
    <n v="0"/>
    <n v="0"/>
    <x v="1"/>
    <n v="1"/>
    <n v="276"/>
    <x v="2"/>
  </r>
  <r>
    <x v="381"/>
    <n v="4"/>
    <n v="4.34"/>
    <n v="4.5"/>
    <n v="20.399999999999999"/>
    <n v="16"/>
    <n v="0"/>
    <n v="0"/>
    <n v="2"/>
    <x v="1"/>
    <n v="1"/>
    <n v="276"/>
    <x v="3"/>
  </r>
  <r>
    <x v="382"/>
    <n v="5.34"/>
    <n v="2.68"/>
    <n v="1.1000000000000001"/>
    <n v="32"/>
    <n v="12"/>
    <n v="0"/>
    <n v="20"/>
    <n v="2"/>
    <x v="1"/>
    <n v="1"/>
    <n v="276"/>
    <x v="4"/>
  </r>
  <r>
    <x v="383"/>
    <n v="4.34"/>
    <n v="0.33"/>
    <n v="6"/>
    <n v="38"/>
    <n v="24"/>
    <n v="1"/>
    <n v="4"/>
    <n v="1"/>
    <x v="1"/>
    <n v="1"/>
    <n v="276"/>
    <x v="5"/>
  </r>
  <r>
    <x v="384"/>
    <n v="4"/>
    <n v="1"/>
    <n v="2"/>
    <n v="37.450000000000003"/>
    <n v="17"/>
    <n v="1"/>
    <n v="0"/>
    <n v="1"/>
    <x v="1"/>
    <n v="1"/>
    <n v="276"/>
    <x v="6"/>
  </r>
  <r>
    <x v="385"/>
    <n v="4"/>
    <n v="1.34"/>
    <n v="4"/>
    <n v="21.4"/>
    <n v="19"/>
    <n v="0"/>
    <n v="0"/>
    <n v="1"/>
    <x v="1"/>
    <n v="1"/>
    <n v="276"/>
    <x v="0"/>
  </r>
  <r>
    <x v="386"/>
    <n v="3.67"/>
    <n v="4.7279999999999998"/>
    <n v="8"/>
    <n v="30"/>
    <n v="14"/>
    <n v="0"/>
    <n v="7"/>
    <n v="2"/>
    <x v="1"/>
    <n v="1"/>
    <n v="276"/>
    <x v="1"/>
  </r>
  <r>
    <x v="387"/>
    <n v="4.34"/>
    <n v="3.33"/>
    <n v="9.1999999999999993"/>
    <n v="49.7"/>
    <n v="31"/>
    <n v="0"/>
    <n v="22"/>
    <n v="1"/>
    <x v="1"/>
    <n v="1"/>
    <n v="276"/>
    <x v="2"/>
  </r>
  <r>
    <x v="388"/>
    <n v="4"/>
    <n v="1.1299999999999999"/>
    <n v="1.9"/>
    <n v="38"/>
    <n v="11"/>
    <n v="1"/>
    <n v="5"/>
    <n v="0"/>
    <x v="1"/>
    <n v="1"/>
    <n v="276"/>
    <x v="3"/>
  </r>
  <r>
    <x v="389"/>
    <n v="8.5"/>
    <n v="4.67"/>
    <n v="4"/>
    <n v="34.4"/>
    <n v="15"/>
    <n v="0"/>
    <n v="13"/>
    <n v="0"/>
    <x v="1"/>
    <n v="1"/>
    <n v="276"/>
    <x v="4"/>
  </r>
  <r>
    <x v="390"/>
    <n v="2.67"/>
    <n v="6.33"/>
    <n v="1"/>
    <n v="20"/>
    <n v="14"/>
    <n v="0"/>
    <n v="0"/>
    <n v="0"/>
    <x v="1"/>
    <n v="1"/>
    <n v="276"/>
    <x v="5"/>
  </r>
  <r>
    <x v="391"/>
    <n v="3"/>
    <n v="5.34"/>
    <n v="3"/>
    <n v="32"/>
    <n v="18"/>
    <n v="3"/>
    <n v="5"/>
    <n v="3"/>
    <x v="1"/>
    <n v="1"/>
    <n v="276"/>
    <x v="6"/>
  </r>
  <r>
    <x v="392"/>
    <n v="4.34"/>
    <n v="5.71"/>
    <n v="8.6999999999999993"/>
    <n v="24.4"/>
    <n v="16"/>
    <n v="3"/>
    <n v="11"/>
    <n v="3"/>
    <x v="1"/>
    <n v="1"/>
    <n v="276"/>
    <x v="0"/>
  </r>
  <r>
    <x v="393"/>
    <n v="1"/>
    <n v="1.0680000000000001"/>
    <n v="1"/>
    <n v="20.5"/>
    <n v="19"/>
    <n v="1"/>
    <n v="0"/>
    <n v="0"/>
    <x v="1"/>
    <n v="1"/>
    <n v="276"/>
    <x v="1"/>
  </r>
  <r>
    <x v="394"/>
    <n v="8.34"/>
    <n v="6.1120000000000001"/>
    <n v="5"/>
    <n v="32.4"/>
    <n v="12"/>
    <n v="0"/>
    <n v="11"/>
    <n v="2"/>
    <x v="1"/>
    <n v="1"/>
    <n v="276"/>
    <x v="2"/>
  </r>
  <r>
    <x v="395"/>
    <n v="4.34"/>
    <n v="7.35"/>
    <n v="7"/>
    <n v="35.6"/>
    <n v="7"/>
    <n v="1"/>
    <n v="0"/>
    <n v="1"/>
    <x v="1"/>
    <n v="2"/>
    <n v="276"/>
    <x v="3"/>
  </r>
  <r>
    <x v="396"/>
    <n v="6"/>
    <n v="4"/>
    <n v="5.0999999999999996"/>
    <n v="20.9"/>
    <n v="14"/>
    <n v="0"/>
    <n v="3"/>
    <n v="2"/>
    <x v="1"/>
    <n v="2"/>
    <n v="276"/>
    <x v="4"/>
  </r>
  <r>
    <x v="397"/>
    <n v="3.33"/>
    <n v="3"/>
    <n v="6.2"/>
    <n v="24.2"/>
    <n v="18"/>
    <n v="0"/>
    <n v="6"/>
    <n v="5"/>
    <x v="1"/>
    <n v="2"/>
    <n v="276"/>
    <x v="5"/>
  </r>
  <r>
    <x v="398"/>
    <n v="2.34"/>
    <n v="2.67"/>
    <n v="2.4"/>
    <n v="38.799999999999997"/>
    <n v="6"/>
    <n v="0"/>
    <n v="12"/>
    <n v="0"/>
    <x v="1"/>
    <n v="2"/>
    <n v="276"/>
    <x v="6"/>
  </r>
  <r>
    <x v="399"/>
    <n v="2"/>
    <n v="5.57"/>
    <n v="3"/>
    <n v="24.85"/>
    <n v="12"/>
    <n v="0"/>
    <n v="2"/>
    <n v="1"/>
    <x v="1"/>
    <n v="2"/>
    <n v="276"/>
    <x v="0"/>
  </r>
  <r>
    <x v="400"/>
    <n v="3.33"/>
    <n v="3.33"/>
    <n v="7.3"/>
    <n v="23"/>
    <n v="7"/>
    <n v="1"/>
    <n v="13"/>
    <n v="1"/>
    <x v="1"/>
    <n v="2"/>
    <n v="276"/>
    <x v="1"/>
  </r>
  <r>
    <x v="401"/>
    <n v="2"/>
    <n v="5"/>
    <n v="1.9"/>
    <n v="33.6"/>
    <n v="9"/>
    <n v="0"/>
    <n v="0"/>
    <n v="2"/>
    <x v="1"/>
    <n v="2"/>
    <n v="276"/>
    <x v="2"/>
  </r>
  <r>
    <x v="402"/>
    <n v="1.34"/>
    <n v="7.7590000000000003"/>
    <n v="5.7"/>
    <n v="29.9"/>
    <n v="8"/>
    <n v="0"/>
    <n v="0"/>
    <n v="0"/>
    <x v="1"/>
    <n v="2"/>
    <n v="276"/>
    <x v="3"/>
  </r>
  <r>
    <x v="403"/>
    <n v="3.33"/>
    <n v="3.54"/>
    <n v="9.6"/>
    <n v="20.7"/>
    <n v="8"/>
    <n v="1"/>
    <n v="0"/>
    <n v="1"/>
    <x v="1"/>
    <n v="2"/>
    <n v="276"/>
    <x v="4"/>
  </r>
  <r>
    <x v="404"/>
    <n v="3.66"/>
    <n v="8.67"/>
    <n v="7"/>
    <n v="33"/>
    <n v="11"/>
    <n v="0"/>
    <n v="6"/>
    <n v="3"/>
    <x v="1"/>
    <n v="2"/>
    <n v="276"/>
    <x v="5"/>
  </r>
  <r>
    <x v="405"/>
    <n v="3"/>
    <n v="5.14"/>
    <n v="3.6"/>
    <n v="48.5"/>
    <n v="16"/>
    <n v="0"/>
    <n v="20"/>
    <n v="2"/>
    <x v="1"/>
    <n v="2"/>
    <n v="276"/>
    <x v="6"/>
  </r>
  <r>
    <x v="406"/>
    <n v="3"/>
    <n v="4"/>
    <n v="6"/>
    <n v="23.82"/>
    <n v="11"/>
    <n v="1"/>
    <n v="5"/>
    <n v="0"/>
    <x v="1"/>
    <n v="2"/>
    <n v="276"/>
    <x v="0"/>
  </r>
  <r>
    <x v="407"/>
    <n v="6.01"/>
    <n v="4.2300000000000004"/>
    <n v="7"/>
    <n v="29.6"/>
    <n v="11"/>
    <n v="1"/>
    <n v="22"/>
    <n v="1"/>
    <x v="1"/>
    <n v="2"/>
    <n v="276"/>
    <x v="1"/>
  </r>
  <r>
    <x v="408"/>
    <n v="4.33"/>
    <n v="1.736"/>
    <n v="6.7"/>
    <n v="29.2"/>
    <n v="13"/>
    <n v="1"/>
    <n v="5"/>
    <n v="4"/>
    <x v="1"/>
    <n v="2"/>
    <n v="276"/>
    <x v="2"/>
  </r>
  <r>
    <x v="409"/>
    <n v="11.68"/>
    <n v="2.33"/>
    <n v="4.3"/>
    <n v="38"/>
    <n v="7"/>
    <n v="0"/>
    <n v="7"/>
    <n v="2"/>
    <x v="1"/>
    <n v="2"/>
    <n v="276"/>
    <x v="3"/>
  </r>
  <r>
    <x v="410"/>
    <n v="3.01"/>
    <n v="3.75"/>
    <n v="4"/>
    <n v="40.1"/>
    <n v="4"/>
    <n v="0"/>
    <n v="10"/>
    <n v="0"/>
    <x v="1"/>
    <n v="2"/>
    <n v="276"/>
    <x v="4"/>
  </r>
  <r>
    <x v="411"/>
    <n v="5.33"/>
    <n v="8.6929999999999996"/>
    <n v="4"/>
    <n v="36.200000000000003"/>
    <n v="3"/>
    <n v="0"/>
    <n v="6"/>
    <n v="1"/>
    <x v="1"/>
    <n v="2"/>
    <n v="276"/>
    <x v="5"/>
  </r>
  <r>
    <x v="412"/>
    <n v="1"/>
    <n v="2.66"/>
    <n v="1.33"/>
    <n v="36.212000000000003"/>
    <n v="4"/>
    <n v="0"/>
    <n v="11"/>
    <n v="0"/>
    <x v="1"/>
    <n v="2"/>
    <n v="276"/>
    <x v="6"/>
  </r>
  <r>
    <x v="413"/>
    <n v="2"/>
    <n v="3.3319999999999999"/>
    <n v="4"/>
    <n v="36.700000000000003"/>
    <n v="2"/>
    <n v="2"/>
    <n v="6"/>
    <n v="3"/>
    <x v="1"/>
    <n v="2"/>
    <n v="276"/>
    <x v="0"/>
  </r>
  <r>
    <x v="414"/>
    <n v="5.33"/>
    <n v="4.66"/>
    <n v="0.5"/>
    <n v="27"/>
    <n v="5"/>
    <n v="0"/>
    <n v="25"/>
    <n v="6"/>
    <x v="1"/>
    <n v="2"/>
    <n v="276"/>
    <x v="1"/>
  </r>
  <r>
    <x v="415"/>
    <n v="3"/>
    <n v="5.3470000000000004"/>
    <n v="4.8"/>
    <n v="57"/>
    <n v="9"/>
    <n v="0"/>
    <n v="0"/>
    <n v="3"/>
    <x v="1"/>
    <n v="2"/>
    <n v="276"/>
    <x v="2"/>
  </r>
  <r>
    <x v="416"/>
    <n v="2"/>
    <n v="4.34"/>
    <n v="2"/>
    <n v="50.6"/>
    <n v="7"/>
    <n v="0"/>
    <n v="11"/>
    <n v="1"/>
    <x v="1"/>
    <n v="2"/>
    <n v="276"/>
    <x v="3"/>
  </r>
  <r>
    <x v="417"/>
    <n v="5"/>
    <n v="3.16"/>
    <n v="7.5"/>
    <n v="55.4"/>
    <n v="9"/>
    <n v="0"/>
    <n v="20"/>
    <n v="0"/>
    <x v="1"/>
    <n v="2"/>
    <n v="276"/>
    <x v="4"/>
  </r>
  <r>
    <x v="418"/>
    <n v="3.68"/>
    <n v="3.34"/>
    <n v="6.2"/>
    <n v="22.07"/>
    <n v="11"/>
    <n v="0"/>
    <n v="11"/>
    <n v="2"/>
    <x v="1"/>
    <n v="2"/>
    <n v="276"/>
    <x v="5"/>
  </r>
  <r>
    <x v="419"/>
    <n v="7"/>
    <n v="6.33"/>
    <n v="6.1"/>
    <n v="24"/>
    <n v="8"/>
    <n v="0"/>
    <n v="2"/>
    <n v="2"/>
    <x v="1"/>
    <n v="2"/>
    <n v="276"/>
    <x v="6"/>
  </r>
  <r>
    <x v="420"/>
    <n v="6"/>
    <n v="2"/>
    <n v="2"/>
    <n v="36.700000000000003"/>
    <n v="13"/>
    <n v="0"/>
    <n v="1"/>
    <n v="1"/>
    <x v="1"/>
    <n v="2"/>
    <n v="276"/>
    <x v="0"/>
  </r>
  <r>
    <x v="421"/>
    <n v="6.33"/>
    <n v="4.4729999999999999"/>
    <n v="5"/>
    <n v="51"/>
    <n v="1"/>
    <n v="1"/>
    <n v="0"/>
    <n v="0"/>
    <x v="1"/>
    <n v="2"/>
    <n v="276"/>
    <x v="1"/>
  </r>
  <r>
    <x v="422"/>
    <n v="6.34"/>
    <n v="3.33"/>
    <n v="1.6"/>
    <n v="26.6"/>
    <n v="9"/>
    <n v="0"/>
    <n v="4"/>
    <n v="3"/>
    <x v="1"/>
    <n v="2"/>
    <n v="276"/>
    <x v="2"/>
  </r>
  <r>
    <x v="423"/>
    <n v="9"/>
    <n v="7.8929999999999998"/>
    <n v="2.7"/>
    <n v="25.9"/>
    <n v="3"/>
    <n v="4"/>
    <n v="0"/>
    <n v="4"/>
    <x v="1"/>
    <n v="3"/>
    <n v="276"/>
    <x v="3"/>
  </r>
  <r>
    <x v="424"/>
    <n v="6.67"/>
    <n v="4.68"/>
    <n v="3.5"/>
    <n v="40.700000000000003"/>
    <n v="6"/>
    <n v="1"/>
    <n v="2"/>
    <n v="3"/>
    <x v="1"/>
    <n v="3"/>
    <n v="276"/>
    <x v="4"/>
  </r>
  <r>
    <x v="425"/>
    <n v="8"/>
    <n v="6.03"/>
    <n v="4.5"/>
    <n v="45.6"/>
    <n v="14"/>
    <n v="0"/>
    <n v="1"/>
    <n v="4"/>
    <x v="1"/>
    <n v="3"/>
    <n v="276"/>
    <x v="5"/>
  </r>
  <r>
    <x v="426"/>
    <n v="9.68"/>
    <n v="5.67"/>
    <n v="3.3"/>
    <n v="46.85"/>
    <n v="4"/>
    <n v="0"/>
    <n v="11"/>
    <n v="1"/>
    <x v="1"/>
    <n v="3"/>
    <n v="276"/>
    <x v="6"/>
  </r>
  <r>
    <x v="427"/>
    <n v="6"/>
    <n v="2.33"/>
    <n v="3"/>
    <n v="35"/>
    <n v="2"/>
    <n v="0"/>
    <n v="0"/>
    <n v="0"/>
    <x v="1"/>
    <n v="3"/>
    <n v="276"/>
    <x v="0"/>
  </r>
  <r>
    <x v="428"/>
    <n v="2"/>
    <n v="2.67"/>
    <n v="6"/>
    <n v="19.8"/>
    <n v="4"/>
    <n v="0"/>
    <n v="1"/>
    <n v="1"/>
    <x v="1"/>
    <n v="3"/>
    <n v="276"/>
    <x v="1"/>
  </r>
  <r>
    <x v="429"/>
    <n v="3.33"/>
    <n v="1"/>
    <n v="1"/>
    <n v="2"/>
    <n v="0"/>
    <n v="0"/>
    <n v="0"/>
    <n v="0"/>
    <x v="1"/>
    <n v="3"/>
    <n v="276"/>
    <x v="2"/>
  </r>
  <r>
    <x v="430"/>
    <n v="6"/>
    <n v="3.3969999999999998"/>
    <n v="2.4"/>
    <n v="55.4"/>
    <n v="9"/>
    <n v="0"/>
    <n v="2"/>
    <n v="1"/>
    <x v="1"/>
    <n v="3"/>
    <n v="276"/>
    <x v="3"/>
  </r>
  <r>
    <x v="431"/>
    <n v="2"/>
    <n v="3"/>
    <n v="5"/>
    <n v="32.700000000000003"/>
    <n v="10"/>
    <n v="0"/>
    <n v="1"/>
    <n v="1"/>
    <x v="1"/>
    <n v="3"/>
    <n v="276"/>
    <x v="4"/>
  </r>
  <r>
    <x v="432"/>
    <n v="1.34"/>
    <n v="3.66"/>
    <n v="5"/>
    <n v="40.4"/>
    <n v="6"/>
    <n v="0"/>
    <n v="6"/>
    <n v="3"/>
    <x v="1"/>
    <n v="3"/>
    <n v="276"/>
    <x v="5"/>
  </r>
  <r>
    <x v="433"/>
    <n v="11"/>
    <n v="5"/>
    <n v="3.2"/>
    <n v="32"/>
    <n v="9"/>
    <n v="0"/>
    <n v="4"/>
    <n v="0"/>
    <x v="1"/>
    <n v="3"/>
    <n v="276"/>
    <x v="6"/>
  </r>
  <r>
    <x v="434"/>
    <n v="2.68"/>
    <n v="6.3869999999999996"/>
    <n v="6.1"/>
    <n v="19"/>
    <n v="5"/>
    <n v="0"/>
    <n v="2"/>
    <n v="3"/>
    <x v="1"/>
    <n v="3"/>
    <n v="276"/>
    <x v="0"/>
  </r>
  <r>
    <x v="435"/>
    <n v="4"/>
    <n v="3.33"/>
    <n v="6.7"/>
    <n v="63.4"/>
    <n v="11"/>
    <n v="2"/>
    <n v="1"/>
    <n v="0"/>
    <x v="1"/>
    <n v="3"/>
    <n v="276"/>
    <x v="1"/>
  </r>
  <r>
    <x v="436"/>
    <n v="2.66"/>
    <n v="4.33"/>
    <n v="4"/>
    <n v="39.1"/>
    <n v="9"/>
    <n v="0"/>
    <n v="9"/>
    <n v="3"/>
    <x v="1"/>
    <n v="3"/>
    <n v="276"/>
    <x v="2"/>
  </r>
  <r>
    <x v="437"/>
    <n v="3.34"/>
    <n v="4.16"/>
    <n v="3"/>
    <n v="41"/>
    <n v="3"/>
    <n v="0"/>
    <n v="12"/>
    <n v="3"/>
    <x v="1"/>
    <n v="3"/>
    <n v="276"/>
    <x v="3"/>
  </r>
  <r>
    <x v="438"/>
    <n v="8"/>
    <n v="3.01"/>
    <n v="4.9000000000000004"/>
    <n v="46.8"/>
    <n v="8"/>
    <n v="0"/>
    <n v="0"/>
    <n v="1"/>
    <x v="1"/>
    <n v="3"/>
    <n v="276"/>
    <x v="4"/>
  </r>
  <r>
    <x v="439"/>
    <n v="5"/>
    <n v="3"/>
    <n v="4.5999999999999996"/>
    <n v="28.8"/>
    <n v="9"/>
    <n v="1"/>
    <n v="2"/>
    <n v="0"/>
    <x v="1"/>
    <n v="3"/>
    <n v="276"/>
    <x v="5"/>
  </r>
  <r>
    <x v="440"/>
    <n v="7.33"/>
    <n v="2"/>
    <n v="5.3"/>
    <n v="24.4"/>
    <n v="5"/>
    <n v="0"/>
    <n v="20"/>
    <n v="2"/>
    <x v="1"/>
    <n v="3"/>
    <n v="276"/>
    <x v="6"/>
  </r>
  <r>
    <x v="441"/>
    <n v="2"/>
    <n v="2.33"/>
    <n v="1.5"/>
    <n v="31"/>
    <n v="7"/>
    <n v="0"/>
    <n v="15"/>
    <n v="0"/>
    <x v="1"/>
    <n v="3"/>
    <n v="276"/>
    <x v="0"/>
  </r>
  <r>
    <x v="442"/>
    <n v="1"/>
    <n v="7"/>
    <n v="3"/>
    <n v="38.6"/>
    <n v="13"/>
    <n v="1"/>
    <n v="5"/>
    <n v="1"/>
    <x v="1"/>
    <n v="3"/>
    <n v="276"/>
    <x v="1"/>
  </r>
  <r>
    <x v="443"/>
    <n v="10.33"/>
    <n v="3.34"/>
    <n v="3"/>
    <n v="41.6"/>
    <n v="4"/>
    <n v="0"/>
    <n v="6"/>
    <n v="2"/>
    <x v="1"/>
    <n v="3"/>
    <n v="276"/>
    <x v="2"/>
  </r>
  <r>
    <x v="444"/>
    <n v="8.34"/>
    <n v="6.67"/>
    <n v="2"/>
    <n v="43.2"/>
    <n v="9"/>
    <n v="0"/>
    <n v="10"/>
    <n v="0"/>
    <x v="1"/>
    <n v="3"/>
    <n v="276"/>
    <x v="3"/>
  </r>
  <r>
    <x v="445"/>
    <n v="2"/>
    <n v="4.34"/>
    <n v="7"/>
    <n v="28"/>
    <n v="5"/>
    <n v="0"/>
    <n v="0"/>
    <n v="2"/>
    <x v="1"/>
    <n v="3"/>
    <n v="276"/>
    <x v="4"/>
  </r>
  <r>
    <x v="446"/>
    <n v="4"/>
    <n v="5.4720000000000004"/>
    <n v="5.2"/>
    <n v="22.4"/>
    <n v="8"/>
    <n v="2"/>
    <n v="9"/>
    <n v="4"/>
    <x v="1"/>
    <n v="3"/>
    <n v="276"/>
    <x v="5"/>
  </r>
  <r>
    <x v="447"/>
    <n v="3.68"/>
    <n v="8.66"/>
    <n v="6.4"/>
    <n v="17.600000000000001"/>
    <n v="10"/>
    <n v="2"/>
    <n v="13"/>
    <n v="1"/>
    <x v="1"/>
    <n v="3"/>
    <n v="276"/>
    <x v="6"/>
  </r>
  <r>
    <x v="448"/>
    <n v="5"/>
    <n v="1.7470000000000001"/>
    <n v="3"/>
    <n v="51.4"/>
    <n v="10"/>
    <n v="0"/>
    <n v="6"/>
    <n v="5"/>
    <x v="1"/>
    <n v="3"/>
    <n v="276"/>
    <x v="0"/>
  </r>
  <r>
    <x v="449"/>
    <n v="3"/>
    <n v="2.67"/>
    <n v="2"/>
    <n v="27"/>
    <n v="3"/>
    <n v="0"/>
    <n v="22"/>
    <n v="1"/>
    <x v="1"/>
    <n v="3"/>
    <n v="276"/>
    <x v="1"/>
  </r>
  <r>
    <x v="450"/>
    <n v="1.33"/>
    <n v="3.056"/>
    <n v="3"/>
    <n v="50.5"/>
    <n v="6"/>
    <n v="0"/>
    <n v="0"/>
    <n v="2"/>
    <x v="1"/>
    <n v="3"/>
    <n v="276"/>
    <x v="2"/>
  </r>
  <r>
    <x v="451"/>
    <n v="6"/>
    <n v="5.7270000000000003"/>
    <n v="2.2999999999999998"/>
    <n v="35.5"/>
    <n v="7"/>
    <n v="0"/>
    <n v="8"/>
    <n v="2"/>
    <x v="1"/>
    <n v="3"/>
    <n v="276"/>
    <x v="3"/>
  </r>
  <r>
    <x v="452"/>
    <n v="6.33"/>
    <n v="4.827"/>
    <n v="10"/>
    <n v="25.7"/>
    <n v="4"/>
    <n v="0"/>
    <n v="0"/>
    <n v="0"/>
    <x v="1"/>
    <n v="3"/>
    <n v="276"/>
    <x v="4"/>
  </r>
  <r>
    <x v="453"/>
    <n v="5"/>
    <n v="2"/>
    <n v="11.2"/>
    <n v="33.5"/>
    <n v="5"/>
    <n v="0"/>
    <n v="2"/>
    <n v="4"/>
    <x v="1"/>
    <n v="3"/>
    <n v="276"/>
    <x v="5"/>
  </r>
  <r>
    <x v="454"/>
    <n v="6.34"/>
    <n v="1.33"/>
    <n v="1"/>
    <n v="24.8"/>
    <n v="7"/>
    <n v="2"/>
    <n v="5"/>
    <n v="1"/>
    <x v="1"/>
    <n v="4"/>
    <n v="276"/>
    <x v="6"/>
  </r>
  <r>
    <x v="455"/>
    <n v="5"/>
    <n v="3.99"/>
    <n v="5.4"/>
    <n v="35.07"/>
    <n v="3"/>
    <n v="0"/>
    <n v="3"/>
    <n v="5"/>
    <x v="1"/>
    <n v="4"/>
    <n v="276"/>
    <x v="0"/>
  </r>
  <r>
    <x v="456"/>
    <n v="5.33"/>
    <n v="2.3199999999999998"/>
    <n v="4"/>
    <n v="34.200000000000003"/>
    <n v="12"/>
    <n v="0"/>
    <n v="0"/>
    <n v="4"/>
    <x v="1"/>
    <n v="4"/>
    <n v="276"/>
    <x v="1"/>
  </r>
  <r>
    <x v="457"/>
    <n v="3.67"/>
    <n v="4.33"/>
    <n v="6"/>
    <n v="43"/>
    <n v="7"/>
    <n v="1"/>
    <n v="5"/>
    <n v="6"/>
    <x v="1"/>
    <n v="4"/>
    <n v="276"/>
    <x v="2"/>
  </r>
  <r>
    <x v="458"/>
    <n v="3.34"/>
    <n v="5.01"/>
    <n v="4.5"/>
    <n v="31.6"/>
    <n v="4"/>
    <n v="0"/>
    <n v="0"/>
    <n v="1"/>
    <x v="1"/>
    <n v="4"/>
    <n v="276"/>
    <x v="3"/>
  </r>
  <r>
    <x v="459"/>
    <n v="7.33"/>
    <n v="3.33"/>
    <n v="5.3"/>
    <n v="32.9"/>
    <n v="4"/>
    <n v="0"/>
    <n v="3"/>
    <n v="2"/>
    <x v="1"/>
    <n v="4"/>
    <n v="276"/>
    <x v="4"/>
  </r>
  <r>
    <x v="460"/>
    <n v="6"/>
    <n v="3.66"/>
    <n v="6.7"/>
    <n v="25"/>
    <n v="8"/>
    <n v="0"/>
    <n v="8"/>
    <n v="1"/>
    <x v="1"/>
    <n v="4"/>
    <n v="276"/>
    <x v="5"/>
  </r>
  <r>
    <x v="461"/>
    <n v="4"/>
    <n v="2.33"/>
    <n v="3"/>
    <n v="18"/>
    <n v="11"/>
    <n v="0"/>
    <n v="10"/>
    <n v="4"/>
    <x v="1"/>
    <n v="4"/>
    <n v="276"/>
    <x v="6"/>
  </r>
  <r>
    <x v="462"/>
    <n v="1.33"/>
    <n v="6"/>
    <n v="8"/>
    <n v="22.2"/>
    <n v="8"/>
    <n v="0"/>
    <n v="6"/>
    <n v="1"/>
    <x v="1"/>
    <n v="4"/>
    <n v="276"/>
    <x v="0"/>
  </r>
  <r>
    <x v="463"/>
    <n v="9.84"/>
    <n v="6.5049999999999999"/>
    <n v="4"/>
    <n v="65.599999999999994"/>
    <n v="5"/>
    <n v="2"/>
    <n v="8"/>
    <n v="5"/>
    <x v="1"/>
    <n v="4"/>
    <n v="276"/>
    <x v="1"/>
  </r>
  <r>
    <x v="464"/>
    <n v="11.68"/>
    <n v="3"/>
    <n v="3.4"/>
    <n v="26"/>
    <n v="9"/>
    <n v="0"/>
    <n v="5"/>
    <n v="6"/>
    <x v="1"/>
    <n v="4"/>
    <n v="276"/>
    <x v="2"/>
  </r>
  <r>
    <x v="465"/>
    <n v="0"/>
    <n v="0"/>
    <n v="0"/>
    <n v="0"/>
    <n v="0"/>
    <n v="0"/>
    <n v="0"/>
    <n v="0"/>
    <x v="1"/>
    <n v="4"/>
    <n v="276"/>
    <x v="3"/>
  </r>
  <r>
    <x v="466"/>
    <n v="6.67"/>
    <n v="1.34"/>
    <n v="7"/>
    <n v="25.2"/>
    <n v="5"/>
    <n v="0"/>
    <n v="3"/>
    <n v="7"/>
    <x v="1"/>
    <n v="4"/>
    <n v="276"/>
    <x v="4"/>
  </r>
  <r>
    <x v="467"/>
    <n v="4.66"/>
    <n v="6.01"/>
    <n v="7"/>
    <n v="41.8"/>
    <n v="5"/>
    <n v="0"/>
    <n v="5"/>
    <n v="2"/>
    <x v="1"/>
    <n v="4"/>
    <n v="276"/>
    <x v="5"/>
  </r>
  <r>
    <x v="468"/>
    <n v="2"/>
    <n v="2.33"/>
    <n v="3"/>
    <n v="29.25"/>
    <n v="15"/>
    <n v="0"/>
    <n v="0"/>
    <n v="2"/>
    <x v="1"/>
    <n v="4"/>
    <n v="276"/>
    <x v="6"/>
  </r>
  <r>
    <x v="469"/>
    <n v="2.34"/>
    <n v="1"/>
    <n v="7.2"/>
    <n v="30.6"/>
    <n v="7"/>
    <n v="0"/>
    <n v="9"/>
    <n v="4"/>
    <x v="1"/>
    <n v="4"/>
    <n v="276"/>
    <x v="0"/>
  </r>
  <r>
    <x v="470"/>
    <n v="9.33"/>
    <n v="3.66"/>
    <n v="3"/>
    <n v="29.65"/>
    <n v="6"/>
    <n v="0"/>
    <n v="1"/>
    <n v="5"/>
    <x v="1"/>
    <n v="4"/>
    <n v="276"/>
    <x v="1"/>
  </r>
  <r>
    <x v="471"/>
    <n v="7.33"/>
    <n v="3"/>
    <n v="1"/>
    <n v="31.3"/>
    <n v="1"/>
    <n v="0"/>
    <n v="1"/>
    <n v="4"/>
    <x v="1"/>
    <n v="4"/>
    <n v="276"/>
    <x v="2"/>
  </r>
  <r>
    <x v="472"/>
    <n v="9.32"/>
    <n v="5.5279999999999996"/>
    <n v="3.8"/>
    <n v="36.5"/>
    <n v="3"/>
    <n v="0"/>
    <n v="0"/>
    <n v="2"/>
    <x v="1"/>
    <n v="4"/>
    <n v="276"/>
    <x v="3"/>
  </r>
  <r>
    <x v="473"/>
    <n v="3"/>
    <n v="5.0430000000000001"/>
    <n v="3.7"/>
    <n v="38"/>
    <n v="13"/>
    <n v="0"/>
    <n v="1"/>
    <n v="3"/>
    <x v="1"/>
    <n v="4"/>
    <n v="276"/>
    <x v="4"/>
  </r>
  <r>
    <x v="474"/>
    <n v="6.33"/>
    <n v="1"/>
    <n v="2"/>
    <n v="35.200000000000003"/>
    <n v="9"/>
    <n v="0"/>
    <n v="0"/>
    <n v="6"/>
    <x v="1"/>
    <n v="4"/>
    <n v="276"/>
    <x v="5"/>
  </r>
  <r>
    <x v="475"/>
    <n v="1.33"/>
    <n v="4.6269999999999998"/>
    <n v="3.2"/>
    <n v="32"/>
    <n v="3"/>
    <n v="0"/>
    <n v="1"/>
    <n v="2"/>
    <x v="1"/>
    <n v="4"/>
    <n v="276"/>
    <x v="6"/>
  </r>
  <r>
    <x v="476"/>
    <n v="4"/>
    <n v="1"/>
    <n v="1"/>
    <n v="28.2"/>
    <n v="8"/>
    <n v="0"/>
    <n v="1"/>
    <n v="4"/>
    <x v="1"/>
    <n v="4"/>
    <n v="276"/>
    <x v="0"/>
  </r>
  <r>
    <x v="477"/>
    <n v="10"/>
    <n v="1"/>
    <n v="4"/>
    <n v="30"/>
    <n v="5"/>
    <n v="0"/>
    <n v="1"/>
    <n v="5"/>
    <x v="1"/>
    <n v="4"/>
    <n v="276"/>
    <x v="1"/>
  </r>
  <r>
    <x v="478"/>
    <n v="5"/>
    <n v="3.165"/>
    <n v="8"/>
    <n v="38.1"/>
    <n v="3"/>
    <n v="0"/>
    <n v="1"/>
    <n v="3"/>
    <x v="1"/>
    <n v="4"/>
    <n v="276"/>
    <x v="2"/>
  </r>
  <r>
    <x v="479"/>
    <n v="7"/>
    <n v="6"/>
    <n v="3"/>
    <n v="37.6"/>
    <n v="5"/>
    <n v="0"/>
    <n v="1"/>
    <n v="1"/>
    <x v="1"/>
    <n v="4"/>
    <n v="276"/>
    <x v="3"/>
  </r>
  <r>
    <x v="480"/>
    <n v="3"/>
    <n v="0.78"/>
    <n v="4"/>
    <n v="43"/>
    <n v="10"/>
    <n v="0"/>
    <n v="0"/>
    <n v="10"/>
    <x v="1"/>
    <n v="4"/>
    <n v="276"/>
    <x v="4"/>
  </r>
  <r>
    <x v="481"/>
    <n v="4.33"/>
    <n v="4.67"/>
    <n v="3.1"/>
    <n v="15.2"/>
    <n v="7"/>
    <n v="0"/>
    <n v="5"/>
    <n v="6"/>
    <x v="1"/>
    <n v="4"/>
    <n v="276"/>
    <x v="5"/>
  </r>
  <r>
    <x v="482"/>
    <n v="2"/>
    <n v="0.43"/>
    <n v="4.2"/>
    <n v="27.6"/>
    <n v="2"/>
    <n v="0"/>
    <n v="11"/>
    <n v="3"/>
    <x v="1"/>
    <n v="4"/>
    <n v="276"/>
    <x v="6"/>
  </r>
  <r>
    <x v="483"/>
    <n v="3"/>
    <n v="8.7270000000000003"/>
    <n v="2.6"/>
    <n v="32.6"/>
    <n v="7"/>
    <n v="0"/>
    <n v="3"/>
    <n v="7"/>
    <x v="1"/>
    <n v="4"/>
    <n v="276"/>
    <x v="0"/>
  </r>
  <r>
    <x v="484"/>
    <n v="5.34"/>
    <n v="1.68"/>
    <n v="4.9400000000000004"/>
    <n v="11.4"/>
    <n v="4"/>
    <n v="0"/>
    <n v="0"/>
    <n v="4.7"/>
    <x v="1"/>
    <n v="5"/>
    <n v="276"/>
    <x v="1"/>
  </r>
  <r>
    <x v="485"/>
    <n v="5"/>
    <n v="3.66"/>
    <n v="3"/>
    <n v="47.8"/>
    <n v="6"/>
    <n v="2"/>
    <n v="0"/>
    <n v="5"/>
    <x v="1"/>
    <n v="5"/>
    <n v="276"/>
    <x v="2"/>
  </r>
  <r>
    <x v="486"/>
    <n v="6.67"/>
    <n v="1.0660000000000001"/>
    <n v="2.1"/>
    <n v="19.2"/>
    <n v="4"/>
    <n v="0"/>
    <n v="1"/>
    <n v="6"/>
    <x v="1"/>
    <n v="5"/>
    <n v="276"/>
    <x v="3"/>
  </r>
  <r>
    <x v="487"/>
    <n v="4"/>
    <n v="4.7229999999999999"/>
    <n v="8.6"/>
    <n v="36"/>
    <n v="5"/>
    <n v="1"/>
    <n v="10"/>
    <n v="3.3"/>
    <x v="1"/>
    <n v="5"/>
    <n v="276"/>
    <x v="4"/>
  </r>
  <r>
    <x v="488"/>
    <n v="3.34"/>
    <n v="3.4620000000000002"/>
    <n v="2"/>
    <n v="19"/>
    <n v="6"/>
    <n v="0"/>
    <n v="5"/>
    <n v="2.5"/>
    <x v="1"/>
    <n v="5"/>
    <n v="276"/>
    <x v="5"/>
  </r>
  <r>
    <x v="489"/>
    <n v="4.66"/>
    <n v="6.4969999999999999"/>
    <n v="2"/>
    <n v="40.200000000000003"/>
    <n v="11"/>
    <n v="0"/>
    <n v="0"/>
    <n v="6"/>
    <x v="1"/>
    <n v="5"/>
    <n v="276"/>
    <x v="6"/>
  </r>
  <r>
    <x v="490"/>
    <n v="2"/>
    <n v="3.34"/>
    <n v="2"/>
    <n v="21"/>
    <n v="4"/>
    <n v="1"/>
    <n v="5"/>
    <n v="10"/>
    <x v="1"/>
    <n v="5"/>
    <n v="276"/>
    <x v="0"/>
  </r>
  <r>
    <x v="491"/>
    <n v="1"/>
    <n v="6.34"/>
    <n v="5"/>
    <n v="16"/>
    <n v="8"/>
    <n v="0"/>
    <n v="4"/>
    <n v="1"/>
    <x v="1"/>
    <n v="5"/>
    <n v="276"/>
    <x v="1"/>
  </r>
  <r>
    <x v="492"/>
    <n v="3.66"/>
    <n v="4.34"/>
    <n v="7.4"/>
    <n v="21"/>
    <n v="11"/>
    <n v="1"/>
    <n v="1"/>
    <n v="6"/>
    <x v="1"/>
    <n v="5"/>
    <n v="276"/>
    <x v="2"/>
  </r>
  <r>
    <x v="493"/>
    <n v="3.34"/>
    <n v="5.4269999999999996"/>
    <n v="3.8"/>
    <n v="13"/>
    <n v="3"/>
    <n v="0"/>
    <n v="1"/>
    <n v="10"/>
    <x v="1"/>
    <n v="5"/>
    <n v="276"/>
    <x v="3"/>
  </r>
  <r>
    <x v="494"/>
    <n v="3.33"/>
    <n v="6.66"/>
    <n v="5.9"/>
    <n v="21"/>
    <n v="3"/>
    <n v="0"/>
    <n v="6"/>
    <n v="4"/>
    <x v="1"/>
    <n v="5"/>
    <n v="276"/>
    <x v="4"/>
  </r>
  <r>
    <x v="495"/>
    <n v="7.33"/>
    <n v="1.99"/>
    <n v="8.1999999999999993"/>
    <n v="22.95"/>
    <n v="13"/>
    <n v="0"/>
    <n v="0"/>
    <n v="8"/>
    <x v="1"/>
    <n v="5"/>
    <n v="276"/>
    <x v="5"/>
  </r>
  <r>
    <x v="496"/>
    <n v="8"/>
    <n v="3.44"/>
    <n v="9"/>
    <n v="28.4"/>
    <n v="5"/>
    <n v="0"/>
    <n v="2"/>
    <n v="4.5"/>
    <x v="1"/>
    <n v="5"/>
    <n v="276"/>
    <x v="6"/>
  </r>
  <r>
    <x v="497"/>
    <n v="3"/>
    <n v="5.0670000000000002"/>
    <n v="3"/>
    <n v="14"/>
    <n v="1"/>
    <n v="0"/>
    <n v="0"/>
    <n v="5"/>
    <x v="1"/>
    <n v="5"/>
    <n v="276"/>
    <x v="0"/>
  </r>
  <r>
    <x v="498"/>
    <n v="3.34"/>
    <n v="6.53"/>
    <n v="4.3"/>
    <n v="48.4"/>
    <n v="8"/>
    <n v="0"/>
    <n v="4"/>
    <n v="3.2"/>
    <x v="1"/>
    <n v="5"/>
    <n v="276"/>
    <x v="1"/>
  </r>
  <r>
    <x v="499"/>
    <n v="5"/>
    <n v="4.0659999999999998"/>
    <n v="4.0999999999999996"/>
    <n v="40.4"/>
    <n v="4"/>
    <n v="0"/>
    <n v="0"/>
    <n v="4"/>
    <x v="1"/>
    <n v="5"/>
    <n v="276"/>
    <x v="2"/>
  </r>
  <r>
    <x v="500"/>
    <n v="5"/>
    <n v="3.33"/>
    <n v="5"/>
    <n v="23.2"/>
    <n v="0"/>
    <n v="0"/>
    <n v="0"/>
    <n v="8"/>
    <x v="1"/>
    <n v="5"/>
    <n v="276"/>
    <x v="3"/>
  </r>
  <r>
    <x v="501"/>
    <n v="7"/>
    <n v="2.7130000000000001"/>
    <n v="5.2"/>
    <n v="21.4"/>
    <n v="6"/>
    <n v="1"/>
    <n v="2"/>
    <n v="2.2000000000000002"/>
    <x v="1"/>
    <n v="5"/>
    <n v="276"/>
    <x v="4"/>
  </r>
  <r>
    <x v="502"/>
    <n v="3"/>
    <n v="1.66"/>
    <n v="3"/>
    <n v="20"/>
    <n v="8"/>
    <n v="0"/>
    <n v="0"/>
    <n v="3"/>
    <x v="1"/>
    <n v="5"/>
    <n v="276"/>
    <x v="5"/>
  </r>
  <r>
    <x v="503"/>
    <n v="5.67"/>
    <n v="6.4649999999999999"/>
    <n v="2"/>
    <n v="17"/>
    <n v="12"/>
    <n v="1"/>
    <n v="5"/>
    <n v="6"/>
    <x v="1"/>
    <n v="5"/>
    <n v="276"/>
    <x v="6"/>
  </r>
  <r>
    <x v="504"/>
    <n v="6"/>
    <n v="1.9570000000000001"/>
    <n v="3"/>
    <n v="10"/>
    <n v="5"/>
    <n v="0"/>
    <n v="1"/>
    <n v="3.3"/>
    <x v="1"/>
    <n v="5"/>
    <n v="276"/>
    <x v="0"/>
  </r>
  <r>
    <x v="505"/>
    <n v="3"/>
    <n v="0.19800000000000001"/>
    <n v="2"/>
    <n v="15"/>
    <n v="8"/>
    <n v="0"/>
    <n v="0"/>
    <n v="7"/>
    <x v="1"/>
    <n v="5"/>
    <n v="276"/>
    <x v="1"/>
  </r>
  <r>
    <x v="506"/>
    <n v="5.68"/>
    <n v="2.69"/>
    <n v="5"/>
    <n v="23.45"/>
    <n v="10"/>
    <n v="0"/>
    <n v="2"/>
    <n v="7"/>
    <x v="1"/>
    <n v="5"/>
    <n v="276"/>
    <x v="2"/>
  </r>
  <r>
    <x v="507"/>
    <n v="5.33"/>
    <n v="7.7690000000000001"/>
    <n v="3"/>
    <n v="20"/>
    <n v="5"/>
    <n v="0"/>
    <n v="0"/>
    <n v="1.3"/>
    <x v="1"/>
    <n v="5"/>
    <n v="276"/>
    <x v="3"/>
  </r>
  <r>
    <x v="508"/>
    <n v="9.66"/>
    <n v="3.33"/>
    <n v="4"/>
    <n v="30"/>
    <n v="11"/>
    <n v="3"/>
    <n v="0"/>
    <n v="3"/>
    <x v="1"/>
    <n v="5"/>
    <n v="276"/>
    <x v="4"/>
  </r>
  <r>
    <x v="509"/>
    <n v="7.34"/>
    <n v="3.34"/>
    <n v="4.5"/>
    <n v="27"/>
    <n v="11"/>
    <n v="0"/>
    <n v="22"/>
    <n v="10"/>
    <x v="1"/>
    <n v="5"/>
    <n v="276"/>
    <x v="5"/>
  </r>
  <r>
    <x v="510"/>
    <n v="4"/>
    <n v="2.66"/>
    <n v="2"/>
    <n v="24.2"/>
    <n v="7"/>
    <n v="0"/>
    <n v="0"/>
    <n v="1"/>
    <x v="1"/>
    <n v="5"/>
    <n v="276"/>
    <x v="6"/>
  </r>
  <r>
    <x v="511"/>
    <n v="6"/>
    <n v="2.33"/>
    <n v="6.7"/>
    <n v="17.100000000000001"/>
    <n v="3"/>
    <n v="0"/>
    <n v="20"/>
    <n v="3"/>
    <x v="1"/>
    <n v="5"/>
    <n v="276"/>
    <x v="0"/>
  </r>
  <r>
    <x v="512"/>
    <n v="6.33"/>
    <n v="5.01"/>
    <n v="3"/>
    <n v="41.8"/>
    <n v="6"/>
    <n v="0"/>
    <n v="5"/>
    <n v="3"/>
    <x v="1"/>
    <n v="5"/>
    <n v="276"/>
    <x v="1"/>
  </r>
  <r>
    <x v="513"/>
    <n v="14"/>
    <n v="2.68"/>
    <n v="6"/>
    <n v="24.5"/>
    <n v="4"/>
    <n v="0"/>
    <n v="4"/>
    <n v="8"/>
    <x v="1"/>
    <n v="5"/>
    <n v="276"/>
    <x v="2"/>
  </r>
  <r>
    <x v="514"/>
    <n v="3"/>
    <n v="4.6970000000000001"/>
    <n v="6.3"/>
    <n v="31.5"/>
    <n v="2"/>
    <n v="0"/>
    <n v="0"/>
    <n v="10.5"/>
    <x v="1"/>
    <n v="5"/>
    <n v="276"/>
    <x v="3"/>
  </r>
  <r>
    <x v="515"/>
    <n v="4.66"/>
    <n v="5"/>
    <n v="2.5"/>
    <n v="23.55"/>
    <n v="12"/>
    <n v="0"/>
    <n v="2"/>
    <n v="3"/>
    <x v="1"/>
    <n v="6"/>
    <n v="276"/>
    <x v="4"/>
  </r>
  <r>
    <x v="516"/>
    <n v="8.33"/>
    <n v="8"/>
    <n v="7.9"/>
    <n v="24"/>
    <n v="10"/>
    <n v="4"/>
    <n v="3"/>
    <n v="6"/>
    <x v="1"/>
    <n v="6"/>
    <n v="276"/>
    <x v="5"/>
  </r>
  <r>
    <x v="517"/>
    <n v="5"/>
    <n v="1.66"/>
    <n v="5.3"/>
    <n v="30"/>
    <n v="9"/>
    <n v="0"/>
    <n v="6"/>
    <n v="2"/>
    <x v="1"/>
    <n v="6"/>
    <n v="276"/>
    <x v="6"/>
  </r>
  <r>
    <x v="518"/>
    <n v="2.33"/>
    <n v="4"/>
    <n v="3"/>
    <n v="20"/>
    <n v="5"/>
    <n v="0"/>
    <n v="2"/>
    <n v="2"/>
    <x v="1"/>
    <n v="6"/>
    <n v="276"/>
    <x v="0"/>
  </r>
  <r>
    <x v="519"/>
    <n v="5"/>
    <n v="0.67"/>
    <n v="5"/>
    <n v="13"/>
    <n v="6"/>
    <n v="0"/>
    <n v="1"/>
    <n v="7"/>
    <x v="1"/>
    <n v="6"/>
    <n v="276"/>
    <x v="1"/>
  </r>
  <r>
    <x v="520"/>
    <n v="3.68"/>
    <n v="3.68"/>
    <n v="2"/>
    <n v="16"/>
    <n v="6"/>
    <n v="0"/>
    <n v="17"/>
    <n v="2"/>
    <x v="1"/>
    <n v="6"/>
    <n v="276"/>
    <x v="2"/>
  </r>
  <r>
    <x v="521"/>
    <n v="6.34"/>
    <n v="5.01"/>
    <n v="2"/>
    <n v="17"/>
    <n v="6"/>
    <n v="1"/>
    <n v="22"/>
    <n v="6"/>
    <x v="1"/>
    <n v="6"/>
    <n v="276"/>
    <x v="3"/>
  </r>
  <r>
    <x v="522"/>
    <n v="6"/>
    <n v="5.66"/>
    <n v="2.5"/>
    <n v="31"/>
    <n v="10"/>
    <n v="1"/>
    <n v="3"/>
    <n v="7"/>
    <x v="1"/>
    <n v="6"/>
    <n v="276"/>
    <x v="4"/>
  </r>
  <r>
    <x v="523"/>
    <n v="3"/>
    <n v="4"/>
    <n v="4"/>
    <n v="26.6"/>
    <n v="14"/>
    <n v="0"/>
    <n v="0"/>
    <n v="4.5999999999999996"/>
    <x v="1"/>
    <n v="6"/>
    <n v="276"/>
    <x v="5"/>
  </r>
  <r>
    <x v="524"/>
    <n v="4.34"/>
    <n v="3.01"/>
    <n v="8"/>
    <n v="18.675999999999998"/>
    <n v="6"/>
    <n v="0"/>
    <n v="7"/>
    <n v="2"/>
    <x v="1"/>
    <n v="6"/>
    <n v="276"/>
    <x v="6"/>
  </r>
  <r>
    <x v="525"/>
    <n v="6"/>
    <n v="2.33"/>
    <n v="5.0999999999999996"/>
    <n v="38.299999999999997"/>
    <n v="11"/>
    <n v="0"/>
    <n v="1"/>
    <n v="3"/>
    <x v="1"/>
    <n v="6"/>
    <n v="276"/>
    <x v="0"/>
  </r>
  <r>
    <x v="526"/>
    <n v="1.67"/>
    <n v="1.66"/>
    <n v="2"/>
    <n v="17.5"/>
    <n v="2"/>
    <n v="2"/>
    <n v="0"/>
    <n v="5"/>
    <x v="1"/>
    <n v="6"/>
    <n v="276"/>
    <x v="1"/>
  </r>
  <r>
    <x v="527"/>
    <n v="2.33"/>
    <n v="4.66"/>
    <n v="7.3"/>
    <n v="21.4"/>
    <n v="6"/>
    <n v="0"/>
    <n v="12"/>
    <n v="4"/>
    <x v="1"/>
    <n v="6"/>
    <n v="276"/>
    <x v="2"/>
  </r>
  <r>
    <x v="528"/>
    <n v="5"/>
    <n v="3.67"/>
    <n v="1.6"/>
    <n v="14"/>
    <n v="6"/>
    <n v="0"/>
    <n v="3"/>
    <n v="2"/>
    <x v="1"/>
    <n v="6"/>
    <n v="276"/>
    <x v="3"/>
  </r>
  <r>
    <x v="529"/>
    <n v="4"/>
    <n v="3.36"/>
    <n v="5"/>
    <n v="37"/>
    <n v="9"/>
    <n v="0"/>
    <n v="6"/>
    <n v="9"/>
    <x v="1"/>
    <n v="6"/>
    <n v="276"/>
    <x v="4"/>
  </r>
  <r>
    <x v="530"/>
    <n v="7"/>
    <n v="3.34"/>
    <n v="4"/>
    <n v="20"/>
    <n v="6"/>
    <n v="0"/>
    <n v="8"/>
    <n v="5"/>
    <x v="1"/>
    <n v="6"/>
    <n v="276"/>
    <x v="5"/>
  </r>
  <r>
    <x v="531"/>
    <n v="3.66"/>
    <n v="3.32"/>
    <n v="8.66"/>
    <n v="24"/>
    <n v="10"/>
    <n v="1"/>
    <n v="20"/>
    <n v="2"/>
    <x v="1"/>
    <n v="6"/>
    <n v="276"/>
    <x v="6"/>
  </r>
  <r>
    <x v="532"/>
    <n v="3"/>
    <n v="5.33"/>
    <n v="7"/>
    <n v="24.6"/>
    <n v="4"/>
    <n v="0"/>
    <n v="23"/>
    <n v="3.6"/>
    <x v="1"/>
    <n v="6"/>
    <n v="276"/>
    <x v="0"/>
  </r>
  <r>
    <x v="533"/>
    <n v="5.33"/>
    <n v="4.01"/>
    <n v="3.1"/>
    <n v="24"/>
    <n v="13"/>
    <n v="2"/>
    <n v="10"/>
    <n v="6.3"/>
    <x v="1"/>
    <n v="6"/>
    <n v="276"/>
    <x v="1"/>
  </r>
  <r>
    <x v="534"/>
    <n v="9.34"/>
    <n v="3"/>
    <n v="3"/>
    <n v="26.8"/>
    <n v="5"/>
    <n v="0"/>
    <n v="10"/>
    <n v="7"/>
    <x v="1"/>
    <n v="6"/>
    <n v="276"/>
    <x v="2"/>
  </r>
  <r>
    <x v="535"/>
    <n v="9.34"/>
    <n v="0.68"/>
    <n v="5"/>
    <n v="18"/>
    <n v="5"/>
    <n v="0"/>
    <n v="6"/>
    <n v="2"/>
    <x v="1"/>
    <n v="6"/>
    <n v="276"/>
    <x v="3"/>
  </r>
  <r>
    <x v="536"/>
    <n v="5.17"/>
    <n v="6.99"/>
    <n v="9.6"/>
    <n v="29.062000000000001"/>
    <n v="0"/>
    <n v="0"/>
    <n v="1"/>
    <n v="5"/>
    <x v="1"/>
    <n v="6"/>
    <n v="276"/>
    <x v="4"/>
  </r>
  <r>
    <x v="537"/>
    <n v="4.67"/>
    <n v="5.67"/>
    <n v="3.5"/>
    <n v="19"/>
    <n v="7"/>
    <n v="0"/>
    <n v="5"/>
    <n v="5"/>
    <x v="1"/>
    <n v="6"/>
    <n v="276"/>
    <x v="5"/>
  </r>
  <r>
    <x v="538"/>
    <n v="3.83"/>
    <n v="4"/>
    <n v="7"/>
    <n v="23.8"/>
    <n v="5"/>
    <n v="1"/>
    <n v="4"/>
    <n v="3"/>
    <x v="1"/>
    <n v="6"/>
    <n v="276"/>
    <x v="6"/>
  </r>
  <r>
    <x v="539"/>
    <n v="6.33"/>
    <n v="4.34"/>
    <n v="6"/>
    <n v="24.125"/>
    <n v="4"/>
    <n v="0"/>
    <n v="0"/>
    <n v="3"/>
    <x v="1"/>
    <n v="6"/>
    <n v="276"/>
    <x v="0"/>
  </r>
  <r>
    <x v="540"/>
    <n v="7.17"/>
    <n v="0.33"/>
    <n v="2"/>
    <n v="29"/>
    <n v="3"/>
    <n v="0"/>
    <n v="1"/>
    <n v="4"/>
    <x v="1"/>
    <n v="6"/>
    <n v="276"/>
    <x v="1"/>
  </r>
  <r>
    <x v="541"/>
    <n v="7.33"/>
    <n v="3.33"/>
    <n v="6"/>
    <n v="36"/>
    <n v="10"/>
    <n v="0"/>
    <n v="1"/>
    <n v="2"/>
    <x v="1"/>
    <n v="6"/>
    <n v="276"/>
    <x v="2"/>
  </r>
  <r>
    <x v="542"/>
    <n v="5.34"/>
    <n v="4.6500000000000004"/>
    <n v="7.4"/>
    <n v="12"/>
    <n v="0"/>
    <n v="0"/>
    <n v="6"/>
    <n v="6"/>
    <x v="1"/>
    <n v="6"/>
    <n v="276"/>
    <x v="3"/>
  </r>
  <r>
    <x v="543"/>
    <n v="5.68"/>
    <n v="3.66"/>
    <n v="4"/>
    <n v="22"/>
    <n v="15"/>
    <n v="0"/>
    <n v="11"/>
    <n v="3"/>
    <x v="1"/>
    <n v="6"/>
    <n v="276"/>
    <x v="4"/>
  </r>
  <r>
    <x v="544"/>
    <n v="1"/>
    <n v="4.67"/>
    <n v="6"/>
    <n v="35"/>
    <n v="12"/>
    <n v="0"/>
    <n v="2"/>
    <n v="4.3"/>
    <x v="1"/>
    <n v="6"/>
    <n v="276"/>
    <x v="5"/>
  </r>
  <r>
    <x v="545"/>
    <n v="8.83"/>
    <n v="5.68"/>
    <n v="5.4"/>
    <n v="18.25"/>
    <n v="14"/>
    <n v="1"/>
    <n v="12"/>
    <n v="10"/>
    <x v="1"/>
    <n v="7"/>
    <n v="276"/>
    <x v="6"/>
  </r>
  <r>
    <x v="546"/>
    <n v="3"/>
    <n v="2"/>
    <n v="1"/>
    <n v="23.15"/>
    <n v="3"/>
    <n v="0"/>
    <n v="1"/>
    <n v="2"/>
    <x v="1"/>
    <n v="7"/>
    <n v="276"/>
    <x v="0"/>
  </r>
  <r>
    <x v="547"/>
    <n v="5.5"/>
    <n v="4.33"/>
    <n v="3.5"/>
    <n v="24.5"/>
    <n v="10"/>
    <n v="0"/>
    <n v="8"/>
    <n v="4"/>
    <x v="1"/>
    <n v="7"/>
    <n v="276"/>
    <x v="1"/>
  </r>
  <r>
    <x v="548"/>
    <n v="7.35"/>
    <n v="2.34"/>
    <n v="4.2"/>
    <n v="15.2"/>
    <n v="2"/>
    <n v="0"/>
    <n v="0"/>
    <n v="3"/>
    <x v="1"/>
    <n v="7"/>
    <n v="276"/>
    <x v="2"/>
  </r>
  <r>
    <x v="549"/>
    <n v="5"/>
    <n v="4.34"/>
    <n v="4.2"/>
    <n v="14"/>
    <n v="10"/>
    <n v="0"/>
    <n v="1"/>
    <n v="4"/>
    <x v="1"/>
    <n v="7"/>
    <n v="276"/>
    <x v="3"/>
  </r>
  <r>
    <x v="550"/>
    <n v="5.5"/>
    <n v="4.68"/>
    <n v="2"/>
    <n v="20"/>
    <n v="8"/>
    <n v="0"/>
    <n v="3"/>
    <n v="3"/>
    <x v="1"/>
    <n v="7"/>
    <n v="276"/>
    <x v="4"/>
  </r>
  <r>
    <x v="551"/>
    <n v="4.84"/>
    <n v="4.68"/>
    <n v="2.2999999999999998"/>
    <n v="19.600000000000001"/>
    <n v="5"/>
    <n v="0"/>
    <n v="3"/>
    <n v="7"/>
    <x v="1"/>
    <n v="7"/>
    <n v="276"/>
    <x v="5"/>
  </r>
  <r>
    <x v="552"/>
    <n v="2"/>
    <n v="1.35"/>
    <n v="3"/>
    <n v="18.600000000000001"/>
    <n v="6"/>
    <n v="0"/>
    <n v="5"/>
    <n v="3"/>
    <x v="1"/>
    <n v="7"/>
    <n v="276"/>
    <x v="6"/>
  </r>
  <r>
    <x v="553"/>
    <n v="2.34"/>
    <n v="1.67"/>
    <n v="2"/>
    <n v="32.75"/>
    <n v="4"/>
    <n v="0"/>
    <n v="0"/>
    <n v="5"/>
    <x v="1"/>
    <n v="7"/>
    <n v="276"/>
    <x v="0"/>
  </r>
  <r>
    <x v="554"/>
    <n v="5.5"/>
    <n v="6.34"/>
    <n v="5"/>
    <n v="37"/>
    <n v="15"/>
    <n v="0"/>
    <n v="8"/>
    <n v="6"/>
    <x v="1"/>
    <n v="7"/>
    <n v="276"/>
    <x v="1"/>
  </r>
  <r>
    <x v="555"/>
    <n v="4"/>
    <n v="2.33"/>
    <n v="4.9000000000000004"/>
    <n v="45"/>
    <n v="9"/>
    <n v="0"/>
    <n v="2"/>
    <n v="10"/>
    <x v="1"/>
    <n v="7"/>
    <n v="276"/>
    <x v="2"/>
  </r>
  <r>
    <x v="556"/>
    <n v="6.33"/>
    <n v="5.33"/>
    <n v="5"/>
    <n v="25.3"/>
    <n v="5"/>
    <n v="0"/>
    <n v="0"/>
    <n v="6.5"/>
    <x v="1"/>
    <n v="7"/>
    <n v="276"/>
    <x v="3"/>
  </r>
  <r>
    <x v="557"/>
    <n v="3.68"/>
    <n v="0.66"/>
    <n v="8"/>
    <n v="22.55"/>
    <n v="5"/>
    <n v="0"/>
    <n v="0"/>
    <n v="3"/>
    <x v="1"/>
    <n v="7"/>
    <n v="276"/>
    <x v="4"/>
  </r>
  <r>
    <x v="558"/>
    <n v="0.34"/>
    <n v="4.33"/>
    <n v="5"/>
    <n v="14"/>
    <n v="1"/>
    <n v="0"/>
    <n v="2"/>
    <n v="2"/>
    <x v="1"/>
    <n v="7"/>
    <n v="276"/>
    <x v="5"/>
  </r>
  <r>
    <x v="559"/>
    <n v="8.49"/>
    <n v="1.66"/>
    <n v="4"/>
    <n v="20.2"/>
    <n v="5"/>
    <n v="0"/>
    <n v="1"/>
    <n v="9"/>
    <x v="1"/>
    <n v="7"/>
    <n v="276"/>
    <x v="6"/>
  </r>
  <r>
    <x v="560"/>
    <n v="8.34"/>
    <n v="3.33"/>
    <n v="1"/>
    <n v="18"/>
    <n v="3"/>
    <n v="0"/>
    <n v="2"/>
    <n v="4"/>
    <x v="1"/>
    <n v="7"/>
    <n v="276"/>
    <x v="0"/>
  </r>
  <r>
    <x v="561"/>
    <n v="2.5"/>
    <n v="1.33"/>
    <n v="1"/>
    <n v="28"/>
    <n v="3"/>
    <n v="0"/>
    <n v="0"/>
    <n v="2.2999999999999998"/>
    <x v="1"/>
    <n v="7"/>
    <n v="276"/>
    <x v="1"/>
  </r>
  <r>
    <x v="562"/>
    <n v="3.68"/>
    <n v="7.38"/>
    <n v="2"/>
    <n v="25"/>
    <n v="8"/>
    <n v="3"/>
    <n v="1"/>
    <n v="3"/>
    <x v="1"/>
    <n v="7"/>
    <n v="276"/>
    <x v="2"/>
  </r>
  <r>
    <x v="563"/>
    <n v="11.68"/>
    <n v="1.68"/>
    <n v="2"/>
    <n v="15"/>
    <n v="1"/>
    <n v="0"/>
    <n v="1"/>
    <n v="3"/>
    <x v="1"/>
    <n v="7"/>
    <n v="276"/>
    <x v="3"/>
  </r>
  <r>
    <x v="564"/>
    <n v="5.84"/>
    <n v="4.67"/>
    <n v="5"/>
    <n v="41"/>
    <n v="4"/>
    <n v="0"/>
    <n v="0"/>
    <n v="2"/>
    <x v="1"/>
    <n v="7"/>
    <n v="276"/>
    <x v="4"/>
  </r>
  <r>
    <x v="565"/>
    <n v="4.68"/>
    <n v="1"/>
    <n v="3.2"/>
    <n v="14.25"/>
    <n v="7"/>
    <n v="0"/>
    <n v="1"/>
    <n v="4"/>
    <x v="1"/>
    <n v="7"/>
    <n v="276"/>
    <x v="5"/>
  </r>
  <r>
    <x v="566"/>
    <n v="9.33"/>
    <n v="0.34"/>
    <n v="5"/>
    <n v="22"/>
    <n v="10"/>
    <n v="0"/>
    <n v="5"/>
    <n v="3"/>
    <x v="1"/>
    <n v="7"/>
    <n v="276"/>
    <x v="6"/>
  </r>
  <r>
    <x v="567"/>
    <n v="1.5"/>
    <n v="4"/>
    <n v="3"/>
    <n v="14"/>
    <n v="3"/>
    <n v="0"/>
    <n v="0"/>
    <n v="2"/>
    <x v="1"/>
    <n v="7"/>
    <n v="276"/>
    <x v="0"/>
  </r>
  <r>
    <x v="568"/>
    <n v="6"/>
    <n v="6.34"/>
    <n v="3.6"/>
    <n v="29.6"/>
    <n v="9"/>
    <n v="1"/>
    <n v="1"/>
    <n v="10"/>
    <x v="1"/>
    <n v="7"/>
    <n v="276"/>
    <x v="1"/>
  </r>
  <r>
    <x v="569"/>
    <n v="4"/>
    <n v="4"/>
    <n v="5"/>
    <n v="22"/>
    <n v="7"/>
    <n v="1"/>
    <n v="0"/>
    <n v="4"/>
    <x v="1"/>
    <n v="7"/>
    <n v="276"/>
    <x v="2"/>
  </r>
  <r>
    <x v="570"/>
    <n v="5"/>
    <n v="2.99"/>
    <n v="3"/>
    <n v="29"/>
    <n v="4"/>
    <n v="0"/>
    <n v="0"/>
    <n v="0"/>
    <x v="1"/>
    <n v="7"/>
    <n v="276"/>
    <x v="3"/>
  </r>
  <r>
    <x v="571"/>
    <n v="7.34"/>
    <n v="3.34"/>
    <n v="7"/>
    <n v="24"/>
    <n v="9"/>
    <n v="0"/>
    <n v="0"/>
    <n v="1.5"/>
    <x v="1"/>
    <n v="7"/>
    <n v="276"/>
    <x v="4"/>
  </r>
  <r>
    <x v="572"/>
    <n v="14.18"/>
    <n v="6.02"/>
    <n v="1"/>
    <n v="15.2"/>
    <n v="14"/>
    <n v="0"/>
    <n v="1"/>
    <n v="3"/>
    <x v="1"/>
    <n v="7"/>
    <n v="276"/>
    <x v="5"/>
  </r>
  <r>
    <x v="573"/>
    <n v="10.34"/>
    <n v="3.34"/>
    <n v="4"/>
    <n v="21.378"/>
    <n v="8"/>
    <n v="0"/>
    <n v="2"/>
    <n v="1"/>
    <x v="1"/>
    <n v="7"/>
    <n v="276"/>
    <x v="6"/>
  </r>
  <r>
    <x v="574"/>
    <n v="3"/>
    <n v="3.33"/>
    <n v="14"/>
    <n v="16.3"/>
    <n v="3"/>
    <n v="0"/>
    <n v="0"/>
    <n v="4"/>
    <x v="1"/>
    <n v="7"/>
    <n v="276"/>
    <x v="0"/>
  </r>
  <r>
    <x v="575"/>
    <n v="5.5"/>
    <n v="9"/>
    <n v="6.2"/>
    <n v="24"/>
    <n v="8"/>
    <n v="0"/>
    <n v="0"/>
    <n v="6"/>
    <x v="1"/>
    <n v="7"/>
    <n v="276"/>
    <x v="1"/>
  </r>
  <r>
    <x v="576"/>
    <n v="5"/>
    <n v="5"/>
    <n v="4"/>
    <n v="19"/>
    <n v="14"/>
    <n v="0"/>
    <n v="0"/>
    <n v="2"/>
    <x v="1"/>
    <n v="8"/>
    <n v="276"/>
    <x v="2"/>
  </r>
  <r>
    <x v="577"/>
    <n v="5"/>
    <n v="6.7"/>
    <n v="4"/>
    <n v="15"/>
    <n v="9"/>
    <n v="0"/>
    <n v="0"/>
    <n v="2"/>
    <x v="1"/>
    <n v="8"/>
    <n v="276"/>
    <x v="3"/>
  </r>
  <r>
    <x v="578"/>
    <n v="1.5"/>
    <n v="2.33"/>
    <n v="1.5"/>
    <n v="23"/>
    <n v="3.5"/>
    <n v="1"/>
    <n v="5"/>
    <n v="1"/>
    <x v="1"/>
    <n v="8"/>
    <n v="276"/>
    <x v="4"/>
  </r>
  <r>
    <x v="579"/>
    <n v="6.34"/>
    <n v="2.33"/>
    <n v="3"/>
    <n v="23"/>
    <n v="5"/>
    <n v="1"/>
    <n v="0"/>
    <n v="4"/>
    <x v="1"/>
    <n v="8"/>
    <n v="276"/>
    <x v="5"/>
  </r>
  <r>
    <x v="580"/>
    <n v="5"/>
    <n v="3.33"/>
    <n v="4.2"/>
    <n v="22.2"/>
    <n v="3.5"/>
    <n v="0"/>
    <n v="0"/>
    <n v="1"/>
    <x v="1"/>
    <n v="8"/>
    <n v="276"/>
    <x v="6"/>
  </r>
  <r>
    <x v="581"/>
    <n v="5.33"/>
    <n v="1.67"/>
    <n v="8"/>
    <n v="35"/>
    <n v="11"/>
    <n v="0"/>
    <n v="3"/>
    <n v="2"/>
    <x v="1"/>
    <n v="8"/>
    <n v="276"/>
    <x v="0"/>
  </r>
  <r>
    <x v="582"/>
    <n v="4.33"/>
    <n v="4"/>
    <n v="6"/>
    <n v="22"/>
    <n v="9"/>
    <n v="2"/>
    <n v="1"/>
    <n v="6"/>
    <x v="1"/>
    <n v="8"/>
    <n v="276"/>
    <x v="1"/>
  </r>
  <r>
    <x v="583"/>
    <n v="6.33"/>
    <n v="5.33"/>
    <n v="7"/>
    <n v="22"/>
    <n v="5"/>
    <n v="0"/>
    <n v="0"/>
    <n v="0.7"/>
    <x v="1"/>
    <n v="8"/>
    <n v="276"/>
    <x v="2"/>
  </r>
  <r>
    <x v="584"/>
    <n v="5"/>
    <n v="3.66"/>
    <n v="2"/>
    <n v="21"/>
    <n v="5"/>
    <n v="0"/>
    <n v="2"/>
    <n v="3"/>
    <x v="1"/>
    <n v="8"/>
    <n v="276"/>
    <x v="3"/>
  </r>
  <r>
    <x v="585"/>
    <n v="3.67"/>
    <n v="5.68"/>
    <n v="4.2"/>
    <n v="29"/>
    <n v="12.5"/>
    <n v="0"/>
    <n v="1"/>
    <n v="5"/>
    <x v="1"/>
    <n v="8"/>
    <n v="276"/>
    <x v="4"/>
  </r>
  <r>
    <x v="586"/>
    <n v="12.33"/>
    <n v="6.66"/>
    <n v="7.4"/>
    <n v="18.100000000000001"/>
    <n v="10"/>
    <n v="0"/>
    <n v="0"/>
    <n v="4"/>
    <x v="1"/>
    <n v="8"/>
    <n v="276"/>
    <x v="5"/>
  </r>
  <r>
    <x v="587"/>
    <n v="8.67"/>
    <n v="7.6929999999999996"/>
    <n v="4"/>
    <n v="28.2"/>
    <n v="9.5"/>
    <n v="0"/>
    <n v="1"/>
    <n v="1"/>
    <x v="1"/>
    <n v="8"/>
    <n v="276"/>
    <x v="6"/>
  </r>
  <r>
    <x v="588"/>
    <n v="8"/>
    <n v="2"/>
    <n v="6"/>
    <n v="23.437999999999999"/>
    <n v="9"/>
    <n v="0"/>
    <n v="3"/>
    <n v="3"/>
    <x v="1"/>
    <n v="8"/>
    <n v="276"/>
    <x v="0"/>
  </r>
  <r>
    <x v="589"/>
    <n v="3"/>
    <n v="4.66"/>
    <n v="4"/>
    <n v="16.7"/>
    <n v="5"/>
    <n v="0"/>
    <n v="1"/>
    <n v="4"/>
    <x v="1"/>
    <n v="8"/>
    <n v="276"/>
    <x v="1"/>
  </r>
  <r>
    <x v="590"/>
    <n v="3.34"/>
    <n v="6.34"/>
    <n v="6"/>
    <n v="35"/>
    <n v="14"/>
    <n v="1"/>
    <n v="1"/>
    <n v="1"/>
    <x v="1"/>
    <n v="8"/>
    <n v="276"/>
    <x v="2"/>
  </r>
  <r>
    <x v="591"/>
    <n v="2"/>
    <n v="4.67"/>
    <n v="2"/>
    <n v="19.25"/>
    <n v="4"/>
    <n v="2"/>
    <n v="0"/>
    <n v="2"/>
    <x v="1"/>
    <n v="8"/>
    <n v="276"/>
    <x v="3"/>
  </r>
  <r>
    <x v="592"/>
    <n v="8"/>
    <n v="3"/>
    <n v="3"/>
    <n v="33"/>
    <n v="6"/>
    <n v="0"/>
    <n v="0"/>
    <n v="2"/>
    <x v="1"/>
    <n v="8"/>
    <n v="276"/>
    <x v="4"/>
  </r>
  <r>
    <x v="593"/>
    <n v="6.01"/>
    <n v="2.67"/>
    <n v="3"/>
    <n v="24"/>
    <n v="16"/>
    <n v="0"/>
    <n v="3"/>
    <n v="1"/>
    <x v="1"/>
    <n v="8"/>
    <n v="276"/>
    <x v="5"/>
  </r>
  <r>
    <x v="594"/>
    <n v="6.33"/>
    <n v="2.66"/>
    <n v="8"/>
    <n v="28"/>
    <n v="15"/>
    <n v="0"/>
    <n v="3"/>
    <n v="3"/>
    <x v="1"/>
    <n v="8"/>
    <n v="276"/>
    <x v="6"/>
  </r>
  <r>
    <x v="595"/>
    <n v="3.5"/>
    <n v="3.68"/>
    <n v="5"/>
    <n v="19"/>
    <n v="6"/>
    <n v="1"/>
    <n v="0"/>
    <n v="0"/>
    <x v="1"/>
    <n v="8"/>
    <n v="276"/>
    <x v="0"/>
  </r>
  <r>
    <x v="596"/>
    <n v="6"/>
    <n v="0.67"/>
    <n v="3"/>
    <n v="34"/>
    <n v="8"/>
    <n v="1"/>
    <n v="1"/>
    <n v="4"/>
    <x v="1"/>
    <n v="8"/>
    <n v="276"/>
    <x v="1"/>
  </r>
  <r>
    <x v="597"/>
    <n v="2.34"/>
    <n v="6.7359999999999998"/>
    <n v="4"/>
    <n v="28"/>
    <n v="6"/>
    <n v="3"/>
    <n v="1"/>
    <n v="6"/>
    <x v="1"/>
    <n v="8"/>
    <n v="276"/>
    <x v="2"/>
  </r>
  <r>
    <x v="598"/>
    <n v="8.99"/>
    <n v="5.33"/>
    <n v="3"/>
    <n v="28"/>
    <n v="8"/>
    <n v="0"/>
    <n v="2"/>
    <n v="2"/>
    <x v="1"/>
    <n v="8"/>
    <n v="276"/>
    <x v="3"/>
  </r>
  <r>
    <x v="599"/>
    <n v="8.5"/>
    <n v="3.66"/>
    <n v="3.4"/>
    <n v="45.1"/>
    <n v="8"/>
    <n v="0"/>
    <n v="0"/>
    <n v="1"/>
    <x v="1"/>
    <n v="8"/>
    <n v="276"/>
    <x v="4"/>
  </r>
  <r>
    <x v="600"/>
    <n v="2.34"/>
    <n v="2.67"/>
    <n v="4"/>
    <n v="23.5"/>
    <n v="20"/>
    <n v="0"/>
    <n v="1"/>
    <n v="3"/>
    <x v="1"/>
    <n v="8"/>
    <n v="276"/>
    <x v="5"/>
  </r>
  <r>
    <x v="601"/>
    <n v="2.67"/>
    <n v="4.0199999999999996"/>
    <n v="7.3"/>
    <n v="27"/>
    <n v="7"/>
    <n v="0"/>
    <n v="1"/>
    <n v="6"/>
    <x v="1"/>
    <n v="8"/>
    <n v="276"/>
    <x v="6"/>
  </r>
  <r>
    <x v="602"/>
    <n v="9.33"/>
    <n v="3"/>
    <n v="4.5"/>
    <n v="32"/>
    <n v="8"/>
    <n v="0"/>
    <n v="0"/>
    <n v="3"/>
    <x v="1"/>
    <n v="8"/>
    <n v="276"/>
    <x v="0"/>
  </r>
  <r>
    <x v="603"/>
    <n v="7"/>
    <n v="8.67"/>
    <n v="1"/>
    <n v="15.1"/>
    <n v="12"/>
    <n v="0"/>
    <n v="0"/>
    <n v="3"/>
    <x v="1"/>
    <n v="8"/>
    <n v="276"/>
    <x v="1"/>
  </r>
  <r>
    <x v="604"/>
    <n v="10.84"/>
    <n v="10.34"/>
    <n v="4"/>
    <n v="23.2"/>
    <n v="4"/>
    <n v="3"/>
    <n v="3"/>
    <n v="2"/>
    <x v="1"/>
    <n v="8"/>
    <n v="276"/>
    <x v="2"/>
  </r>
  <r>
    <x v="605"/>
    <n v="11"/>
    <n v="6.02"/>
    <n v="3.5"/>
    <n v="21"/>
    <n v="3"/>
    <n v="0"/>
    <n v="6"/>
    <n v="4"/>
    <x v="1"/>
    <n v="8"/>
    <n v="276"/>
    <x v="3"/>
  </r>
  <r>
    <x v="606"/>
    <n v="4"/>
    <n v="9.34"/>
    <n v="3.4"/>
    <n v="38"/>
    <n v="9.5"/>
    <n v="0"/>
    <n v="6"/>
    <n v="2"/>
    <x v="1"/>
    <n v="8"/>
    <n v="276"/>
    <x v="4"/>
  </r>
  <r>
    <x v="607"/>
    <n v="8.18"/>
    <n v="2.84"/>
    <n v="4.4000000000000004"/>
    <n v="28.25"/>
    <n v="8"/>
    <n v="0"/>
    <n v="0"/>
    <n v="3"/>
    <x v="1"/>
    <n v="9"/>
    <n v="276"/>
    <x v="5"/>
  </r>
  <r>
    <x v="608"/>
    <n v="5.33"/>
    <n v="7"/>
    <n v="3"/>
    <n v="31.3"/>
    <n v="9.5"/>
    <n v="0"/>
    <n v="5"/>
    <n v="5"/>
    <x v="1"/>
    <n v="9"/>
    <n v="276"/>
    <x v="6"/>
  </r>
  <r>
    <x v="609"/>
    <n v="1.34"/>
    <n v="3.68"/>
    <n v="2.2000000000000002"/>
    <n v="19"/>
    <n v="13"/>
    <n v="0"/>
    <n v="4"/>
    <n v="2"/>
    <x v="1"/>
    <n v="9"/>
    <n v="276"/>
    <x v="0"/>
  </r>
  <r>
    <x v="610"/>
    <n v="3.34"/>
    <n v="2.68"/>
    <n v="3.1"/>
    <n v="20"/>
    <n v="8"/>
    <n v="1"/>
    <n v="1"/>
    <n v="2"/>
    <x v="1"/>
    <n v="9"/>
    <n v="276"/>
    <x v="1"/>
  </r>
  <r>
    <x v="611"/>
    <n v="8.83"/>
    <n v="6.01"/>
    <n v="3.2"/>
    <n v="20"/>
    <n v="10.5"/>
    <n v="1"/>
    <n v="6"/>
    <n v="4"/>
    <x v="1"/>
    <n v="9"/>
    <n v="276"/>
    <x v="2"/>
  </r>
  <r>
    <x v="612"/>
    <n v="8.33"/>
    <n v="9.67"/>
    <n v="6"/>
    <n v="23.6"/>
    <n v="8"/>
    <n v="1"/>
    <n v="0"/>
    <n v="3"/>
    <x v="1"/>
    <n v="9"/>
    <n v="276"/>
    <x v="3"/>
  </r>
  <r>
    <x v="613"/>
    <n v="4.34"/>
    <n v="6.1239999999999997"/>
    <n v="2.5"/>
    <n v="32.799999999999997"/>
    <n v="7"/>
    <n v="1"/>
    <n v="5"/>
    <n v="2"/>
    <x v="1"/>
    <n v="9"/>
    <n v="276"/>
    <x v="4"/>
  </r>
  <r>
    <x v="614"/>
    <n v="2.67"/>
    <n v="1.6930000000000001"/>
    <n v="5"/>
    <n v="29.2"/>
    <n v="4"/>
    <n v="0"/>
    <n v="2"/>
    <n v="4"/>
    <x v="1"/>
    <n v="9"/>
    <n v="276"/>
    <x v="5"/>
  </r>
  <r>
    <x v="615"/>
    <n v="2"/>
    <n v="3"/>
    <n v="1"/>
    <n v="34.700000000000003"/>
    <n v="8"/>
    <n v="0"/>
    <n v="2"/>
    <n v="2"/>
    <x v="1"/>
    <n v="9"/>
    <n v="276"/>
    <x v="6"/>
  </r>
  <r>
    <x v="616"/>
    <n v="6"/>
    <n v="3.99"/>
    <n v="4.2"/>
    <n v="21.2"/>
    <n v="18"/>
    <n v="0"/>
    <n v="2"/>
    <n v="2"/>
    <x v="1"/>
    <n v="9"/>
    <n v="276"/>
    <x v="0"/>
  </r>
  <r>
    <x v="617"/>
    <n v="11.33"/>
    <n v="5"/>
    <n v="9"/>
    <n v="30"/>
    <n v="9"/>
    <n v="0"/>
    <n v="2"/>
    <n v="2"/>
    <x v="1"/>
    <n v="9"/>
    <n v="276"/>
    <x v="1"/>
  </r>
  <r>
    <x v="618"/>
    <n v="4.66"/>
    <n v="7.66"/>
    <n v="5.2"/>
    <n v="63.3"/>
    <n v="6"/>
    <n v="3"/>
    <n v="0"/>
    <n v="2"/>
    <x v="1"/>
    <n v="9"/>
    <n v="276"/>
    <x v="2"/>
  </r>
  <r>
    <x v="619"/>
    <n v="7.33"/>
    <n v="6.165"/>
    <n v="7.2"/>
    <n v="25"/>
    <n v="4"/>
    <n v="0"/>
    <n v="11"/>
    <n v="3"/>
    <x v="1"/>
    <n v="9"/>
    <n v="276"/>
    <x v="3"/>
  </r>
  <r>
    <x v="620"/>
    <n v="4.68"/>
    <n v="5"/>
    <n v="1"/>
    <n v="31.3"/>
    <n v="14"/>
    <n v="0"/>
    <n v="0"/>
    <n v="0"/>
    <x v="1"/>
    <n v="9"/>
    <n v="276"/>
    <x v="4"/>
  </r>
  <r>
    <x v="621"/>
    <n v="3.33"/>
    <n v="5.0759999999999996"/>
    <n v="4.2"/>
    <n v="23.8"/>
    <n v="7.5"/>
    <n v="0"/>
    <n v="6"/>
    <n v="5"/>
    <x v="1"/>
    <n v="9"/>
    <n v="276"/>
    <x v="5"/>
  </r>
  <r>
    <x v="622"/>
    <n v="0.67"/>
    <n v="4.835"/>
    <n v="2.2000000000000002"/>
    <n v="16.600000000000001"/>
    <n v="6"/>
    <n v="0"/>
    <n v="2"/>
    <n v="1"/>
    <x v="1"/>
    <n v="9"/>
    <n v="276"/>
    <x v="6"/>
  </r>
  <r>
    <x v="623"/>
    <n v="9.83"/>
    <n v="6.33"/>
    <n v="0"/>
    <n v="35.5"/>
    <n v="3"/>
    <n v="0"/>
    <n v="1"/>
    <n v="2"/>
    <x v="1"/>
    <n v="9"/>
    <n v="276"/>
    <x v="0"/>
  </r>
  <r>
    <x v="624"/>
    <n v="3.34"/>
    <n v="1.33"/>
    <n v="3"/>
    <n v="16"/>
    <n v="4"/>
    <n v="0"/>
    <n v="4"/>
    <n v="3"/>
    <x v="1"/>
    <n v="9"/>
    <n v="276"/>
    <x v="1"/>
  </r>
  <r>
    <x v="625"/>
    <n v="6.83"/>
    <n v="0.99"/>
    <n v="7"/>
    <n v="37"/>
    <n v="7"/>
    <n v="0"/>
    <n v="4"/>
    <n v="5"/>
    <x v="1"/>
    <n v="9"/>
    <n v="276"/>
    <x v="2"/>
  </r>
  <r>
    <x v="626"/>
    <n v="9.99"/>
    <n v="3.99"/>
    <n v="6.5"/>
    <n v="28.9"/>
    <n v="15"/>
    <n v="0"/>
    <n v="0"/>
    <n v="2"/>
    <x v="1"/>
    <n v="9"/>
    <n v="276"/>
    <x v="3"/>
  </r>
  <r>
    <x v="627"/>
    <n v="2"/>
    <n v="10"/>
    <n v="2"/>
    <n v="46.7"/>
    <n v="6"/>
    <n v="0"/>
    <n v="0"/>
    <n v="2"/>
    <x v="1"/>
    <n v="9"/>
    <n v="276"/>
    <x v="4"/>
  </r>
  <r>
    <x v="628"/>
    <n v="6.99"/>
    <n v="1.33"/>
    <n v="4"/>
    <n v="19.5"/>
    <n v="10"/>
    <n v="2"/>
    <n v="5"/>
    <n v="5"/>
    <x v="1"/>
    <n v="9"/>
    <n v="276"/>
    <x v="5"/>
  </r>
  <r>
    <x v="629"/>
    <n v="6.16"/>
    <n v="4.056"/>
    <n v="3.3"/>
    <n v="34.65"/>
    <n v="7"/>
    <n v="0"/>
    <n v="2"/>
    <n v="1"/>
    <x v="1"/>
    <n v="9"/>
    <n v="276"/>
    <x v="6"/>
  </r>
  <r>
    <x v="630"/>
    <n v="2.99"/>
    <n v="4.34"/>
    <n v="4.2"/>
    <n v="37.6"/>
    <n v="7"/>
    <n v="0"/>
    <n v="0"/>
    <n v="0"/>
    <x v="1"/>
    <n v="9"/>
    <n v="276"/>
    <x v="0"/>
  </r>
  <r>
    <x v="631"/>
    <n v="4.83"/>
    <n v="4.9800000000000004"/>
    <n v="5.2"/>
    <n v="25.2"/>
    <n v="11"/>
    <n v="0"/>
    <n v="1"/>
    <n v="3"/>
    <x v="1"/>
    <n v="9"/>
    <n v="276"/>
    <x v="1"/>
  </r>
  <r>
    <x v="632"/>
    <n v="12.42"/>
    <n v="3.33"/>
    <n v="2.5"/>
    <n v="33"/>
    <n v="6"/>
    <n v="1"/>
    <n v="7"/>
    <n v="2"/>
    <x v="1"/>
    <n v="9"/>
    <n v="276"/>
    <x v="2"/>
  </r>
  <r>
    <x v="633"/>
    <n v="5.83"/>
    <n v="3"/>
    <n v="2.2999999999999998"/>
    <n v="10.425000000000001"/>
    <n v="3"/>
    <n v="1"/>
    <n v="2"/>
    <n v="1"/>
    <x v="1"/>
    <n v="9"/>
    <n v="276"/>
    <x v="3"/>
  </r>
  <r>
    <x v="634"/>
    <n v="1"/>
    <n v="1.33"/>
    <n v="2"/>
    <n v="15.4"/>
    <n v="8"/>
    <n v="0"/>
    <n v="17"/>
    <n v="2"/>
    <x v="1"/>
    <n v="9"/>
    <n v="276"/>
    <x v="4"/>
  </r>
  <r>
    <x v="635"/>
    <n v="6.33"/>
    <n v="4.3630000000000004"/>
    <n v="1"/>
    <n v="39.700000000000003"/>
    <n v="7"/>
    <n v="0"/>
    <n v="0"/>
    <n v="0"/>
    <x v="1"/>
    <n v="9"/>
    <n v="276"/>
    <x v="5"/>
  </r>
  <r>
    <x v="636"/>
    <n v="5.32"/>
    <n v="4.33"/>
    <n v="4"/>
    <n v="22.5"/>
    <n v="9"/>
    <n v="0"/>
    <n v="0"/>
    <n v="1"/>
    <x v="1"/>
    <n v="9"/>
    <n v="276"/>
    <x v="6"/>
  </r>
  <r>
    <x v="637"/>
    <n v="9.66"/>
    <n v="5.99"/>
    <n v="4"/>
    <n v="34.561999999999998"/>
    <n v="2"/>
    <n v="0"/>
    <n v="5"/>
    <n v="2"/>
    <x v="1"/>
    <n v="10"/>
    <n v="276"/>
    <x v="0"/>
  </r>
  <r>
    <x v="638"/>
    <n v="5"/>
    <n v="4.726"/>
    <n v="4"/>
    <n v="37.299999999999997"/>
    <n v="5"/>
    <n v="0"/>
    <n v="5"/>
    <n v="1"/>
    <x v="1"/>
    <n v="10"/>
    <n v="276"/>
    <x v="1"/>
  </r>
  <r>
    <x v="639"/>
    <n v="10.34"/>
    <n v="5.34"/>
    <n v="3"/>
    <n v="37.200000000000003"/>
    <n v="7"/>
    <n v="0"/>
    <n v="7"/>
    <n v="2"/>
    <x v="1"/>
    <n v="10"/>
    <n v="276"/>
    <x v="2"/>
  </r>
  <r>
    <x v="640"/>
    <n v="7"/>
    <n v="4"/>
    <n v="4"/>
    <n v="59"/>
    <n v="3"/>
    <n v="0"/>
    <n v="16"/>
    <n v="2"/>
    <x v="1"/>
    <n v="10"/>
    <n v="276"/>
    <x v="3"/>
  </r>
  <r>
    <x v="641"/>
    <n v="5"/>
    <n v="2.3730000000000002"/>
    <n v="2.2000000000000002"/>
    <n v="70.95"/>
    <n v="11"/>
    <n v="1"/>
    <n v="7"/>
    <n v="5"/>
    <x v="1"/>
    <n v="10"/>
    <n v="276"/>
    <x v="4"/>
  </r>
  <r>
    <x v="642"/>
    <n v="5.69"/>
    <n v="3.66"/>
    <n v="5.5"/>
    <n v="42.725000000000001"/>
    <n v="9"/>
    <n v="1"/>
    <n v="5"/>
    <n v="4"/>
    <x v="1"/>
    <n v="10"/>
    <n v="276"/>
    <x v="5"/>
  </r>
  <r>
    <x v="643"/>
    <n v="7.33"/>
    <n v="2.66"/>
    <n v="6"/>
    <n v="44.3"/>
    <n v="8"/>
    <n v="0"/>
    <n v="5"/>
    <n v="2"/>
    <x v="1"/>
    <n v="10"/>
    <n v="276"/>
    <x v="6"/>
  </r>
  <r>
    <x v="644"/>
    <n v="8.82"/>
    <n v="4.33"/>
    <n v="3"/>
    <n v="30.7"/>
    <n v="5"/>
    <n v="0"/>
    <n v="20"/>
    <n v="0"/>
    <x v="1"/>
    <n v="10"/>
    <n v="276"/>
    <x v="0"/>
  </r>
  <r>
    <x v="645"/>
    <n v="2"/>
    <n v="2.7690000000000001"/>
    <n v="7.6"/>
    <n v="28.062000000000001"/>
    <n v="13"/>
    <n v="2"/>
    <n v="10"/>
    <n v="2"/>
    <x v="1"/>
    <n v="10"/>
    <n v="276"/>
    <x v="1"/>
  </r>
  <r>
    <x v="646"/>
    <n v="6.16"/>
    <n v="5.66"/>
    <n v="3"/>
    <n v="46.3"/>
    <n v="19.5"/>
    <n v="0"/>
    <n v="1"/>
    <n v="0"/>
    <x v="1"/>
    <n v="10"/>
    <n v="276"/>
    <x v="2"/>
  </r>
  <r>
    <x v="647"/>
    <n v="10.33"/>
    <n v="2.7919999999999998"/>
    <n v="7.1"/>
    <n v="70.3"/>
    <n v="8"/>
    <n v="0"/>
    <n v="3"/>
    <n v="5"/>
    <x v="1"/>
    <n v="10"/>
    <n v="276"/>
    <x v="3"/>
  </r>
  <r>
    <x v="648"/>
    <n v="9.66"/>
    <n v="7.33"/>
    <n v="6"/>
    <n v="68.849999999999994"/>
    <n v="12"/>
    <n v="0"/>
    <n v="5"/>
    <n v="3"/>
    <x v="1"/>
    <n v="10"/>
    <n v="276"/>
    <x v="4"/>
  </r>
  <r>
    <x v="649"/>
    <n v="3.83"/>
    <n v="7"/>
    <n v="5.2"/>
    <n v="63.8"/>
    <n v="5.5"/>
    <n v="0"/>
    <n v="5"/>
    <n v="1"/>
    <x v="1"/>
    <n v="10"/>
    <n v="276"/>
    <x v="5"/>
  </r>
  <r>
    <x v="650"/>
    <n v="4.66"/>
    <n v="7.33"/>
    <n v="3.9"/>
    <n v="38.6"/>
    <n v="7"/>
    <n v="0"/>
    <n v="0"/>
    <n v="1"/>
    <x v="1"/>
    <n v="10"/>
    <n v="276"/>
    <x v="6"/>
  </r>
  <r>
    <x v="651"/>
    <n v="5.16"/>
    <n v="5.726"/>
    <n v="7.3"/>
    <n v="64.724000000000004"/>
    <n v="4"/>
    <n v="0"/>
    <n v="9"/>
    <n v="1"/>
    <x v="1"/>
    <n v="10"/>
    <n v="276"/>
    <x v="0"/>
  </r>
  <r>
    <x v="652"/>
    <n v="1.67"/>
    <n v="3.33"/>
    <n v="5.2"/>
    <n v="57.3"/>
    <n v="2"/>
    <n v="0"/>
    <n v="5"/>
    <n v="1"/>
    <x v="1"/>
    <n v="10"/>
    <n v="276"/>
    <x v="1"/>
  </r>
  <r>
    <x v="653"/>
    <n v="10.34"/>
    <n v="2.8370000000000002"/>
    <n v="3.4"/>
    <n v="74.3"/>
    <n v="8"/>
    <n v="0"/>
    <n v="0"/>
    <n v="1"/>
    <x v="1"/>
    <n v="10"/>
    <n v="276"/>
    <x v="2"/>
  </r>
  <r>
    <x v="654"/>
    <n v="7.34"/>
    <n v="6.54"/>
    <n v="4.9000000000000004"/>
    <n v="55.6"/>
    <n v="3"/>
    <n v="1"/>
    <n v="8"/>
    <n v="8"/>
    <x v="1"/>
    <n v="10"/>
    <n v="276"/>
    <x v="3"/>
  </r>
  <r>
    <x v="655"/>
    <n v="12"/>
    <n v="3.802"/>
    <n v="3"/>
    <n v="62.6"/>
    <n v="3"/>
    <n v="0"/>
    <n v="17"/>
    <n v="0"/>
    <x v="1"/>
    <n v="10"/>
    <n v="276"/>
    <x v="4"/>
  </r>
  <r>
    <x v="656"/>
    <n v="3.34"/>
    <n v="1.99"/>
    <n v="2.2999999999999998"/>
    <n v="44.7"/>
    <n v="6"/>
    <n v="0"/>
    <n v="10"/>
    <n v="5"/>
    <x v="1"/>
    <n v="10"/>
    <n v="276"/>
    <x v="5"/>
  </r>
  <r>
    <x v="657"/>
    <n v="8.66"/>
    <n v="2.363"/>
    <n v="3.2"/>
    <n v="36.799999999999997"/>
    <n v="9"/>
    <n v="1"/>
    <n v="1"/>
    <n v="4"/>
    <x v="1"/>
    <n v="10"/>
    <n v="276"/>
    <x v="6"/>
  </r>
  <r>
    <x v="658"/>
    <n v="4.33"/>
    <n v="0.34"/>
    <n v="0"/>
    <n v="35.262"/>
    <n v="9"/>
    <n v="0"/>
    <n v="2"/>
    <n v="2"/>
    <x v="1"/>
    <n v="10"/>
    <n v="276"/>
    <x v="0"/>
  </r>
  <r>
    <x v="659"/>
    <n v="7"/>
    <n v="1.66"/>
    <n v="10.199999999999999"/>
    <n v="41.4"/>
    <n v="3"/>
    <n v="0"/>
    <n v="6"/>
    <n v="2"/>
    <x v="1"/>
    <n v="10"/>
    <n v="276"/>
    <x v="1"/>
  </r>
  <r>
    <x v="660"/>
    <n v="9.84"/>
    <n v="8.35"/>
    <n v="9.1"/>
    <n v="67.400000000000006"/>
    <n v="8"/>
    <n v="0"/>
    <n v="4"/>
    <n v="2"/>
    <x v="1"/>
    <n v="10"/>
    <n v="276"/>
    <x v="2"/>
  </r>
  <r>
    <x v="661"/>
    <n v="3"/>
    <n v="3.33"/>
    <n v="3.1"/>
    <n v="64.599999999999994"/>
    <n v="4"/>
    <n v="0"/>
    <n v="0"/>
    <n v="4"/>
    <x v="1"/>
    <n v="10"/>
    <n v="276"/>
    <x v="3"/>
  </r>
  <r>
    <x v="662"/>
    <n v="9"/>
    <n v="5.33"/>
    <n v="8"/>
    <n v="53.3"/>
    <n v="8"/>
    <n v="1"/>
    <n v="2"/>
    <n v="2"/>
    <x v="1"/>
    <n v="10"/>
    <n v="276"/>
    <x v="4"/>
  </r>
  <r>
    <x v="663"/>
    <n v="4.33"/>
    <n v="2"/>
    <n v="8.5"/>
    <n v="64.400000000000006"/>
    <n v="7"/>
    <n v="0"/>
    <n v="8"/>
    <n v="3"/>
    <x v="1"/>
    <n v="10"/>
    <n v="276"/>
    <x v="5"/>
  </r>
  <r>
    <x v="664"/>
    <n v="1"/>
    <n v="1.66"/>
    <n v="1"/>
    <n v="33"/>
    <n v="11"/>
    <n v="1"/>
    <n v="6"/>
    <n v="2"/>
    <x v="1"/>
    <n v="10"/>
    <n v="276"/>
    <x v="6"/>
  </r>
  <r>
    <x v="665"/>
    <n v="2.33"/>
    <n v="3.6930000000000001"/>
    <n v="1.3"/>
    <n v="38.299999999999997"/>
    <n v="8"/>
    <n v="0"/>
    <n v="0"/>
    <n v="1"/>
    <x v="1"/>
    <n v="10"/>
    <n v="276"/>
    <x v="0"/>
  </r>
  <r>
    <x v="666"/>
    <n v="5.33"/>
    <n v="3.67"/>
    <n v="3.2"/>
    <n v="49.6"/>
    <n v="8"/>
    <n v="0"/>
    <n v="5"/>
    <n v="3"/>
    <x v="1"/>
    <n v="10"/>
    <n v="276"/>
    <x v="1"/>
  </r>
  <r>
    <x v="667"/>
    <n v="5.66"/>
    <n v="4.6500000000000004"/>
    <n v="8"/>
    <n v="58.4"/>
    <n v="6"/>
    <n v="0"/>
    <n v="7"/>
    <n v="1"/>
    <x v="1"/>
    <n v="10"/>
    <n v="276"/>
    <x v="2"/>
  </r>
  <r>
    <x v="668"/>
    <n v="2.33"/>
    <n v="7.99"/>
    <n v="5.6"/>
    <n v="80.400000000000006"/>
    <n v="11"/>
    <n v="0"/>
    <n v="5"/>
    <n v="0"/>
    <x v="1"/>
    <n v="11"/>
    <n v="276"/>
    <x v="3"/>
  </r>
  <r>
    <x v="669"/>
    <n v="4.66"/>
    <n v="4.33"/>
    <n v="4"/>
    <n v="46.3"/>
    <n v="7"/>
    <n v="0"/>
    <n v="7"/>
    <n v="2"/>
    <x v="1"/>
    <n v="11"/>
    <n v="276"/>
    <x v="4"/>
  </r>
  <r>
    <x v="670"/>
    <n v="1.34"/>
    <n v="4.3499999999999996"/>
    <n v="4.3"/>
    <n v="41.8"/>
    <n v="5"/>
    <n v="0"/>
    <n v="3"/>
    <n v="0"/>
    <x v="1"/>
    <n v="11"/>
    <n v="276"/>
    <x v="5"/>
  </r>
  <r>
    <x v="671"/>
    <n v="8.5"/>
    <n v="2.34"/>
    <n v="3"/>
    <n v="59.8"/>
    <n v="18"/>
    <n v="3"/>
    <n v="3"/>
    <n v="4"/>
    <x v="1"/>
    <n v="11"/>
    <n v="276"/>
    <x v="6"/>
  </r>
  <r>
    <x v="672"/>
    <n v="4.33"/>
    <n v="3.5609999999999999"/>
    <n v="7.4"/>
    <n v="45"/>
    <n v="3"/>
    <n v="0"/>
    <n v="0"/>
    <n v="2"/>
    <x v="1"/>
    <n v="11"/>
    <n v="276"/>
    <x v="0"/>
  </r>
  <r>
    <x v="673"/>
    <n v="3.33"/>
    <n v="6.7359999999999998"/>
    <n v="4"/>
    <n v="31.475000000000001"/>
    <n v="5"/>
    <n v="2"/>
    <n v="1"/>
    <n v="0"/>
    <x v="1"/>
    <n v="11"/>
    <n v="276"/>
    <x v="1"/>
  </r>
  <r>
    <x v="674"/>
    <n v="4"/>
    <n v="3.11"/>
    <n v="4.8"/>
    <n v="69.900000000000006"/>
    <n v="15"/>
    <n v="1"/>
    <n v="6"/>
    <n v="1"/>
    <x v="1"/>
    <n v="11"/>
    <n v="276"/>
    <x v="2"/>
  </r>
  <r>
    <x v="675"/>
    <n v="6.33"/>
    <n v="3.67"/>
    <n v="7.2"/>
    <n v="48.6"/>
    <n v="7"/>
    <n v="0"/>
    <n v="13"/>
    <n v="1"/>
    <x v="1"/>
    <n v="11"/>
    <n v="276"/>
    <x v="3"/>
  </r>
  <r>
    <x v="676"/>
    <n v="3.66"/>
    <n v="6.1980000000000004"/>
    <n v="4.2"/>
    <n v="40.75"/>
    <n v="3"/>
    <n v="1"/>
    <n v="12"/>
    <n v="1"/>
    <x v="1"/>
    <n v="11"/>
    <n v="276"/>
    <x v="4"/>
  </r>
  <r>
    <x v="677"/>
    <n v="6.33"/>
    <n v="7.4820000000000002"/>
    <n v="10"/>
    <n v="41.2"/>
    <n v="8"/>
    <n v="0"/>
    <n v="9"/>
    <n v="2"/>
    <x v="1"/>
    <n v="11"/>
    <n v="276"/>
    <x v="5"/>
  </r>
  <r>
    <x v="678"/>
    <n v="9.66"/>
    <n v="5.34"/>
    <n v="7.2"/>
    <n v="60"/>
    <n v="4"/>
    <n v="0"/>
    <n v="12"/>
    <n v="3"/>
    <x v="1"/>
    <n v="11"/>
    <n v="276"/>
    <x v="6"/>
  </r>
  <r>
    <x v="679"/>
    <n v="6"/>
    <n v="4.33"/>
    <n v="6"/>
    <n v="24"/>
    <n v="11"/>
    <n v="0"/>
    <n v="20"/>
    <n v="0"/>
    <x v="1"/>
    <n v="11"/>
    <n v="276"/>
    <x v="0"/>
  </r>
  <r>
    <x v="680"/>
    <n v="5"/>
    <n v="2.44"/>
    <n v="2"/>
    <n v="22"/>
    <n v="13"/>
    <n v="0"/>
    <n v="0"/>
    <n v="0"/>
    <x v="1"/>
    <n v="11"/>
    <n v="276"/>
    <x v="1"/>
  </r>
  <r>
    <x v="681"/>
    <n v="4.99"/>
    <n v="0.33"/>
    <n v="3.7"/>
    <n v="19"/>
    <n v="5"/>
    <n v="1"/>
    <n v="0"/>
    <n v="1"/>
    <x v="1"/>
    <n v="11"/>
    <n v="276"/>
    <x v="2"/>
  </r>
  <r>
    <x v="682"/>
    <n v="1.33"/>
    <n v="11.99"/>
    <n v="9.3000000000000007"/>
    <n v="42.35"/>
    <n v="8"/>
    <n v="2"/>
    <n v="17"/>
    <n v="0"/>
    <x v="1"/>
    <n v="11"/>
    <n v="276"/>
    <x v="3"/>
  </r>
  <r>
    <x v="683"/>
    <n v="5.67"/>
    <n v="3.67"/>
    <n v="6"/>
    <n v="50.3"/>
    <n v="9"/>
    <n v="0"/>
    <n v="3"/>
    <n v="2"/>
    <x v="1"/>
    <n v="11"/>
    <n v="276"/>
    <x v="4"/>
  </r>
  <r>
    <x v="684"/>
    <n v="6.34"/>
    <n v="4.6929999999999996"/>
    <n v="4.7"/>
    <n v="60"/>
    <n v="1"/>
    <n v="0"/>
    <n v="0"/>
    <n v="2"/>
    <x v="1"/>
    <n v="11"/>
    <n v="276"/>
    <x v="5"/>
  </r>
  <r>
    <x v="685"/>
    <n v="6.34"/>
    <n v="5.33"/>
    <n v="5.5"/>
    <n v="24.5"/>
    <n v="11"/>
    <n v="0"/>
    <n v="0"/>
    <n v="2"/>
    <x v="1"/>
    <n v="11"/>
    <n v="276"/>
    <x v="6"/>
  </r>
  <r>
    <x v="686"/>
    <n v="2"/>
    <n v="2.99"/>
    <n v="2.1"/>
    <n v="26.4"/>
    <n v="22"/>
    <n v="0"/>
    <n v="0"/>
    <n v="0"/>
    <x v="1"/>
    <n v="11"/>
    <n v="276"/>
    <x v="0"/>
  </r>
  <r>
    <x v="687"/>
    <n v="5.66"/>
    <n v="1.66"/>
    <n v="3.8"/>
    <n v="25.6"/>
    <n v="2"/>
    <n v="2"/>
    <n v="10"/>
    <n v="3"/>
    <x v="1"/>
    <n v="11"/>
    <n v="276"/>
    <x v="1"/>
  </r>
  <r>
    <x v="688"/>
    <n v="4"/>
    <n v="2.0099999999999998"/>
    <n v="5.2"/>
    <n v="45.5"/>
    <n v="4"/>
    <n v="0"/>
    <n v="17"/>
    <n v="3"/>
    <x v="1"/>
    <n v="11"/>
    <n v="276"/>
    <x v="2"/>
  </r>
  <r>
    <x v="689"/>
    <n v="2"/>
    <n v="3.4390000000000001"/>
    <n v="2.6"/>
    <n v="41.2"/>
    <n v="6"/>
    <n v="2"/>
    <n v="2"/>
    <n v="1"/>
    <x v="1"/>
    <n v="11"/>
    <n v="276"/>
    <x v="3"/>
  </r>
  <r>
    <x v="690"/>
    <n v="3"/>
    <n v="1"/>
    <n v="4.7"/>
    <n v="69"/>
    <n v="3"/>
    <n v="0"/>
    <n v="1"/>
    <n v="2"/>
    <x v="1"/>
    <n v="11"/>
    <n v="276"/>
    <x v="4"/>
  </r>
  <r>
    <x v="691"/>
    <n v="5"/>
    <n v="6.33"/>
    <n v="6.4"/>
    <n v="19.8"/>
    <n v="12"/>
    <n v="3"/>
    <n v="1"/>
    <n v="5"/>
    <x v="1"/>
    <n v="11"/>
    <n v="276"/>
    <x v="5"/>
  </r>
  <r>
    <x v="692"/>
    <n v="5.66"/>
    <n v="5.33"/>
    <n v="3.2"/>
    <n v="29"/>
    <n v="11"/>
    <n v="0"/>
    <n v="3"/>
    <n v="3"/>
    <x v="1"/>
    <n v="11"/>
    <n v="276"/>
    <x v="6"/>
  </r>
  <r>
    <x v="693"/>
    <n v="4.33"/>
    <n v="4"/>
    <n v="2"/>
    <n v="25.975000000000001"/>
    <n v="8"/>
    <n v="0"/>
    <n v="0"/>
    <n v="0"/>
    <x v="1"/>
    <n v="11"/>
    <n v="276"/>
    <x v="0"/>
  </r>
  <r>
    <x v="694"/>
    <n v="0.67"/>
    <n v="4.3730000000000002"/>
    <n v="2"/>
    <n v="20.8"/>
    <n v="7"/>
    <n v="0"/>
    <n v="0"/>
    <n v="0"/>
    <x v="1"/>
    <n v="11"/>
    <n v="276"/>
    <x v="1"/>
  </r>
  <r>
    <x v="695"/>
    <n v="6.33"/>
    <n v="3.66"/>
    <n v="4"/>
    <n v="46.825000000000003"/>
    <n v="3"/>
    <n v="0"/>
    <n v="10"/>
    <n v="1"/>
    <x v="1"/>
    <n v="11"/>
    <n v="276"/>
    <x v="2"/>
  </r>
  <r>
    <x v="696"/>
    <n v="6.66"/>
    <n v="3.726"/>
    <n v="6"/>
    <n v="42.2"/>
    <n v="1"/>
    <n v="0"/>
    <n v="4"/>
    <n v="0"/>
    <x v="1"/>
    <n v="11"/>
    <n v="276"/>
    <x v="3"/>
  </r>
  <r>
    <x v="697"/>
    <n v="7.33"/>
    <n v="1.825"/>
    <n v="5"/>
    <n v="35.299999999999997"/>
    <n v="5"/>
    <n v="1"/>
    <n v="6"/>
    <n v="3"/>
    <x v="1"/>
    <n v="11"/>
    <n v="276"/>
    <x v="4"/>
  </r>
  <r>
    <x v="698"/>
    <n v="1.99"/>
    <n v="2.0230000000000001"/>
    <n v="6.3"/>
    <n v="23.9"/>
    <n v="4"/>
    <n v="1"/>
    <n v="5"/>
    <n v="1"/>
    <x v="1"/>
    <n v="12"/>
    <n v="276"/>
    <x v="5"/>
  </r>
  <r>
    <x v="699"/>
    <n v="1"/>
    <n v="3.33"/>
    <n v="2.4"/>
    <n v="42"/>
    <n v="23"/>
    <n v="4"/>
    <n v="0"/>
    <n v="0"/>
    <x v="1"/>
    <n v="12"/>
    <n v="276"/>
    <x v="6"/>
  </r>
  <r>
    <x v="700"/>
    <n v="4"/>
    <n v="3"/>
    <n v="5.6"/>
    <n v="56"/>
    <n v="6"/>
    <n v="1"/>
    <n v="1"/>
    <n v="1"/>
    <x v="1"/>
    <n v="12"/>
    <n v="276"/>
    <x v="0"/>
  </r>
  <r>
    <x v="701"/>
    <n v="3.33"/>
    <n v="4.7590000000000003"/>
    <n v="4.7"/>
    <n v="25.6"/>
    <n v="9"/>
    <n v="3"/>
    <n v="3"/>
    <n v="1"/>
    <x v="1"/>
    <n v="12"/>
    <n v="276"/>
    <x v="1"/>
  </r>
  <r>
    <x v="702"/>
    <n v="8"/>
    <n v="3.0329999999999999"/>
    <n v="2"/>
    <n v="35.049999999999997"/>
    <n v="2"/>
    <n v="0"/>
    <n v="7"/>
    <n v="2.33"/>
    <x v="1"/>
    <n v="12"/>
    <n v="276"/>
    <x v="2"/>
  </r>
  <r>
    <x v="703"/>
    <n v="5.67"/>
    <n v="7"/>
    <n v="3.4"/>
    <n v="60.4"/>
    <n v="5"/>
    <n v="2"/>
    <n v="3"/>
    <n v="1"/>
    <x v="1"/>
    <n v="12"/>
    <n v="276"/>
    <x v="3"/>
  </r>
  <r>
    <x v="704"/>
    <n v="3"/>
    <n v="2.0990000000000002"/>
    <n v="2.2000000000000002"/>
    <n v="26.5"/>
    <n v="6"/>
    <n v="1"/>
    <n v="11"/>
    <n v="6"/>
    <x v="1"/>
    <n v="12"/>
    <n v="276"/>
    <x v="4"/>
  </r>
  <r>
    <x v="705"/>
    <n v="2"/>
    <n v="6.34"/>
    <n v="2"/>
    <n v="41.325000000000003"/>
    <n v="8"/>
    <n v="0"/>
    <n v="0"/>
    <n v="0"/>
    <x v="1"/>
    <n v="12"/>
    <n v="276"/>
    <x v="5"/>
  </r>
  <r>
    <x v="706"/>
    <n v="3.34"/>
    <n v="3.472"/>
    <n v="7"/>
    <n v="41.262"/>
    <n v="16"/>
    <n v="0"/>
    <n v="3"/>
    <n v="1"/>
    <x v="1"/>
    <n v="12"/>
    <n v="276"/>
    <x v="6"/>
  </r>
  <r>
    <x v="707"/>
    <n v="11.66"/>
    <n v="10.69"/>
    <n v="16"/>
    <n v="31.9"/>
    <n v="9"/>
    <n v="0"/>
    <n v="9"/>
    <n v="2.1"/>
    <x v="1"/>
    <n v="12"/>
    <n v="276"/>
    <x v="0"/>
  </r>
  <r>
    <x v="708"/>
    <n v="5.84"/>
    <n v="6.165"/>
    <n v="3"/>
    <n v="22.7"/>
    <n v="9"/>
    <n v="0"/>
    <n v="16"/>
    <n v="1"/>
    <x v="1"/>
    <n v="12"/>
    <n v="276"/>
    <x v="1"/>
  </r>
  <r>
    <x v="709"/>
    <n v="6.34"/>
    <n v="3.2"/>
    <n v="3"/>
    <n v="42.2"/>
    <n v="5"/>
    <n v="2"/>
    <n v="6"/>
    <n v="1"/>
    <x v="1"/>
    <n v="12"/>
    <n v="276"/>
    <x v="2"/>
  </r>
  <r>
    <x v="710"/>
    <n v="9.33"/>
    <n v="4.32"/>
    <n v="7"/>
    <n v="29"/>
    <n v="5"/>
    <n v="0"/>
    <n v="27"/>
    <n v="0"/>
    <x v="1"/>
    <n v="12"/>
    <n v="276"/>
    <x v="3"/>
  </r>
  <r>
    <x v="711"/>
    <n v="5"/>
    <n v="3"/>
    <n v="6.6"/>
    <n v="37.4"/>
    <n v="11"/>
    <n v="0"/>
    <n v="21"/>
    <n v="1"/>
    <x v="1"/>
    <n v="12"/>
    <n v="276"/>
    <x v="4"/>
  </r>
  <r>
    <x v="712"/>
    <n v="4.99"/>
    <n v="2"/>
    <n v="5"/>
    <n v="42"/>
    <n v="3"/>
    <n v="1"/>
    <n v="2"/>
    <n v="1"/>
    <x v="1"/>
    <n v="12"/>
    <n v="276"/>
    <x v="5"/>
  </r>
  <r>
    <x v="713"/>
    <n v="6.67"/>
    <n v="4"/>
    <n v="4"/>
    <n v="42"/>
    <n v="11"/>
    <n v="1"/>
    <n v="11"/>
    <n v="0"/>
    <x v="1"/>
    <n v="12"/>
    <n v="276"/>
    <x v="6"/>
  </r>
  <r>
    <x v="714"/>
    <n v="9"/>
    <n v="3.01"/>
    <n v="3"/>
    <n v="25"/>
    <n v="7"/>
    <n v="0"/>
    <n v="0"/>
    <n v="2"/>
    <x v="1"/>
    <n v="12"/>
    <n v="276"/>
    <x v="0"/>
  </r>
  <r>
    <x v="715"/>
    <n v="4.33"/>
    <n v="8.9009999999999998"/>
    <n v="4.3"/>
    <n v="27.2"/>
    <n v="12"/>
    <n v="4"/>
    <n v="2"/>
    <n v="1"/>
    <x v="1"/>
    <n v="12"/>
    <n v="276"/>
    <x v="1"/>
  </r>
  <r>
    <x v="716"/>
    <n v="0"/>
    <n v="0"/>
    <n v="0"/>
    <n v="0"/>
    <n v="0"/>
    <n v="0"/>
    <n v="0"/>
    <n v="0"/>
    <x v="1"/>
    <n v="12"/>
    <n v="276"/>
    <x v="2"/>
  </r>
  <r>
    <x v="717"/>
    <n v="3"/>
    <n v="3.4740000000000002"/>
    <n v="2.2000000000000002"/>
    <n v="43"/>
    <n v="3"/>
    <n v="0"/>
    <n v="16"/>
    <n v="1"/>
    <x v="1"/>
    <n v="12"/>
    <n v="276"/>
    <x v="3"/>
  </r>
  <r>
    <x v="718"/>
    <n v="5"/>
    <n v="6.34"/>
    <n v="2"/>
    <n v="53.6"/>
    <n v="14"/>
    <n v="0"/>
    <n v="6"/>
    <n v="0.4"/>
    <x v="1"/>
    <n v="12"/>
    <n v="276"/>
    <x v="4"/>
  </r>
  <r>
    <x v="719"/>
    <n v="5.66"/>
    <n v="0"/>
    <n v="5"/>
    <n v="48"/>
    <n v="6"/>
    <n v="0"/>
    <n v="13"/>
    <n v="1"/>
    <x v="1"/>
    <n v="12"/>
    <n v="276"/>
    <x v="5"/>
  </r>
  <r>
    <x v="720"/>
    <n v="3.33"/>
    <n v="4.01"/>
    <n v="2.2999999999999998"/>
    <n v="28.8"/>
    <n v="3"/>
    <n v="0"/>
    <n v="0"/>
    <n v="0"/>
    <x v="1"/>
    <n v="12"/>
    <n v="276"/>
    <x v="6"/>
  </r>
  <r>
    <x v="721"/>
    <n v="7.33"/>
    <n v="3.3959999999999999"/>
    <n v="5"/>
    <n v="28.3"/>
    <n v="5"/>
    <n v="0"/>
    <n v="16"/>
    <n v="0"/>
    <x v="1"/>
    <n v="12"/>
    <n v="276"/>
    <x v="0"/>
  </r>
  <r>
    <x v="722"/>
    <n v="0.66"/>
    <n v="4.66"/>
    <n v="2"/>
    <n v="20.661999999999999"/>
    <n v="28"/>
    <n v="2"/>
    <n v="1"/>
    <n v="1"/>
    <x v="1"/>
    <n v="12"/>
    <n v="276"/>
    <x v="1"/>
  </r>
  <r>
    <x v="723"/>
    <n v="4.67"/>
    <n v="1.66"/>
    <n v="5"/>
    <n v="87.2"/>
    <n v="15"/>
    <n v="3"/>
    <n v="0"/>
    <n v="4.3"/>
    <x v="1"/>
    <n v="12"/>
    <n v="276"/>
    <x v="2"/>
  </r>
  <r>
    <x v="724"/>
    <n v="5.33"/>
    <n v="6.7919999999999998"/>
    <n v="5.2"/>
    <n v="63.5"/>
    <n v="4"/>
    <n v="0"/>
    <n v="14"/>
    <n v="4.5999999999999996"/>
    <x v="1"/>
    <n v="12"/>
    <n v="276"/>
    <x v="3"/>
  </r>
  <r>
    <x v="725"/>
    <n v="4"/>
    <n v="5.0990000000000002"/>
    <n v="9.1999999999999993"/>
    <n v="61.5"/>
    <n v="18"/>
    <n v="3"/>
    <n v="26"/>
    <n v="1"/>
    <x v="1"/>
    <n v="12"/>
    <n v="276"/>
    <x v="4"/>
  </r>
  <r>
    <x v="726"/>
    <n v="10.67"/>
    <n v="2.33"/>
    <n v="2"/>
    <n v="71.599999999999994"/>
    <n v="9"/>
    <n v="0"/>
    <n v="2"/>
    <n v="3"/>
    <x v="1"/>
    <n v="12"/>
    <n v="276"/>
    <x v="5"/>
  </r>
  <r>
    <x v="727"/>
    <n v="6.66"/>
    <n v="7.0890000000000004"/>
    <n v="2"/>
    <n v="56.4"/>
    <n v="12"/>
    <n v="0"/>
    <n v="4"/>
    <n v="2"/>
    <x v="1"/>
    <n v="12"/>
    <n v="276"/>
    <x v="6"/>
  </r>
  <r>
    <x v="728"/>
    <n v="7.66"/>
    <n v="6.0990000000000002"/>
    <n v="7.6"/>
    <n v="44.35"/>
    <n v="18"/>
    <n v="0"/>
    <n v="6"/>
    <n v="1"/>
    <x v="1"/>
    <n v="12"/>
    <n v="276"/>
    <x v="0"/>
  </r>
  <r>
    <x v="729"/>
    <n v="0"/>
    <n v="0"/>
    <n v="0"/>
    <n v="0"/>
    <n v="0"/>
    <n v="0"/>
    <n v="0"/>
    <n v="0"/>
    <x v="2"/>
    <n v="1"/>
    <n v="276"/>
    <x v="1"/>
  </r>
  <r>
    <x v="730"/>
    <n v="0.34"/>
    <n v="1.02"/>
    <n v="1"/>
    <n v="51.2"/>
    <n v="0"/>
    <n v="1"/>
    <n v="5"/>
    <n v="5"/>
    <x v="2"/>
    <n v="1"/>
    <n v="276"/>
    <x v="2"/>
  </r>
  <r>
    <x v="731"/>
    <n v="4"/>
    <n v="4"/>
    <n v="2.5"/>
    <n v="56.1"/>
    <n v="1"/>
    <n v="0"/>
    <n v="5"/>
    <n v="1"/>
    <x v="2"/>
    <n v="1"/>
    <n v="276"/>
    <x v="3"/>
  </r>
  <r>
    <x v="732"/>
    <n v="7.33"/>
    <n v="5.99"/>
    <n v="6"/>
    <n v="46.6"/>
    <n v="6"/>
    <n v="0"/>
    <n v="12"/>
    <n v="1"/>
    <x v="2"/>
    <n v="1"/>
    <n v="276"/>
    <x v="4"/>
  </r>
  <r>
    <x v="733"/>
    <n v="5.33"/>
    <n v="5.99"/>
    <n v="4.5999999999999996"/>
    <n v="38.6"/>
    <n v="15"/>
    <n v="0"/>
    <n v="5"/>
    <n v="1"/>
    <x v="2"/>
    <n v="1"/>
    <n v="276"/>
    <x v="5"/>
  </r>
  <r>
    <x v="734"/>
    <n v="6.66"/>
    <n v="3"/>
    <n v="6"/>
    <n v="61.9"/>
    <n v="2"/>
    <n v="0"/>
    <n v="12"/>
    <n v="2"/>
    <x v="2"/>
    <n v="1"/>
    <n v="276"/>
    <x v="6"/>
  </r>
  <r>
    <x v="735"/>
    <n v="0"/>
    <n v="0"/>
    <n v="0"/>
    <n v="0"/>
    <n v="0"/>
    <n v="0"/>
    <n v="0"/>
    <n v="0"/>
    <x v="2"/>
    <n v="1"/>
    <n v="276"/>
    <x v="0"/>
  </r>
  <r>
    <x v="736"/>
    <n v="8"/>
    <n v="3.4630000000000001"/>
    <n v="7.7"/>
    <n v="39.200000000000003"/>
    <n v="8"/>
    <n v="3"/>
    <n v="2"/>
    <n v="2"/>
    <x v="2"/>
    <n v="1"/>
    <n v="276"/>
    <x v="1"/>
  </r>
  <r>
    <x v="737"/>
    <n v="7.33"/>
    <n v="2.66"/>
    <n v="5"/>
    <n v="88.3"/>
    <n v="9"/>
    <n v="0"/>
    <n v="3"/>
    <n v="3"/>
    <x v="2"/>
    <n v="1"/>
    <n v="276"/>
    <x v="2"/>
  </r>
  <r>
    <x v="738"/>
    <n v="7"/>
    <n v="4.0330000000000004"/>
    <n v="12"/>
    <n v="67.599999999999994"/>
    <n v="8"/>
    <n v="1"/>
    <n v="1"/>
    <n v="0"/>
    <x v="2"/>
    <n v="1"/>
    <n v="276"/>
    <x v="3"/>
  </r>
  <r>
    <x v="739"/>
    <n v="9.34"/>
    <n v="5.66"/>
    <n v="7"/>
    <n v="64.900000000000006"/>
    <n v="18"/>
    <n v="0"/>
    <n v="0"/>
    <n v="4"/>
    <x v="2"/>
    <n v="1"/>
    <n v="276"/>
    <x v="4"/>
  </r>
  <r>
    <x v="740"/>
    <n v="12"/>
    <n v="3.1320000000000001"/>
    <n v="12"/>
    <n v="61.35"/>
    <n v="8"/>
    <n v="0"/>
    <n v="0"/>
    <n v="0"/>
    <x v="2"/>
    <n v="1"/>
    <n v="276"/>
    <x v="5"/>
  </r>
  <r>
    <x v="741"/>
    <n v="9"/>
    <n v="1.66"/>
    <n v="5"/>
    <n v="41.7"/>
    <n v="15"/>
    <n v="0"/>
    <n v="1"/>
    <n v="2"/>
    <x v="2"/>
    <n v="1"/>
    <n v="276"/>
    <x v="6"/>
  </r>
  <r>
    <x v="742"/>
    <n v="2"/>
    <n v="5.1550000000000002"/>
    <n v="6"/>
    <n v="69"/>
    <n v="18"/>
    <n v="0"/>
    <n v="8"/>
    <n v="2"/>
    <x v="2"/>
    <n v="1"/>
    <n v="276"/>
    <x v="0"/>
  </r>
  <r>
    <x v="743"/>
    <n v="8.98"/>
    <n v="4.66"/>
    <n v="10.6"/>
    <n v="18.100000000000001"/>
    <n v="8"/>
    <n v="0"/>
    <n v="10"/>
    <n v="2"/>
    <x v="2"/>
    <n v="1"/>
    <n v="276"/>
    <x v="1"/>
  </r>
  <r>
    <x v="744"/>
    <n v="3.34"/>
    <n v="5.34"/>
    <n v="6"/>
    <n v="63.6"/>
    <n v="11"/>
    <n v="0"/>
    <n v="2"/>
    <n v="1"/>
    <x v="2"/>
    <n v="1"/>
    <n v="276"/>
    <x v="2"/>
  </r>
  <r>
    <x v="745"/>
    <n v="7.01"/>
    <n v="1.6040000000000001"/>
    <n v="3.9"/>
    <n v="46.6"/>
    <n v="4"/>
    <n v="0"/>
    <n v="0"/>
    <n v="1"/>
    <x v="2"/>
    <n v="1"/>
    <n v="276"/>
    <x v="3"/>
  </r>
  <r>
    <x v="746"/>
    <n v="3.5"/>
    <n v="2.99"/>
    <n v="4.3"/>
    <n v="62.8"/>
    <n v="3"/>
    <n v="2"/>
    <n v="9"/>
    <n v="2"/>
    <x v="2"/>
    <n v="1"/>
    <n v="276"/>
    <x v="4"/>
  </r>
  <r>
    <x v="747"/>
    <n v="6"/>
    <n v="5.66"/>
    <n v="6"/>
    <n v="49.8"/>
    <n v="7"/>
    <n v="0"/>
    <n v="0"/>
    <n v="3"/>
    <x v="2"/>
    <n v="1"/>
    <n v="276"/>
    <x v="5"/>
  </r>
  <r>
    <x v="748"/>
    <n v="2.3199999999999998"/>
    <n v="3.363"/>
    <n v="3"/>
    <n v="15.1"/>
    <n v="29"/>
    <n v="3"/>
    <n v="3"/>
    <n v="2"/>
    <x v="2"/>
    <n v="1"/>
    <n v="276"/>
    <x v="6"/>
  </r>
  <r>
    <x v="749"/>
    <n v="5"/>
    <n v="1.43"/>
    <n v="1"/>
    <n v="68.400000000000006"/>
    <n v="8"/>
    <n v="4"/>
    <n v="6"/>
    <n v="5"/>
    <x v="2"/>
    <n v="1"/>
    <n v="276"/>
    <x v="0"/>
  </r>
  <r>
    <x v="750"/>
    <n v="0.83"/>
    <n v="7.6779999999999999"/>
    <n v="7"/>
    <n v="39.5"/>
    <n v="11"/>
    <n v="0"/>
    <n v="10"/>
    <n v="0"/>
    <x v="2"/>
    <n v="1"/>
    <n v="276"/>
    <x v="1"/>
  </r>
  <r>
    <x v="751"/>
    <n v="6.33"/>
    <n v="6.1319999999999997"/>
    <n v="7.1"/>
    <n v="36.799999999999997"/>
    <n v="4"/>
    <n v="0"/>
    <n v="6"/>
    <n v="2"/>
    <x v="2"/>
    <n v="1"/>
    <n v="276"/>
    <x v="2"/>
  </r>
  <r>
    <x v="752"/>
    <n v="4"/>
    <n v="6.1219999999999999"/>
    <n v="11.3"/>
    <n v="48.1"/>
    <n v="3"/>
    <n v="0"/>
    <n v="12"/>
    <n v="3"/>
    <x v="2"/>
    <n v="1"/>
    <n v="276"/>
    <x v="3"/>
  </r>
  <r>
    <x v="753"/>
    <n v="10.33"/>
    <n v="4.26"/>
    <n v="4"/>
    <n v="46.95"/>
    <n v="12"/>
    <n v="2"/>
    <n v="10"/>
    <n v="1.5"/>
    <x v="2"/>
    <n v="1"/>
    <n v="276"/>
    <x v="4"/>
  </r>
  <r>
    <x v="754"/>
    <n v="5.68"/>
    <n v="4.069"/>
    <n v="8"/>
    <n v="30.3"/>
    <n v="9"/>
    <n v="0"/>
    <n v="15"/>
    <n v="0"/>
    <x v="2"/>
    <n v="1"/>
    <n v="276"/>
    <x v="5"/>
  </r>
  <r>
    <x v="755"/>
    <n v="4.34"/>
    <n v="4.4290000000000003"/>
    <n v="3.4"/>
    <n v="30.062000000000001"/>
    <n v="18"/>
    <n v="5"/>
    <n v="5"/>
    <n v="2"/>
    <x v="2"/>
    <n v="1"/>
    <n v="276"/>
    <x v="6"/>
  </r>
  <r>
    <x v="756"/>
    <n v="7.33"/>
    <n v="6.66"/>
    <n v="4.4000000000000004"/>
    <n v="33"/>
    <n v="4"/>
    <n v="0"/>
    <n v="4"/>
    <n v="3"/>
    <x v="2"/>
    <n v="1"/>
    <n v="276"/>
    <x v="0"/>
  </r>
  <r>
    <x v="757"/>
    <n v="5"/>
    <n v="8.67"/>
    <n v="8.6"/>
    <n v="74.400000000000006"/>
    <n v="3"/>
    <n v="1"/>
    <n v="17"/>
    <n v="2"/>
    <x v="2"/>
    <n v="1"/>
    <n v="276"/>
    <x v="1"/>
  </r>
  <r>
    <x v="758"/>
    <n v="9"/>
    <n v="4.4290000000000003"/>
    <n v="5.3"/>
    <n v="47.462000000000003"/>
    <n v="3"/>
    <n v="2"/>
    <n v="5"/>
    <n v="2"/>
    <x v="2"/>
    <n v="1"/>
    <n v="276"/>
    <x v="2"/>
  </r>
  <r>
    <x v="759"/>
    <n v="4.33"/>
    <n v="5.1429999999999998"/>
    <n v="3.8"/>
    <n v="78.900000000000006"/>
    <n v="3"/>
    <n v="0"/>
    <n v="6"/>
    <n v="2"/>
    <x v="2"/>
    <n v="1"/>
    <n v="276"/>
    <x v="3"/>
  </r>
  <r>
    <x v="760"/>
    <n v="6.34"/>
    <n v="5"/>
    <n v="7.1"/>
    <n v="18"/>
    <n v="7"/>
    <n v="0"/>
    <n v="6"/>
    <n v="1"/>
    <x v="2"/>
    <n v="2"/>
    <n v="276"/>
    <x v="4"/>
  </r>
  <r>
    <x v="761"/>
    <n v="14.33"/>
    <n v="4.8780000000000001"/>
    <n v="1.3"/>
    <n v="39"/>
    <n v="6"/>
    <n v="0"/>
    <n v="0"/>
    <n v="1"/>
    <x v="2"/>
    <n v="2"/>
    <n v="276"/>
    <x v="5"/>
  </r>
  <r>
    <x v="762"/>
    <n v="8"/>
    <n v="6.6929999999999996"/>
    <n v="11.5"/>
    <n v="39.061999999999998"/>
    <n v="11"/>
    <n v="5"/>
    <n v="0"/>
    <n v="0"/>
    <x v="2"/>
    <n v="2"/>
    <n v="276"/>
    <x v="6"/>
  </r>
  <r>
    <x v="763"/>
    <n v="8.34"/>
    <n v="4"/>
    <n v="4.2"/>
    <n v="28.8"/>
    <n v="5"/>
    <n v="0"/>
    <n v="4"/>
    <n v="4"/>
    <x v="2"/>
    <n v="2"/>
    <n v="276"/>
    <x v="0"/>
  </r>
  <r>
    <x v="764"/>
    <n v="5.66"/>
    <n v="2"/>
    <n v="3"/>
    <n v="51.6"/>
    <n v="7"/>
    <n v="0"/>
    <n v="3"/>
    <n v="1"/>
    <x v="2"/>
    <n v="2"/>
    <n v="276"/>
    <x v="1"/>
  </r>
  <r>
    <x v="765"/>
    <n v="5.33"/>
    <n v="10.33"/>
    <n v="3"/>
    <n v="57.161999999999999"/>
    <n v="1"/>
    <n v="0"/>
    <n v="11"/>
    <n v="2"/>
    <x v="2"/>
    <n v="2"/>
    <n v="276"/>
    <x v="2"/>
  </r>
  <r>
    <x v="766"/>
    <n v="3.66"/>
    <n v="6.056"/>
    <n v="4.5"/>
    <n v="88.2"/>
    <n v="2"/>
    <n v="0"/>
    <n v="13"/>
    <n v="1"/>
    <x v="2"/>
    <n v="2"/>
    <n v="276"/>
    <x v="3"/>
  </r>
  <r>
    <x v="767"/>
    <n v="6.33"/>
    <n v="6.99"/>
    <n v="5.5"/>
    <n v="28.038"/>
    <n v="5"/>
    <n v="0"/>
    <n v="23"/>
    <n v="1"/>
    <x v="2"/>
    <n v="2"/>
    <n v="276"/>
    <x v="4"/>
  </r>
  <r>
    <x v="768"/>
    <n v="7"/>
    <n v="3.33"/>
    <n v="4.4000000000000004"/>
    <n v="47.7"/>
    <n v="16"/>
    <n v="2"/>
    <n v="1"/>
    <n v="2"/>
    <x v="2"/>
    <n v="2"/>
    <n v="276"/>
    <x v="5"/>
  </r>
  <r>
    <x v="769"/>
    <n v="4.34"/>
    <n v="4.7030000000000003"/>
    <n v="7.2"/>
    <n v="34.1"/>
    <n v="29"/>
    <n v="0"/>
    <n v="4"/>
    <n v="2"/>
    <x v="2"/>
    <n v="2"/>
    <n v="276"/>
    <x v="6"/>
  </r>
  <r>
    <x v="770"/>
    <n v="1.66"/>
    <n v="4.1559999999999997"/>
    <n v="2.7"/>
    <n v="38.1"/>
    <n v="10"/>
    <n v="1"/>
    <n v="13"/>
    <n v="4"/>
    <x v="2"/>
    <n v="2"/>
    <n v="276"/>
    <x v="0"/>
  </r>
  <r>
    <x v="771"/>
    <n v="5.99"/>
    <n v="6.4290000000000003"/>
    <n v="8.5"/>
    <n v="60.674999999999997"/>
    <n v="4"/>
    <n v="0"/>
    <n v="20"/>
    <n v="1"/>
    <x v="2"/>
    <n v="2"/>
    <n v="276"/>
    <x v="1"/>
  </r>
  <r>
    <x v="772"/>
    <n v="2.67"/>
    <n v="3.67"/>
    <n v="5"/>
    <n v="42.4"/>
    <n v="2"/>
    <n v="0"/>
    <n v="10"/>
    <n v="2"/>
    <x v="2"/>
    <n v="2"/>
    <n v="276"/>
    <x v="2"/>
  </r>
  <r>
    <x v="773"/>
    <n v="5.84"/>
    <n v="7.34"/>
    <n v="3.8"/>
    <n v="43.6"/>
    <n v="5"/>
    <n v="0"/>
    <n v="7"/>
    <n v="4"/>
    <x v="2"/>
    <n v="2"/>
    <n v="276"/>
    <x v="3"/>
  </r>
  <r>
    <x v="774"/>
    <n v="5.33"/>
    <n v="5.33"/>
    <n v="5.3"/>
    <n v="52.2"/>
    <n v="6"/>
    <n v="0"/>
    <n v="0"/>
    <n v="0"/>
    <x v="2"/>
    <n v="2"/>
    <n v="276"/>
    <x v="4"/>
  </r>
  <r>
    <x v="775"/>
    <n v="7.33"/>
    <n v="2.3199999999999998"/>
    <n v="3"/>
    <n v="29"/>
    <n v="3"/>
    <n v="2"/>
    <n v="9"/>
    <n v="3"/>
    <x v="2"/>
    <n v="2"/>
    <n v="276"/>
    <x v="5"/>
  </r>
  <r>
    <x v="776"/>
    <n v="3"/>
    <n v="5"/>
    <n v="4"/>
    <n v="26.6"/>
    <n v="12"/>
    <n v="1"/>
    <n v="1"/>
    <n v="0"/>
    <x v="2"/>
    <n v="2"/>
    <n v="276"/>
    <x v="6"/>
  </r>
  <r>
    <x v="777"/>
    <n v="2.34"/>
    <n v="1"/>
    <n v="4.3"/>
    <n v="43.85"/>
    <n v="3"/>
    <n v="0"/>
    <n v="9"/>
    <n v="1"/>
    <x v="2"/>
    <n v="2"/>
    <n v="276"/>
    <x v="0"/>
  </r>
  <r>
    <x v="778"/>
    <n v="4"/>
    <n v="1.67"/>
    <n v="4"/>
    <n v="28.7"/>
    <n v="18"/>
    <n v="2"/>
    <n v="26"/>
    <n v="1"/>
    <x v="2"/>
    <n v="2"/>
    <n v="276"/>
    <x v="1"/>
  </r>
  <r>
    <x v="779"/>
    <n v="10.33"/>
    <n v="4.1219999999999999"/>
    <n v="4"/>
    <n v="36.9"/>
    <n v="5"/>
    <n v="0"/>
    <n v="8"/>
    <n v="3"/>
    <x v="2"/>
    <n v="2"/>
    <n v="276"/>
    <x v="2"/>
  </r>
  <r>
    <x v="780"/>
    <n v="6.34"/>
    <n v="4"/>
    <n v="0"/>
    <n v="55.7"/>
    <n v="5"/>
    <n v="2"/>
    <n v="7"/>
    <n v="4"/>
    <x v="2"/>
    <n v="2"/>
    <n v="276"/>
    <x v="3"/>
  </r>
  <r>
    <x v="781"/>
    <n v="3"/>
    <n v="5.32"/>
    <n v="3"/>
    <n v="51.125"/>
    <n v="10"/>
    <n v="0"/>
    <n v="12"/>
    <n v="4"/>
    <x v="2"/>
    <n v="2"/>
    <n v="276"/>
    <x v="4"/>
  </r>
  <r>
    <x v="782"/>
    <n v="3"/>
    <n v="2.33"/>
    <n v="2.6"/>
    <n v="41.3"/>
    <n v="11"/>
    <n v="0"/>
    <n v="15"/>
    <n v="3"/>
    <x v="2"/>
    <n v="2"/>
    <n v="276"/>
    <x v="5"/>
  </r>
  <r>
    <x v="783"/>
    <n v="7.66"/>
    <n v="2.33"/>
    <n v="2.1"/>
    <n v="35"/>
    <n v="6"/>
    <n v="2"/>
    <n v="5"/>
    <n v="1"/>
    <x v="2"/>
    <n v="2"/>
    <n v="276"/>
    <x v="6"/>
  </r>
  <r>
    <x v="784"/>
    <n v="7.99"/>
    <n v="3.99"/>
    <n v="5"/>
    <n v="41"/>
    <n v="22"/>
    <n v="1"/>
    <n v="4"/>
    <n v="3"/>
    <x v="2"/>
    <n v="2"/>
    <n v="276"/>
    <x v="0"/>
  </r>
  <r>
    <x v="785"/>
    <n v="5"/>
    <n v="5.8479999999999999"/>
    <n v="4.5"/>
    <n v="28.55"/>
    <n v="6"/>
    <n v="2"/>
    <n v="0"/>
    <n v="1"/>
    <x v="2"/>
    <n v="2"/>
    <n v="276"/>
    <x v="1"/>
  </r>
  <r>
    <x v="786"/>
    <n v="8"/>
    <n v="7"/>
    <n v="6.6"/>
    <n v="25.8"/>
    <n v="3"/>
    <n v="0"/>
    <n v="5"/>
    <n v="2"/>
    <x v="2"/>
    <n v="2"/>
    <n v="276"/>
    <x v="2"/>
  </r>
  <r>
    <x v="787"/>
    <n v="8"/>
    <n v="4.0330000000000004"/>
    <n v="10.1"/>
    <n v="66.5"/>
    <n v="6"/>
    <n v="0"/>
    <n v="26"/>
    <n v="5"/>
    <x v="2"/>
    <n v="2"/>
    <n v="276"/>
    <x v="3"/>
  </r>
  <r>
    <x v="788"/>
    <n v="7"/>
    <n v="7.66"/>
    <n v="4"/>
    <n v="46.2"/>
    <n v="13"/>
    <n v="0"/>
    <n v="3"/>
    <n v="1"/>
    <x v="2"/>
    <n v="2"/>
    <n v="276"/>
    <x v="4"/>
  </r>
  <r>
    <x v="789"/>
    <n v="10"/>
    <n v="4"/>
    <n v="2.2000000000000002"/>
    <n v="31"/>
    <n v="11"/>
    <n v="2"/>
    <n v="0"/>
    <n v="2"/>
    <x v="2"/>
    <n v="3"/>
    <n v="276"/>
    <x v="5"/>
  </r>
  <r>
    <x v="790"/>
    <n v="3.33"/>
    <n v="10.396000000000001"/>
    <n v="5.3"/>
    <n v="21.3"/>
    <n v="15"/>
    <n v="2"/>
    <n v="1"/>
    <n v="0"/>
    <x v="2"/>
    <n v="3"/>
    <n v="276"/>
    <x v="6"/>
  </r>
  <r>
    <x v="791"/>
    <n v="2.83"/>
    <n v="2"/>
    <n v="5"/>
    <n v="55.8"/>
    <n v="2"/>
    <n v="0"/>
    <n v="9"/>
    <n v="4"/>
    <x v="2"/>
    <n v="3"/>
    <n v="276"/>
    <x v="0"/>
  </r>
  <r>
    <x v="792"/>
    <n v="5"/>
    <n v="0.99"/>
    <n v="4.4000000000000004"/>
    <n v="26.6"/>
    <n v="3"/>
    <n v="0"/>
    <n v="0"/>
    <n v="0"/>
    <x v="2"/>
    <n v="3"/>
    <n v="276"/>
    <x v="1"/>
  </r>
  <r>
    <x v="793"/>
    <n v="5"/>
    <n v="4.891"/>
    <n v="8"/>
    <n v="38"/>
    <n v="9"/>
    <n v="0"/>
    <n v="10"/>
    <n v="5"/>
    <x v="2"/>
    <n v="3"/>
    <n v="276"/>
    <x v="2"/>
  </r>
  <r>
    <x v="794"/>
    <n v="5"/>
    <n v="8.1449999999999996"/>
    <n v="4.9000000000000004"/>
    <n v="79.900000000000006"/>
    <n v="2"/>
    <n v="0"/>
    <n v="5"/>
    <n v="7"/>
    <x v="2"/>
    <n v="3"/>
    <n v="276"/>
    <x v="3"/>
  </r>
  <r>
    <x v="795"/>
    <n v="5.33"/>
    <n v="7.34"/>
    <n v="4"/>
    <n v="43.5"/>
    <n v="3"/>
    <n v="1"/>
    <n v="6"/>
    <n v="1"/>
    <x v="2"/>
    <n v="3"/>
    <n v="276"/>
    <x v="4"/>
  </r>
  <r>
    <x v="796"/>
    <n v="4"/>
    <n v="6.66"/>
    <n v="3"/>
    <n v="44"/>
    <n v="7"/>
    <n v="0"/>
    <n v="3"/>
    <n v="3"/>
    <x v="2"/>
    <n v="3"/>
    <n v="276"/>
    <x v="5"/>
  </r>
  <r>
    <x v="797"/>
    <n v="4.34"/>
    <n v="5.67"/>
    <n v="7"/>
    <n v="21.8"/>
    <n v="7"/>
    <n v="1"/>
    <n v="6"/>
    <n v="4"/>
    <x v="2"/>
    <n v="3"/>
    <n v="276"/>
    <x v="6"/>
  </r>
  <r>
    <x v="798"/>
    <n v="6.33"/>
    <n v="10.33"/>
    <n v="2"/>
    <n v="23.4"/>
    <n v="8"/>
    <n v="0"/>
    <n v="2"/>
    <n v="2"/>
    <x v="2"/>
    <n v="3"/>
    <n v="276"/>
    <x v="0"/>
  </r>
  <r>
    <x v="799"/>
    <n v="3.33"/>
    <n v="4.3630000000000004"/>
    <n v="6.2"/>
    <n v="22"/>
    <n v="8"/>
    <n v="0"/>
    <n v="18"/>
    <n v="1"/>
    <x v="2"/>
    <n v="3"/>
    <n v="276"/>
    <x v="1"/>
  </r>
  <r>
    <x v="800"/>
    <n v="3"/>
    <n v="6.3730000000000002"/>
    <n v="1.4"/>
    <n v="41.8"/>
    <n v="4"/>
    <n v="0"/>
    <n v="23"/>
    <n v="1"/>
    <x v="2"/>
    <n v="3"/>
    <n v="276"/>
    <x v="2"/>
  </r>
  <r>
    <x v="801"/>
    <n v="2.5"/>
    <n v="4.1340000000000003"/>
    <n v="1.5"/>
    <n v="59.2"/>
    <n v="4"/>
    <n v="0"/>
    <n v="4"/>
    <n v="0.34"/>
    <x v="2"/>
    <n v="3"/>
    <n v="276"/>
    <x v="3"/>
  </r>
  <r>
    <x v="802"/>
    <n v="4.33"/>
    <n v="3.32"/>
    <n v="10"/>
    <n v="35.9"/>
    <n v="12"/>
    <n v="0"/>
    <n v="23"/>
    <n v="1"/>
    <x v="2"/>
    <n v="3"/>
    <n v="276"/>
    <x v="4"/>
  </r>
  <r>
    <x v="803"/>
    <n v="5.33"/>
    <n v="3.32"/>
    <n v="2"/>
    <n v="24"/>
    <n v="7"/>
    <n v="0"/>
    <n v="18"/>
    <n v="3"/>
    <x v="2"/>
    <n v="3"/>
    <n v="276"/>
    <x v="5"/>
  </r>
  <r>
    <x v="804"/>
    <n v="5.33"/>
    <n v="13.34"/>
    <n v="5.7"/>
    <n v="37.4"/>
    <n v="16"/>
    <n v="0"/>
    <n v="4"/>
    <n v="4"/>
    <x v="2"/>
    <n v="3"/>
    <n v="276"/>
    <x v="6"/>
  </r>
  <r>
    <x v="805"/>
    <n v="5.66"/>
    <n v="5.3959999999999999"/>
    <n v="5"/>
    <n v="60.2"/>
    <n v="10"/>
    <n v="0"/>
    <n v="8"/>
    <n v="5"/>
    <x v="2"/>
    <n v="3"/>
    <n v="276"/>
    <x v="0"/>
  </r>
  <r>
    <x v="806"/>
    <n v="3.34"/>
    <n v="5.3529999999999998"/>
    <n v="5.2"/>
    <n v="25.462"/>
    <n v="15"/>
    <n v="2"/>
    <n v="8"/>
    <n v="3"/>
    <x v="2"/>
    <n v="3"/>
    <n v="276"/>
    <x v="1"/>
  </r>
  <r>
    <x v="807"/>
    <n v="10.66"/>
    <n v="8.33"/>
    <n v="2.8"/>
    <n v="19.5"/>
    <n v="6"/>
    <n v="1"/>
    <n v="5"/>
    <n v="5"/>
    <x v="2"/>
    <n v="3"/>
    <n v="276"/>
    <x v="2"/>
  </r>
  <r>
    <x v="808"/>
    <n v="7.99"/>
    <n v="9.6929999999999996"/>
    <n v="2.2000000000000002"/>
    <n v="42.2"/>
    <n v="1"/>
    <n v="0"/>
    <n v="15"/>
    <n v="5"/>
    <x v="2"/>
    <n v="3"/>
    <n v="276"/>
    <x v="3"/>
  </r>
  <r>
    <x v="809"/>
    <n v="5"/>
    <n v="8.0559999999999992"/>
    <n v="6"/>
    <n v="45.7"/>
    <n v="11"/>
    <n v="0"/>
    <n v="36"/>
    <n v="7"/>
    <x v="2"/>
    <n v="3"/>
    <n v="276"/>
    <x v="4"/>
  </r>
  <r>
    <x v="810"/>
    <n v="2.33"/>
    <n v="0"/>
    <n v="5"/>
    <n v="42.188000000000002"/>
    <n v="12"/>
    <n v="2"/>
    <n v="4"/>
    <n v="2"/>
    <x v="2"/>
    <n v="3"/>
    <n v="276"/>
    <x v="5"/>
  </r>
  <r>
    <x v="811"/>
    <n v="4"/>
    <n v="3"/>
    <n v="6"/>
    <n v="24.25"/>
    <n v="22"/>
    <n v="1"/>
    <n v="0"/>
    <n v="3"/>
    <x v="2"/>
    <n v="3"/>
    <n v="276"/>
    <x v="6"/>
  </r>
  <r>
    <x v="812"/>
    <n v="6.84"/>
    <n v="2"/>
    <n v="3"/>
    <n v="32"/>
    <n v="4"/>
    <n v="0"/>
    <n v="8"/>
    <n v="2"/>
    <x v="2"/>
    <n v="3"/>
    <n v="276"/>
    <x v="0"/>
  </r>
  <r>
    <x v="813"/>
    <n v="7"/>
    <n v="7.35"/>
    <n v="4.2"/>
    <n v="42.8"/>
    <n v="8"/>
    <n v="0"/>
    <n v="3"/>
    <n v="3"/>
    <x v="2"/>
    <n v="3"/>
    <n v="276"/>
    <x v="1"/>
  </r>
  <r>
    <x v="814"/>
    <n v="2.5"/>
    <n v="0.66"/>
    <n v="7.5"/>
    <n v="33.25"/>
    <n v="4"/>
    <n v="0"/>
    <n v="0"/>
    <n v="5"/>
    <x v="2"/>
    <n v="3"/>
    <n v="276"/>
    <x v="2"/>
  </r>
  <r>
    <x v="815"/>
    <n v="7.83"/>
    <n v="5.4489999999999998"/>
    <n v="13.7"/>
    <n v="63.3"/>
    <n v="11"/>
    <n v="1"/>
    <n v="1"/>
    <n v="4"/>
    <x v="2"/>
    <n v="3"/>
    <n v="276"/>
    <x v="3"/>
  </r>
  <r>
    <x v="816"/>
    <n v="3.34"/>
    <n v="2.34"/>
    <n v="1.7"/>
    <n v="24.6"/>
    <n v="20"/>
    <n v="0"/>
    <n v="4"/>
    <n v="4.5"/>
    <x v="2"/>
    <n v="3"/>
    <n v="276"/>
    <x v="4"/>
  </r>
  <r>
    <x v="817"/>
    <n v="5.68"/>
    <n v="1.33"/>
    <n v="3.2"/>
    <n v="36.200000000000003"/>
    <n v="4"/>
    <n v="0"/>
    <n v="12"/>
    <n v="1"/>
    <x v="2"/>
    <n v="3"/>
    <n v="276"/>
    <x v="5"/>
  </r>
  <r>
    <x v="818"/>
    <n v="7.16"/>
    <n v="2.68"/>
    <n v="7.4"/>
    <n v="22.2"/>
    <n v="3"/>
    <n v="0"/>
    <n v="12"/>
    <n v="5"/>
    <x v="2"/>
    <n v="3"/>
    <n v="276"/>
    <x v="6"/>
  </r>
  <r>
    <x v="819"/>
    <n v="2.33"/>
    <n v="8.68"/>
    <n v="2.9"/>
    <n v="31.25"/>
    <n v="1"/>
    <n v="0"/>
    <n v="5"/>
    <n v="5"/>
    <x v="2"/>
    <n v="3"/>
    <n v="276"/>
    <x v="0"/>
  </r>
  <r>
    <x v="820"/>
    <n v="6.33"/>
    <n v="3.01"/>
    <n v="2.7"/>
    <n v="50.4"/>
    <n v="4"/>
    <n v="0"/>
    <n v="16"/>
    <n v="10.5"/>
    <x v="2"/>
    <n v="4"/>
    <n v="276"/>
    <x v="1"/>
  </r>
  <r>
    <x v="821"/>
    <n v="3.67"/>
    <n v="2"/>
    <n v="7"/>
    <n v="32.299999999999997"/>
    <n v="4"/>
    <n v="0"/>
    <n v="19"/>
    <n v="7.4"/>
    <x v="2"/>
    <n v="4"/>
    <n v="276"/>
    <x v="2"/>
  </r>
  <r>
    <x v="822"/>
    <n v="9.67"/>
    <n v="7.3959999999999999"/>
    <n v="5.3"/>
    <n v="73.5"/>
    <n v="5"/>
    <n v="0"/>
    <n v="6"/>
    <n v="11"/>
    <x v="2"/>
    <n v="4"/>
    <n v="276"/>
    <x v="3"/>
  </r>
  <r>
    <x v="823"/>
    <n v="7"/>
    <n v="5.2309999999999999"/>
    <n v="5"/>
    <n v="21.6"/>
    <n v="3"/>
    <n v="1"/>
    <n v="11"/>
    <n v="2"/>
    <x v="2"/>
    <n v="4"/>
    <n v="276"/>
    <x v="4"/>
  </r>
  <r>
    <x v="824"/>
    <n v="6"/>
    <n v="5.33"/>
    <n v="4"/>
    <n v="40.299999999999997"/>
    <n v="5"/>
    <n v="1"/>
    <n v="11"/>
    <n v="12"/>
    <x v="2"/>
    <n v="4"/>
    <n v="276"/>
    <x v="5"/>
  </r>
  <r>
    <x v="825"/>
    <n v="6.66"/>
    <n v="5.3630000000000004"/>
    <n v="2"/>
    <n v="15.25"/>
    <n v="7"/>
    <n v="0"/>
    <n v="6"/>
    <n v="3"/>
    <x v="2"/>
    <n v="4"/>
    <n v="276"/>
    <x v="6"/>
  </r>
  <r>
    <x v="826"/>
    <n v="6.33"/>
    <n v="5.98"/>
    <n v="4"/>
    <n v="21"/>
    <n v="7"/>
    <n v="2"/>
    <n v="4"/>
    <n v="8.1999999999999993"/>
    <x v="2"/>
    <n v="4"/>
    <n v="276"/>
    <x v="0"/>
  </r>
  <r>
    <x v="827"/>
    <n v="7.67"/>
    <n v="3.66"/>
    <n v="5"/>
    <n v="42.3"/>
    <n v="2"/>
    <n v="1"/>
    <n v="3"/>
    <n v="4.4000000000000004"/>
    <x v="2"/>
    <n v="4"/>
    <n v="276"/>
    <x v="1"/>
  </r>
  <r>
    <x v="828"/>
    <n v="9"/>
    <n v="9.01"/>
    <n v="3.1"/>
    <n v="38.799999999999997"/>
    <n v="7"/>
    <n v="0"/>
    <n v="14"/>
    <n v="3"/>
    <x v="2"/>
    <n v="4"/>
    <n v="276"/>
    <x v="2"/>
  </r>
  <r>
    <x v="829"/>
    <n v="5"/>
    <n v="6.67"/>
    <n v="5.15"/>
    <n v="21.4"/>
    <n v="4"/>
    <n v="1"/>
    <n v="11"/>
    <n v="8"/>
    <x v="2"/>
    <n v="4"/>
    <n v="276"/>
    <x v="3"/>
  </r>
  <r>
    <x v="830"/>
    <n v="0.33"/>
    <n v="4.99"/>
    <n v="3"/>
    <n v="26"/>
    <n v="11"/>
    <n v="2"/>
    <n v="17"/>
    <n v="6"/>
    <x v="2"/>
    <n v="4"/>
    <n v="276"/>
    <x v="4"/>
  </r>
  <r>
    <x v="831"/>
    <n v="4.34"/>
    <n v="4.6500000000000004"/>
    <n v="6"/>
    <n v="41.6"/>
    <n v="19"/>
    <n v="1"/>
    <n v="2"/>
    <n v="5"/>
    <x v="2"/>
    <n v="4"/>
    <n v="276"/>
    <x v="5"/>
  </r>
  <r>
    <x v="832"/>
    <n v="6.33"/>
    <n v="3.0659999999999998"/>
    <n v="3"/>
    <n v="34"/>
    <n v="22.333333329999999"/>
    <n v="0"/>
    <n v="2"/>
    <n v="3"/>
    <x v="2"/>
    <n v="4"/>
    <n v="276"/>
    <x v="6"/>
  </r>
  <r>
    <x v="833"/>
    <n v="2.66"/>
    <n v="2.3199999999999998"/>
    <n v="8.5"/>
    <n v="44.225000000000001"/>
    <n v="9"/>
    <n v="0"/>
    <n v="4"/>
    <n v="6"/>
    <x v="2"/>
    <n v="4"/>
    <n v="276"/>
    <x v="0"/>
  </r>
  <r>
    <x v="834"/>
    <n v="4.33"/>
    <n v="3.056"/>
    <n v="2.7"/>
    <n v="23.6"/>
    <n v="6"/>
    <n v="0"/>
    <n v="10"/>
    <n v="4.2"/>
    <x v="2"/>
    <n v="4"/>
    <n v="276"/>
    <x v="1"/>
  </r>
  <r>
    <x v="835"/>
    <n v="5.34"/>
    <n v="6.66"/>
    <n v="5.3"/>
    <n v="33"/>
    <n v="11"/>
    <n v="0"/>
    <n v="8"/>
    <n v="8.5"/>
    <x v="2"/>
    <n v="4"/>
    <n v="276"/>
    <x v="2"/>
  </r>
  <r>
    <x v="836"/>
    <n v="4.33"/>
    <n v="8.1750000000000007"/>
    <n v="3"/>
    <n v="52.8"/>
    <n v="2"/>
    <n v="0"/>
    <n v="7"/>
    <n v="7.2"/>
    <x v="2"/>
    <n v="4"/>
    <n v="276"/>
    <x v="3"/>
  </r>
  <r>
    <x v="837"/>
    <n v="3.66"/>
    <n v="2"/>
    <n v="5"/>
    <n v="22.1"/>
    <n v="15"/>
    <n v="3"/>
    <n v="7"/>
    <n v="7"/>
    <x v="2"/>
    <n v="4"/>
    <n v="276"/>
    <x v="4"/>
  </r>
  <r>
    <x v="838"/>
    <n v="3"/>
    <n v="1.34"/>
    <n v="8.3000000000000007"/>
    <n v="24.3"/>
    <n v="7"/>
    <n v="0"/>
    <n v="6"/>
    <n v="4"/>
    <x v="2"/>
    <n v="4"/>
    <n v="276"/>
    <x v="5"/>
  </r>
  <r>
    <x v="839"/>
    <n v="2.66"/>
    <n v="3.33"/>
    <n v="2.4"/>
    <n v="17.100000000000001"/>
    <n v="11"/>
    <n v="5"/>
    <n v="15"/>
    <n v="3"/>
    <x v="2"/>
    <n v="4"/>
    <n v="276"/>
    <x v="6"/>
  </r>
  <r>
    <x v="840"/>
    <n v="3"/>
    <n v="3.464"/>
    <n v="3"/>
    <n v="21.6"/>
    <n v="6"/>
    <n v="0"/>
    <n v="0"/>
    <n v="2.2999999999999998"/>
    <x v="2"/>
    <n v="4"/>
    <n v="276"/>
    <x v="0"/>
  </r>
  <r>
    <x v="841"/>
    <n v="6"/>
    <n v="5.67"/>
    <n v="4"/>
    <n v="21.9"/>
    <n v="4"/>
    <n v="0"/>
    <n v="6"/>
    <n v="1"/>
    <x v="2"/>
    <n v="4"/>
    <n v="276"/>
    <x v="1"/>
  </r>
  <r>
    <x v="842"/>
    <n v="13.66"/>
    <n v="3.69"/>
    <n v="8"/>
    <n v="33.200000000000003"/>
    <n v="8"/>
    <n v="0"/>
    <n v="0"/>
    <n v="4.5"/>
    <x v="2"/>
    <n v="4"/>
    <n v="276"/>
    <x v="2"/>
  </r>
  <r>
    <x v="843"/>
    <n v="1"/>
    <n v="6.66"/>
    <n v="5.5"/>
    <n v="36.950000000000003"/>
    <n v="3"/>
    <n v="0"/>
    <n v="6"/>
    <n v="5"/>
    <x v="2"/>
    <n v="4"/>
    <n v="276"/>
    <x v="3"/>
  </r>
  <r>
    <x v="844"/>
    <n v="6.67"/>
    <n v="1.66"/>
    <n v="7.25"/>
    <n v="21.7"/>
    <n v="20"/>
    <n v="1"/>
    <n v="3"/>
    <n v="2.5"/>
    <x v="2"/>
    <n v="4"/>
    <n v="276"/>
    <x v="4"/>
  </r>
  <r>
    <x v="845"/>
    <n v="5.33"/>
    <n v="4.99"/>
    <n v="7"/>
    <n v="27.2"/>
    <n v="19"/>
    <n v="0"/>
    <n v="7"/>
    <n v="2"/>
    <x v="2"/>
    <n v="4"/>
    <n v="276"/>
    <x v="5"/>
  </r>
  <r>
    <x v="846"/>
    <n v="5.66"/>
    <n v="7.4950000000000001"/>
    <n v="7"/>
    <n v="47.4"/>
    <n v="27"/>
    <n v="0"/>
    <n v="1"/>
    <n v="2"/>
    <x v="2"/>
    <n v="4"/>
    <n v="276"/>
    <x v="6"/>
  </r>
  <r>
    <x v="847"/>
    <n v="4.66"/>
    <n v="6.34"/>
    <n v="6"/>
    <n v="28"/>
    <n v="17.666666670000001"/>
    <n v="0"/>
    <n v="12"/>
    <n v="12"/>
    <x v="2"/>
    <n v="4"/>
    <n v="276"/>
    <x v="0"/>
  </r>
  <r>
    <x v="848"/>
    <n v="6.66"/>
    <n v="3"/>
    <n v="2.5"/>
    <n v="37"/>
    <n v="15"/>
    <n v="0"/>
    <n v="1"/>
    <n v="3.2"/>
    <x v="2"/>
    <n v="4"/>
    <n v="276"/>
    <x v="1"/>
  </r>
  <r>
    <x v="849"/>
    <n v="9.66"/>
    <n v="10.32"/>
    <n v="7"/>
    <n v="47.811999999999998"/>
    <n v="11"/>
    <n v="0"/>
    <n v="1"/>
    <n v="4.5"/>
    <x v="2"/>
    <n v="4"/>
    <n v="276"/>
    <x v="2"/>
  </r>
  <r>
    <x v="850"/>
    <n v="0"/>
    <n v="0"/>
    <n v="0"/>
    <n v="0"/>
    <n v="0"/>
    <n v="0"/>
    <n v="0"/>
    <n v="0"/>
    <x v="2"/>
    <n v="5"/>
    <n v="276"/>
    <x v="3"/>
  </r>
  <r>
    <x v="851"/>
    <n v="4"/>
    <n v="1.02"/>
    <n v="1"/>
    <n v="39.200000000000003"/>
    <n v="7"/>
    <n v="0"/>
    <n v="5"/>
    <n v="2"/>
    <x v="2"/>
    <n v="5"/>
    <n v="276"/>
    <x v="4"/>
  </r>
  <r>
    <x v="852"/>
    <n v="6.33"/>
    <n v="5.99"/>
    <n v="3"/>
    <n v="23.9"/>
    <n v="3"/>
    <n v="0"/>
    <n v="0"/>
    <n v="2"/>
    <x v="2"/>
    <n v="5"/>
    <n v="276"/>
    <x v="5"/>
  </r>
  <r>
    <x v="853"/>
    <n v="7.34"/>
    <n v="3"/>
    <n v="5"/>
    <n v="32.200000000000003"/>
    <n v="4"/>
    <n v="0"/>
    <n v="1"/>
    <n v="2"/>
    <x v="2"/>
    <n v="5"/>
    <n v="276"/>
    <x v="6"/>
  </r>
  <r>
    <x v="854"/>
    <n v="4.66"/>
    <n v="3"/>
    <n v="6"/>
    <n v="41"/>
    <n v="16"/>
    <n v="3"/>
    <n v="1"/>
    <n v="2"/>
    <x v="2"/>
    <n v="5"/>
    <n v="276"/>
    <x v="0"/>
  </r>
  <r>
    <x v="855"/>
    <n v="4"/>
    <n v="2.99"/>
    <n v="1"/>
    <n v="33.6"/>
    <n v="7"/>
    <n v="0"/>
    <n v="1"/>
    <n v="3"/>
    <x v="2"/>
    <n v="5"/>
    <n v="276"/>
    <x v="1"/>
  </r>
  <r>
    <x v="856"/>
    <n v="3.99"/>
    <n v="8.34"/>
    <n v="4"/>
    <n v="47.2"/>
    <n v="5"/>
    <n v="1"/>
    <n v="0"/>
    <n v="10"/>
    <x v="2"/>
    <n v="5"/>
    <n v="276"/>
    <x v="2"/>
  </r>
  <r>
    <x v="857"/>
    <n v="5"/>
    <n v="10.66"/>
    <n v="1"/>
    <n v="40.4"/>
    <n v="12"/>
    <n v="0"/>
    <n v="1"/>
    <n v="11"/>
    <x v="2"/>
    <n v="5"/>
    <n v="276"/>
    <x v="3"/>
  </r>
  <r>
    <x v="858"/>
    <n v="5.67"/>
    <n v="6.3630000000000004"/>
    <n v="5"/>
    <n v="29.2"/>
    <n v="3"/>
    <n v="0"/>
    <n v="2"/>
    <n v="5"/>
    <x v="2"/>
    <n v="5"/>
    <n v="276"/>
    <x v="4"/>
  </r>
  <r>
    <x v="859"/>
    <n v="7.33"/>
    <n v="3.67"/>
    <n v="7"/>
    <n v="28.25"/>
    <n v="4"/>
    <n v="0"/>
    <n v="2"/>
    <n v="3.5"/>
    <x v="2"/>
    <n v="5"/>
    <n v="276"/>
    <x v="5"/>
  </r>
  <r>
    <x v="860"/>
    <n v="5.33"/>
    <n v="4.66"/>
    <n v="4"/>
    <n v="23"/>
    <n v="13"/>
    <n v="0"/>
    <n v="3"/>
    <n v="2"/>
    <x v="2"/>
    <n v="5"/>
    <n v="276"/>
    <x v="6"/>
  </r>
  <r>
    <x v="861"/>
    <n v="3.01"/>
    <n v="1.7589999999999999"/>
    <n v="8"/>
    <n v="28.1"/>
    <n v="8"/>
    <n v="1"/>
    <n v="2"/>
    <n v="0"/>
    <x v="2"/>
    <n v="5"/>
    <n v="276"/>
    <x v="0"/>
  </r>
  <r>
    <x v="862"/>
    <n v="2.33"/>
    <n v="2.33"/>
    <n v="3"/>
    <n v="37"/>
    <n v="9"/>
    <n v="0"/>
    <n v="0"/>
    <n v="5"/>
    <x v="2"/>
    <n v="5"/>
    <n v="276"/>
    <x v="1"/>
  </r>
  <r>
    <x v="863"/>
    <n v="5.34"/>
    <n v="4.67"/>
    <n v="5.55"/>
    <n v="31.25"/>
    <n v="13"/>
    <n v="0"/>
    <n v="21"/>
    <n v="1"/>
    <x v="2"/>
    <n v="5"/>
    <n v="276"/>
    <x v="2"/>
  </r>
  <r>
    <x v="864"/>
    <n v="5.33"/>
    <n v="8.1880000000000006"/>
    <n v="1.2"/>
    <n v="44.1"/>
    <n v="6"/>
    <n v="0"/>
    <n v="5"/>
    <n v="4"/>
    <x v="2"/>
    <n v="5"/>
    <n v="276"/>
    <x v="3"/>
  </r>
  <r>
    <x v="865"/>
    <n v="5"/>
    <n v="3.66"/>
    <n v="2"/>
    <n v="24"/>
    <n v="17"/>
    <n v="0"/>
    <n v="2"/>
    <n v="3"/>
    <x v="2"/>
    <n v="5"/>
    <n v="276"/>
    <x v="4"/>
  </r>
  <r>
    <x v="866"/>
    <n v="4"/>
    <n v="2.33"/>
    <n v="7.1"/>
    <n v="38.4"/>
    <n v="4"/>
    <n v="0"/>
    <n v="1"/>
    <n v="3.2"/>
    <x v="2"/>
    <n v="5"/>
    <n v="276"/>
    <x v="5"/>
  </r>
  <r>
    <x v="867"/>
    <n v="4"/>
    <n v="5.33"/>
    <n v="5.25"/>
    <n v="35"/>
    <n v="7"/>
    <n v="0"/>
    <n v="1"/>
    <n v="5"/>
    <x v="2"/>
    <n v="5"/>
    <n v="276"/>
    <x v="6"/>
  </r>
  <r>
    <x v="868"/>
    <n v="6.34"/>
    <n v="5.66"/>
    <n v="2"/>
    <n v="30.5"/>
    <n v="10"/>
    <n v="0"/>
    <n v="16"/>
    <n v="3"/>
    <x v="2"/>
    <n v="5"/>
    <n v="276"/>
    <x v="0"/>
  </r>
  <r>
    <x v="869"/>
    <n v="3"/>
    <n v="1.1319999999999999"/>
    <n v="3"/>
    <n v="14"/>
    <n v="14"/>
    <n v="2"/>
    <n v="9"/>
    <n v="5"/>
    <x v="2"/>
    <n v="5"/>
    <n v="276"/>
    <x v="1"/>
  </r>
  <r>
    <x v="870"/>
    <n v="2"/>
    <n v="5.34"/>
    <n v="5.2"/>
    <n v="42.5"/>
    <n v="3"/>
    <n v="0"/>
    <n v="17"/>
    <n v="5"/>
    <x v="2"/>
    <n v="5"/>
    <n v="276"/>
    <x v="2"/>
  </r>
  <r>
    <x v="871"/>
    <n v="4.34"/>
    <n v="4.51"/>
    <n v="9.0500000000000007"/>
    <n v="55.6"/>
    <n v="6"/>
    <n v="1"/>
    <n v="0"/>
    <n v="10"/>
    <x v="2"/>
    <n v="5"/>
    <n v="276"/>
    <x v="3"/>
  </r>
  <r>
    <x v="872"/>
    <n v="5"/>
    <n v="2.363"/>
    <n v="5"/>
    <n v="54.7"/>
    <n v="19"/>
    <n v="0"/>
    <n v="7"/>
    <n v="4"/>
    <x v="2"/>
    <n v="5"/>
    <n v="276"/>
    <x v="4"/>
  </r>
  <r>
    <x v="873"/>
    <n v="12"/>
    <n v="3.1669999999999998"/>
    <n v="4"/>
    <n v="32"/>
    <n v="3"/>
    <n v="0"/>
    <n v="3"/>
    <n v="2"/>
    <x v="2"/>
    <n v="5"/>
    <n v="276"/>
    <x v="5"/>
  </r>
  <r>
    <x v="874"/>
    <n v="8.34"/>
    <n v="1.67"/>
    <n v="6"/>
    <n v="25.05"/>
    <n v="16"/>
    <n v="1"/>
    <n v="0"/>
    <n v="1.2"/>
    <x v="2"/>
    <n v="5"/>
    <n v="276"/>
    <x v="6"/>
  </r>
  <r>
    <x v="875"/>
    <n v="4.67"/>
    <n v="5.33"/>
    <n v="5.35"/>
    <n v="24.8"/>
    <n v="20"/>
    <n v="1"/>
    <n v="0"/>
    <n v="9"/>
    <x v="2"/>
    <n v="5"/>
    <n v="276"/>
    <x v="0"/>
  </r>
  <r>
    <x v="876"/>
    <n v="8.67"/>
    <n v="2.6829999999999998"/>
    <n v="5.25"/>
    <n v="17"/>
    <n v="14"/>
    <n v="7"/>
    <n v="2"/>
    <n v="6"/>
    <x v="2"/>
    <n v="5"/>
    <n v="276"/>
    <x v="1"/>
  </r>
  <r>
    <x v="877"/>
    <n v="12.33"/>
    <n v="0.36299999999999999"/>
    <n v="3"/>
    <n v="43"/>
    <n v="4"/>
    <n v="0"/>
    <n v="4"/>
    <n v="9"/>
    <x v="2"/>
    <n v="5"/>
    <n v="276"/>
    <x v="2"/>
  </r>
  <r>
    <x v="878"/>
    <n v="8.67"/>
    <n v="4.33"/>
    <n v="6"/>
    <n v="31.8"/>
    <n v="2"/>
    <n v="1"/>
    <n v="5"/>
    <n v="9.1999999999999993"/>
    <x v="2"/>
    <n v="5"/>
    <n v="276"/>
    <x v="3"/>
  </r>
  <r>
    <x v="879"/>
    <n v="3.34"/>
    <n v="3.0230000000000001"/>
    <n v="4.0999999999999996"/>
    <n v="29.4"/>
    <n v="3"/>
    <n v="0"/>
    <n v="7"/>
    <n v="8"/>
    <x v="2"/>
    <n v="5"/>
    <n v="276"/>
    <x v="4"/>
  </r>
  <r>
    <x v="880"/>
    <n v="6"/>
    <n v="3.33"/>
    <n v="3.5"/>
    <n v="21"/>
    <n v="3"/>
    <n v="0"/>
    <n v="13"/>
    <n v="2"/>
    <x v="2"/>
    <n v="5"/>
    <n v="276"/>
    <x v="5"/>
  </r>
  <r>
    <x v="881"/>
    <n v="9"/>
    <n v="1.1000000000000001"/>
    <n v="2"/>
    <n v="20"/>
    <n v="11"/>
    <n v="0"/>
    <n v="7"/>
    <n v="5"/>
    <x v="2"/>
    <n v="6"/>
    <n v="276"/>
    <x v="6"/>
  </r>
  <r>
    <x v="882"/>
    <n v="2.33"/>
    <n v="6"/>
    <n v="1.05"/>
    <n v="21.25"/>
    <n v="18"/>
    <n v="3"/>
    <n v="4"/>
    <n v="1"/>
    <x v="2"/>
    <n v="6"/>
    <n v="276"/>
    <x v="0"/>
  </r>
  <r>
    <x v="883"/>
    <n v="7.33"/>
    <n v="3"/>
    <n v="4"/>
    <n v="18"/>
    <n v="8"/>
    <n v="0"/>
    <n v="1"/>
    <n v="7"/>
    <x v="2"/>
    <n v="6"/>
    <n v="276"/>
    <x v="1"/>
  </r>
  <r>
    <x v="884"/>
    <n v="3.33"/>
    <n v="3.34"/>
    <n v="3.3"/>
    <n v="21"/>
    <n v="2"/>
    <n v="0"/>
    <n v="0"/>
    <n v="4"/>
    <x v="2"/>
    <n v="6"/>
    <n v="276"/>
    <x v="2"/>
  </r>
  <r>
    <x v="885"/>
    <n v="10.34"/>
    <n v="3.0659999999999998"/>
    <n v="4.3"/>
    <n v="23.4"/>
    <n v="5"/>
    <n v="0"/>
    <n v="3"/>
    <n v="4"/>
    <x v="2"/>
    <n v="6"/>
    <n v="276"/>
    <x v="3"/>
  </r>
  <r>
    <x v="886"/>
    <n v="5.33"/>
    <n v="2.802"/>
    <n v="4"/>
    <n v="26.2"/>
    <n v="5"/>
    <n v="0"/>
    <n v="6"/>
    <n v="6"/>
    <x v="2"/>
    <n v="6"/>
    <n v="276"/>
    <x v="4"/>
  </r>
  <r>
    <x v="887"/>
    <n v="6"/>
    <n v="3.363"/>
    <n v="4.0999999999999996"/>
    <n v="28.5"/>
    <n v="13"/>
    <n v="0"/>
    <n v="10"/>
    <n v="3"/>
    <x v="2"/>
    <n v="6"/>
    <n v="276"/>
    <x v="5"/>
  </r>
  <r>
    <x v="888"/>
    <n v="8.66"/>
    <n v="1.33"/>
    <n v="5.5"/>
    <n v="45.061999999999998"/>
    <n v="10"/>
    <n v="0"/>
    <n v="5"/>
    <n v="6"/>
    <x v="2"/>
    <n v="6"/>
    <n v="276"/>
    <x v="6"/>
  </r>
  <r>
    <x v="889"/>
    <n v="8.67"/>
    <n v="4.33"/>
    <n v="2"/>
    <n v="20.6"/>
    <n v="7"/>
    <n v="0"/>
    <n v="1"/>
    <n v="4.2"/>
    <x v="2"/>
    <n v="6"/>
    <n v="276"/>
    <x v="0"/>
  </r>
  <r>
    <x v="890"/>
    <n v="8.33"/>
    <n v="4"/>
    <n v="4"/>
    <n v="26"/>
    <n v="11"/>
    <n v="2"/>
    <n v="0"/>
    <n v="5"/>
    <x v="2"/>
    <n v="6"/>
    <n v="276"/>
    <x v="1"/>
  </r>
  <r>
    <x v="891"/>
    <n v="10.66"/>
    <n v="2.8250000000000002"/>
    <n v="2"/>
    <n v="35.6"/>
    <n v="4"/>
    <n v="1"/>
    <n v="10"/>
    <n v="8"/>
    <x v="2"/>
    <n v="6"/>
    <n v="276"/>
    <x v="2"/>
  </r>
  <r>
    <x v="892"/>
    <n v="8.34"/>
    <n v="7.3529999999999998"/>
    <n v="3.4"/>
    <n v="47"/>
    <n v="8"/>
    <n v="0"/>
    <n v="4"/>
    <n v="6"/>
    <x v="2"/>
    <n v="6"/>
    <n v="276"/>
    <x v="3"/>
  </r>
  <r>
    <x v="893"/>
    <n v="5.66"/>
    <n v="4.7359999999999998"/>
    <n v="1"/>
    <n v="15"/>
    <n v="7"/>
    <n v="0"/>
    <n v="1"/>
    <n v="2"/>
    <x v="2"/>
    <n v="6"/>
    <n v="276"/>
    <x v="4"/>
  </r>
  <r>
    <x v="894"/>
    <n v="2.33"/>
    <n v="6"/>
    <n v="6.1"/>
    <n v="17.399999999999999"/>
    <n v="17"/>
    <n v="1"/>
    <n v="2"/>
    <n v="3"/>
    <x v="2"/>
    <n v="6"/>
    <n v="276"/>
    <x v="5"/>
  </r>
  <r>
    <x v="895"/>
    <n v="5"/>
    <n v="5.4950000000000001"/>
    <n v="7"/>
    <n v="35"/>
    <n v="22"/>
    <n v="1"/>
    <n v="1"/>
    <n v="6"/>
    <x v="2"/>
    <n v="6"/>
    <n v="276"/>
    <x v="6"/>
  </r>
  <r>
    <x v="896"/>
    <n v="4"/>
    <n v="0.33"/>
    <n v="1"/>
    <n v="20.5"/>
    <n v="4"/>
    <n v="0"/>
    <n v="22"/>
    <n v="3"/>
    <x v="2"/>
    <n v="6"/>
    <n v="276"/>
    <x v="0"/>
  </r>
  <r>
    <x v="897"/>
    <n v="3.34"/>
    <n v="3.67"/>
    <n v="3.65"/>
    <n v="20"/>
    <n v="8"/>
    <n v="0"/>
    <n v="4"/>
    <n v="4"/>
    <x v="2"/>
    <n v="6"/>
    <n v="276"/>
    <x v="1"/>
  </r>
  <r>
    <x v="898"/>
    <n v="2"/>
    <n v="4.33"/>
    <n v="6.5"/>
    <n v="37.5"/>
    <n v="1"/>
    <n v="0"/>
    <n v="5"/>
    <n v="4"/>
    <x v="2"/>
    <n v="6"/>
    <n v="276"/>
    <x v="2"/>
  </r>
  <r>
    <x v="899"/>
    <n v="6.34"/>
    <n v="6.01"/>
    <n v="3"/>
    <n v="40"/>
    <n v="1"/>
    <n v="0"/>
    <n v="7"/>
    <n v="15"/>
    <x v="2"/>
    <n v="6"/>
    <n v="276"/>
    <x v="3"/>
  </r>
  <r>
    <x v="900"/>
    <n v="7.34"/>
    <n v="3.34"/>
    <n v="6"/>
    <n v="22.388000000000002"/>
    <n v="5"/>
    <n v="0"/>
    <n v="8"/>
    <n v="6"/>
    <x v="2"/>
    <n v="6"/>
    <n v="276"/>
    <x v="4"/>
  </r>
  <r>
    <x v="901"/>
    <n v="7.33"/>
    <n v="4.66"/>
    <n v="9"/>
    <n v="23"/>
    <n v="15"/>
    <n v="0"/>
    <n v="7"/>
    <n v="5.6"/>
    <x v="2"/>
    <n v="6"/>
    <n v="276"/>
    <x v="5"/>
  </r>
  <r>
    <x v="902"/>
    <n v="2"/>
    <n v="6.0670000000000002"/>
    <n v="2.2999999999999998"/>
    <n v="42"/>
    <n v="6"/>
    <n v="0"/>
    <n v="2"/>
    <n v="2"/>
    <x v="2"/>
    <n v="6"/>
    <n v="276"/>
    <x v="6"/>
  </r>
  <r>
    <x v="903"/>
    <n v="3"/>
    <n v="0.33"/>
    <n v="2.2999999999999998"/>
    <n v="19"/>
    <n v="5"/>
    <n v="0"/>
    <n v="1"/>
    <n v="3"/>
    <x v="2"/>
    <n v="6"/>
    <n v="276"/>
    <x v="0"/>
  </r>
  <r>
    <x v="904"/>
    <n v="6"/>
    <n v="2.34"/>
    <n v="3.05"/>
    <n v="19"/>
    <n v="15"/>
    <n v="0"/>
    <n v="1"/>
    <n v="2"/>
    <x v="2"/>
    <n v="6"/>
    <n v="276"/>
    <x v="1"/>
  </r>
  <r>
    <x v="905"/>
    <n v="5.68"/>
    <n v="4.99"/>
    <n v="8"/>
    <n v="20.25"/>
    <n v="5"/>
    <n v="0"/>
    <n v="1"/>
    <n v="4"/>
    <x v="2"/>
    <n v="6"/>
    <n v="276"/>
    <x v="2"/>
  </r>
  <r>
    <x v="906"/>
    <n v="3"/>
    <n v="3.8450000000000002"/>
    <n v="2"/>
    <n v="17.399999999999999"/>
    <n v="20"/>
    <n v="0"/>
    <n v="2"/>
    <n v="3"/>
    <x v="2"/>
    <n v="6"/>
    <n v="276"/>
    <x v="3"/>
  </r>
  <r>
    <x v="907"/>
    <n v="6"/>
    <n v="3.0670000000000002"/>
    <n v="5.25"/>
    <n v="24"/>
    <n v="9"/>
    <n v="0"/>
    <n v="9"/>
    <n v="2"/>
    <x v="2"/>
    <n v="6"/>
    <n v="276"/>
    <x v="4"/>
  </r>
  <r>
    <x v="908"/>
    <n v="1.33"/>
    <n v="1.429"/>
    <n v="2.25"/>
    <n v="24"/>
    <n v="20"/>
    <n v="5"/>
    <n v="2"/>
    <n v="7"/>
    <x v="2"/>
    <n v="6"/>
    <n v="276"/>
    <x v="5"/>
  </r>
  <r>
    <x v="909"/>
    <n v="7"/>
    <n v="8.01"/>
    <n v="6.5"/>
    <n v="22"/>
    <n v="12.5"/>
    <n v="7"/>
    <n v="1"/>
    <n v="2"/>
    <x v="2"/>
    <n v="6"/>
    <n v="276"/>
    <x v="6"/>
  </r>
  <r>
    <x v="910"/>
    <n v="4"/>
    <n v="3.8029999999999999"/>
    <n v="3.2"/>
    <n v="9"/>
    <n v="6"/>
    <n v="0"/>
    <n v="0"/>
    <n v="2"/>
    <x v="2"/>
    <n v="6"/>
    <n v="276"/>
    <x v="0"/>
  </r>
  <r>
    <x v="911"/>
    <n v="4"/>
    <n v="2.0099999999999998"/>
    <n v="5.5"/>
    <n v="24"/>
    <n v="1"/>
    <n v="0"/>
    <n v="20"/>
    <n v="7"/>
    <x v="2"/>
    <n v="7"/>
    <n v="276"/>
    <x v="1"/>
  </r>
  <r>
    <x v="912"/>
    <n v="4.66"/>
    <n v="5.1319999999999997"/>
    <n v="6"/>
    <n v="25.4"/>
    <n v="9"/>
    <n v="0"/>
    <n v="2"/>
    <n v="3"/>
    <x v="2"/>
    <n v="7"/>
    <n v="276"/>
    <x v="2"/>
  </r>
  <r>
    <x v="913"/>
    <n v="6.67"/>
    <n v="4.165"/>
    <n v="5.4"/>
    <n v="18.600000000000001"/>
    <n v="4"/>
    <n v="0"/>
    <n v="11"/>
    <n v="5"/>
    <x v="2"/>
    <n v="7"/>
    <n v="276"/>
    <x v="3"/>
  </r>
  <r>
    <x v="914"/>
    <n v="8.34"/>
    <n v="5.34"/>
    <n v="1.1499999999999999"/>
    <n v="14"/>
    <n v="8"/>
    <n v="3"/>
    <n v="7"/>
    <n v="6"/>
    <x v="2"/>
    <n v="7"/>
    <n v="276"/>
    <x v="4"/>
  </r>
  <r>
    <x v="915"/>
    <n v="6"/>
    <n v="4.01"/>
    <n v="2"/>
    <n v="19"/>
    <n v="10"/>
    <n v="0"/>
    <n v="0"/>
    <n v="3"/>
    <x v="2"/>
    <n v="7"/>
    <n v="276"/>
    <x v="5"/>
  </r>
  <r>
    <x v="916"/>
    <n v="9.33"/>
    <n v="5.726"/>
    <n v="5"/>
    <n v="30"/>
    <n v="5"/>
    <n v="0"/>
    <n v="8"/>
    <n v="4"/>
    <x v="2"/>
    <n v="7"/>
    <n v="276"/>
    <x v="6"/>
  </r>
  <r>
    <x v="917"/>
    <n v="7.34"/>
    <n v="5.01"/>
    <n v="1"/>
    <n v="21"/>
    <n v="11"/>
    <n v="1"/>
    <n v="0"/>
    <n v="2"/>
    <x v="2"/>
    <n v="7"/>
    <n v="276"/>
    <x v="0"/>
  </r>
  <r>
    <x v="918"/>
    <n v="1.34"/>
    <n v="7.056"/>
    <n v="9.1999999999999993"/>
    <n v="28"/>
    <n v="12"/>
    <n v="1"/>
    <n v="0"/>
    <n v="4.3"/>
    <x v="2"/>
    <n v="7"/>
    <n v="276"/>
    <x v="1"/>
  </r>
  <r>
    <x v="919"/>
    <n v="3.33"/>
    <n v="6"/>
    <n v="4.5"/>
    <n v="11"/>
    <n v="12"/>
    <n v="0"/>
    <n v="0"/>
    <n v="2"/>
    <x v="2"/>
    <n v="7"/>
    <n v="276"/>
    <x v="2"/>
  </r>
  <r>
    <x v="920"/>
    <n v="5.66"/>
    <n v="8.32"/>
    <n v="4.2"/>
    <n v="29"/>
    <n v="6"/>
    <n v="0"/>
    <n v="0"/>
    <n v="3"/>
    <x v="2"/>
    <n v="7"/>
    <n v="276"/>
    <x v="3"/>
  </r>
  <r>
    <x v="921"/>
    <n v="6.33"/>
    <n v="1.7030000000000001"/>
    <n v="3"/>
    <n v="19.312000000000001"/>
    <n v="9"/>
    <n v="0"/>
    <n v="4"/>
    <n v="6.2"/>
    <x v="2"/>
    <n v="7"/>
    <n v="276"/>
    <x v="4"/>
  </r>
  <r>
    <x v="922"/>
    <n v="5.67"/>
    <n v="2.67"/>
    <n v="4"/>
    <n v="27.2"/>
    <n v="14"/>
    <n v="0"/>
    <n v="3"/>
    <n v="4"/>
    <x v="2"/>
    <n v="7"/>
    <n v="276"/>
    <x v="5"/>
  </r>
  <r>
    <x v="923"/>
    <n v="6.2183333330000004"/>
    <n v="7"/>
    <n v="5"/>
    <n v="26.4"/>
    <n v="11"/>
    <n v="0"/>
    <n v="3"/>
    <n v="2"/>
    <x v="2"/>
    <n v="7"/>
    <n v="276"/>
    <x v="6"/>
  </r>
  <r>
    <x v="924"/>
    <n v="2.34"/>
    <n v="2.363"/>
    <n v="5"/>
    <n v="12.4"/>
    <n v="3"/>
    <n v="0"/>
    <n v="3"/>
    <n v="5"/>
    <x v="2"/>
    <n v="7"/>
    <n v="276"/>
    <x v="0"/>
  </r>
  <r>
    <x v="925"/>
    <n v="3"/>
    <n v="8"/>
    <n v="2"/>
    <n v="15"/>
    <n v="4"/>
    <n v="0"/>
    <n v="0"/>
    <n v="3.33"/>
    <x v="2"/>
    <n v="7"/>
    <n v="276"/>
    <x v="1"/>
  </r>
  <r>
    <x v="926"/>
    <n v="9.33"/>
    <n v="6.7370000000000001"/>
    <n v="3"/>
    <n v="23.3"/>
    <n v="6"/>
    <n v="0"/>
    <n v="1"/>
    <n v="8"/>
    <x v="2"/>
    <n v="7"/>
    <n v="276"/>
    <x v="2"/>
  </r>
  <r>
    <x v="927"/>
    <n v="9.01"/>
    <n v="4.01"/>
    <n v="3"/>
    <n v="26.65"/>
    <n v="3"/>
    <n v="0"/>
    <n v="7"/>
    <n v="4"/>
    <x v="2"/>
    <n v="7"/>
    <n v="276"/>
    <x v="3"/>
  </r>
  <r>
    <x v="928"/>
    <n v="6"/>
    <n v="2.4969999999999999"/>
    <n v="8"/>
    <n v="25.4"/>
    <n v="2"/>
    <n v="0"/>
    <n v="3"/>
    <n v="4"/>
    <x v="2"/>
    <n v="7"/>
    <n v="276"/>
    <x v="4"/>
  </r>
  <r>
    <x v="929"/>
    <n v="7.34"/>
    <n v="1.33"/>
    <n v="6"/>
    <n v="19"/>
    <n v="5"/>
    <n v="0"/>
    <n v="1"/>
    <n v="2"/>
    <x v="2"/>
    <n v="7"/>
    <n v="276"/>
    <x v="5"/>
  </r>
  <r>
    <x v="930"/>
    <n v="10.33"/>
    <n v="4.66"/>
    <n v="7.1"/>
    <n v="25.2"/>
    <n v="6"/>
    <n v="0"/>
    <n v="5"/>
    <n v="5"/>
    <x v="2"/>
    <n v="7"/>
    <n v="276"/>
    <x v="6"/>
  </r>
  <r>
    <x v="931"/>
    <n v="5.66"/>
    <n v="5.32"/>
    <n v="4.0999999999999996"/>
    <n v="17"/>
    <n v="15"/>
    <n v="0"/>
    <n v="1"/>
    <n v="2"/>
    <x v="2"/>
    <n v="7"/>
    <n v="276"/>
    <x v="0"/>
  </r>
  <r>
    <x v="932"/>
    <n v="3.33"/>
    <n v="1.66"/>
    <n v="7"/>
    <n v="14"/>
    <n v="4"/>
    <n v="0"/>
    <n v="0"/>
    <n v="2"/>
    <x v="2"/>
    <n v="7"/>
    <n v="276"/>
    <x v="1"/>
  </r>
  <r>
    <x v="933"/>
    <n v="4.66"/>
    <n v="5.49"/>
    <n v="2.1"/>
    <n v="15"/>
    <n v="6"/>
    <n v="0"/>
    <n v="0"/>
    <n v="5"/>
    <x v="2"/>
    <n v="7"/>
    <n v="276"/>
    <x v="2"/>
  </r>
  <r>
    <x v="934"/>
    <n v="2.33"/>
    <n v="4.99"/>
    <n v="4"/>
    <n v="32"/>
    <n v="4"/>
    <n v="0"/>
    <n v="0"/>
    <n v="2"/>
    <x v="2"/>
    <n v="7"/>
    <n v="276"/>
    <x v="3"/>
  </r>
  <r>
    <x v="935"/>
    <n v="13"/>
    <n v="3.33"/>
    <n v="7"/>
    <n v="22"/>
    <n v="9"/>
    <n v="0"/>
    <n v="4"/>
    <n v="4"/>
    <x v="2"/>
    <n v="7"/>
    <n v="276"/>
    <x v="4"/>
  </r>
  <r>
    <x v="936"/>
    <n v="8.32"/>
    <n v="2.66"/>
    <n v="1"/>
    <n v="10"/>
    <n v="16"/>
    <n v="0"/>
    <n v="0"/>
    <n v="2"/>
    <x v="2"/>
    <n v="7"/>
    <n v="276"/>
    <x v="5"/>
  </r>
  <r>
    <x v="937"/>
    <n v="3"/>
    <n v="6.33"/>
    <n v="4.1500000000000004"/>
    <n v="10"/>
    <n v="4"/>
    <n v="1"/>
    <n v="9"/>
    <n v="2"/>
    <x v="2"/>
    <n v="7"/>
    <n v="276"/>
    <x v="6"/>
  </r>
  <r>
    <x v="938"/>
    <n v="9.67"/>
    <n v="3.99"/>
    <n v="4"/>
    <n v="22.5"/>
    <n v="12"/>
    <n v="1"/>
    <n v="5"/>
    <n v="3"/>
    <x v="2"/>
    <n v="7"/>
    <n v="276"/>
    <x v="0"/>
  </r>
  <r>
    <x v="939"/>
    <n v="9.99"/>
    <n v="4.51"/>
    <n v="6"/>
    <n v="11"/>
    <n v="17"/>
    <n v="1"/>
    <n v="11"/>
    <n v="2"/>
    <x v="2"/>
    <n v="7"/>
    <n v="276"/>
    <x v="1"/>
  </r>
  <r>
    <x v="940"/>
    <n v="6.33"/>
    <n v="3.99"/>
    <n v="4"/>
    <n v="37"/>
    <n v="7"/>
    <n v="0"/>
    <n v="1"/>
    <n v="6"/>
    <x v="2"/>
    <n v="7"/>
    <n v="276"/>
    <x v="2"/>
  </r>
  <r>
    <x v="941"/>
    <n v="6"/>
    <n v="5.01"/>
    <n v="4.5"/>
    <n v="22"/>
    <n v="5"/>
    <n v="0"/>
    <n v="0"/>
    <n v="4"/>
    <x v="2"/>
    <n v="7"/>
    <n v="276"/>
    <x v="3"/>
  </r>
  <r>
    <x v="942"/>
    <n v="8.33"/>
    <n v="1.3959999999999999"/>
    <n v="5"/>
    <n v="14"/>
    <n v="7.5"/>
    <n v="1"/>
    <n v="1"/>
    <n v="6"/>
    <x v="2"/>
    <n v="8"/>
    <n v="276"/>
    <x v="4"/>
  </r>
  <r>
    <x v="943"/>
    <n v="8.33"/>
    <n v="7"/>
    <n v="5"/>
    <n v="12"/>
    <n v="12"/>
    <n v="0"/>
    <n v="1"/>
    <n v="1"/>
    <x v="2"/>
    <n v="8"/>
    <n v="276"/>
    <x v="5"/>
  </r>
  <r>
    <x v="944"/>
    <n v="8"/>
    <n v="2.98"/>
    <n v="3.5"/>
    <n v="21"/>
    <n v="11"/>
    <n v="0"/>
    <n v="13"/>
    <n v="3"/>
    <x v="2"/>
    <n v="8"/>
    <n v="276"/>
    <x v="6"/>
  </r>
  <r>
    <x v="945"/>
    <n v="8"/>
    <n v="2.6930000000000001"/>
    <n v="2"/>
    <n v="34.4"/>
    <n v="12"/>
    <n v="0"/>
    <n v="17"/>
    <n v="4"/>
    <x v="2"/>
    <n v="8"/>
    <n v="276"/>
    <x v="0"/>
  </r>
  <r>
    <x v="946"/>
    <n v="10.33"/>
    <n v="3.42"/>
    <n v="3.7"/>
    <n v="21"/>
    <n v="24"/>
    <n v="0"/>
    <n v="24"/>
    <n v="1.3"/>
    <x v="2"/>
    <n v="8"/>
    <n v="276"/>
    <x v="1"/>
  </r>
  <r>
    <x v="947"/>
    <n v="3"/>
    <n v="3.6619999999999999"/>
    <n v="5"/>
    <n v="20"/>
    <n v="33"/>
    <n v="0"/>
    <n v="1"/>
    <n v="2"/>
    <x v="2"/>
    <n v="8"/>
    <n v="276"/>
    <x v="2"/>
  </r>
  <r>
    <x v="948"/>
    <n v="8"/>
    <n v="4.1550000000000002"/>
    <n v="8.1999999999999993"/>
    <n v="40.200000000000003"/>
    <n v="12"/>
    <n v="0"/>
    <n v="5"/>
    <n v="3"/>
    <x v="2"/>
    <n v="8"/>
    <n v="276"/>
    <x v="3"/>
  </r>
  <r>
    <x v="949"/>
    <n v="8.34"/>
    <n v="5.99"/>
    <n v="5.5"/>
    <n v="15"/>
    <n v="36"/>
    <n v="0"/>
    <n v="1"/>
    <n v="4"/>
    <x v="2"/>
    <n v="8"/>
    <n v="276"/>
    <x v="4"/>
  </r>
  <r>
    <x v="950"/>
    <n v="6.33"/>
    <n v="4.66"/>
    <n v="7"/>
    <n v="29"/>
    <n v="26"/>
    <n v="1"/>
    <n v="2"/>
    <n v="4"/>
    <x v="2"/>
    <n v="8"/>
    <n v="276"/>
    <x v="5"/>
  </r>
  <r>
    <x v="951"/>
    <n v="11.34"/>
    <n v="2.99"/>
    <n v="7"/>
    <n v="24.1"/>
    <n v="11"/>
    <n v="0"/>
    <n v="3"/>
    <n v="2"/>
    <x v="2"/>
    <n v="8"/>
    <n v="276"/>
    <x v="6"/>
  </r>
  <r>
    <x v="952"/>
    <n v="5.67"/>
    <n v="3.66"/>
    <n v="0"/>
    <n v="25"/>
    <n v="1"/>
    <n v="0"/>
    <n v="0"/>
    <n v="2"/>
    <x v="2"/>
    <n v="8"/>
    <n v="276"/>
    <x v="0"/>
  </r>
  <r>
    <x v="953"/>
    <n v="8.66"/>
    <n v="5.66"/>
    <n v="6.1"/>
    <n v="27.6"/>
    <n v="6"/>
    <n v="4"/>
    <n v="0"/>
    <n v="2"/>
    <x v="2"/>
    <n v="8"/>
    <n v="276"/>
    <x v="1"/>
  </r>
  <r>
    <x v="954"/>
    <n v="8"/>
    <n v="6.7370000000000001"/>
    <n v="5"/>
    <n v="32"/>
    <n v="2"/>
    <n v="0"/>
    <n v="0"/>
    <n v="5"/>
    <x v="2"/>
    <n v="8"/>
    <n v="276"/>
    <x v="2"/>
  </r>
  <r>
    <x v="955"/>
    <n v="5"/>
    <n v="4.8570000000000002"/>
    <n v="4.5"/>
    <n v="18.216666669999999"/>
    <n v="2"/>
    <n v="0"/>
    <n v="7"/>
    <n v="0"/>
    <x v="2"/>
    <n v="8"/>
    <n v="276"/>
    <x v="3"/>
  </r>
  <r>
    <x v="956"/>
    <n v="5"/>
    <n v="2.33"/>
    <n v="2"/>
    <n v="21"/>
    <n v="11"/>
    <n v="0"/>
    <n v="0"/>
    <n v="2"/>
    <x v="2"/>
    <n v="8"/>
    <n v="276"/>
    <x v="4"/>
  </r>
  <r>
    <x v="957"/>
    <n v="10"/>
    <n v="4.66"/>
    <n v="3"/>
    <n v="14.45"/>
    <n v="4"/>
    <n v="0"/>
    <n v="11"/>
    <n v="3.5"/>
    <x v="2"/>
    <n v="8"/>
    <n v="276"/>
    <x v="5"/>
  </r>
  <r>
    <x v="958"/>
    <n v="8.66"/>
    <n v="2.0099999999999998"/>
    <n v="4"/>
    <n v="9.5"/>
    <n v="7"/>
    <n v="0"/>
    <n v="5"/>
    <n v="5"/>
    <x v="2"/>
    <n v="8"/>
    <n v="276"/>
    <x v="6"/>
  </r>
  <r>
    <x v="959"/>
    <n v="6.99"/>
    <n v="3.363"/>
    <n v="4"/>
    <n v="25.6"/>
    <n v="7"/>
    <n v="0"/>
    <n v="0"/>
    <n v="1"/>
    <x v="2"/>
    <n v="8"/>
    <n v="276"/>
    <x v="0"/>
  </r>
  <r>
    <x v="960"/>
    <n v="1"/>
    <n v="4.33"/>
    <n v="0.6"/>
    <n v="27"/>
    <n v="12"/>
    <n v="0"/>
    <n v="0"/>
    <n v="4"/>
    <x v="2"/>
    <n v="8"/>
    <n v="276"/>
    <x v="1"/>
  </r>
  <r>
    <x v="961"/>
    <n v="4.33"/>
    <n v="2.99"/>
    <n v="6"/>
    <n v="26.2"/>
    <n v="1"/>
    <n v="0"/>
    <n v="0"/>
    <n v="6"/>
    <x v="2"/>
    <n v="8"/>
    <n v="276"/>
    <x v="2"/>
  </r>
  <r>
    <x v="962"/>
    <n v="8"/>
    <n v="3.6269999999999998"/>
    <n v="7.4"/>
    <n v="39"/>
    <n v="3"/>
    <n v="4"/>
    <n v="1"/>
    <n v="1"/>
    <x v="2"/>
    <n v="8"/>
    <n v="276"/>
    <x v="3"/>
  </r>
  <r>
    <x v="963"/>
    <n v="3.34"/>
    <n v="3.3860000000000001"/>
    <n v="0"/>
    <n v="23.2"/>
    <n v="3"/>
    <n v="0"/>
    <n v="0"/>
    <n v="6"/>
    <x v="2"/>
    <n v="8"/>
    <n v="276"/>
    <x v="4"/>
  </r>
  <r>
    <x v="964"/>
    <n v="3"/>
    <n v="3.0659999999999998"/>
    <n v="4"/>
    <n v="14.7"/>
    <n v="7"/>
    <n v="1"/>
    <n v="0"/>
    <n v="1.2"/>
    <x v="2"/>
    <n v="8"/>
    <n v="276"/>
    <x v="5"/>
  </r>
  <r>
    <x v="965"/>
    <n v="9.33"/>
    <n v="3.4870000000000001"/>
    <n v="8"/>
    <n v="11.3"/>
    <n v="2"/>
    <n v="0"/>
    <n v="0"/>
    <n v="3"/>
    <x v="2"/>
    <n v="8"/>
    <n v="276"/>
    <x v="6"/>
  </r>
  <r>
    <x v="966"/>
    <n v="4.33"/>
    <n v="2.67"/>
    <n v="8"/>
    <n v="19.399999999999999"/>
    <n v="4"/>
    <n v="1"/>
    <n v="4"/>
    <n v="5"/>
    <x v="2"/>
    <n v="8"/>
    <n v="276"/>
    <x v="0"/>
  </r>
  <r>
    <x v="967"/>
    <n v="4"/>
    <n v="2.0230000000000001"/>
    <n v="2"/>
    <n v="20.7"/>
    <n v="3"/>
    <n v="0"/>
    <n v="0"/>
    <n v="0"/>
    <x v="2"/>
    <n v="8"/>
    <n v="276"/>
    <x v="1"/>
  </r>
  <r>
    <x v="968"/>
    <n v="8.83"/>
    <n v="1.736"/>
    <n v="1"/>
    <n v="17.516666669999999"/>
    <n v="2"/>
    <n v="0"/>
    <n v="11"/>
    <n v="0"/>
    <x v="2"/>
    <n v="8"/>
    <n v="276"/>
    <x v="2"/>
  </r>
  <r>
    <x v="969"/>
    <n v="7.33"/>
    <n v="7.02"/>
    <n v="6.2"/>
    <n v="37"/>
    <n v="3"/>
    <n v="0"/>
    <n v="6"/>
    <n v="2"/>
    <x v="2"/>
    <n v="8"/>
    <n v="276"/>
    <x v="3"/>
  </r>
  <r>
    <x v="970"/>
    <n v="9"/>
    <n v="0.67"/>
    <n v="2"/>
    <n v="14.2"/>
    <n v="4"/>
    <n v="0"/>
    <n v="1"/>
    <n v="1.3"/>
    <x v="2"/>
    <n v="8"/>
    <n v="276"/>
    <x v="4"/>
  </r>
  <r>
    <x v="971"/>
    <n v="4.66"/>
    <n v="1.32"/>
    <n v="2"/>
    <n v="8.9"/>
    <n v="4"/>
    <n v="0"/>
    <n v="1"/>
    <n v="0"/>
    <x v="2"/>
    <n v="8"/>
    <n v="276"/>
    <x v="5"/>
  </r>
  <r>
    <x v="972"/>
    <n v="6"/>
    <n v="5.827"/>
    <n v="5"/>
    <n v="23.2"/>
    <n v="3"/>
    <n v="0"/>
    <n v="1"/>
    <n v="5"/>
    <x v="2"/>
    <n v="8"/>
    <n v="276"/>
    <x v="6"/>
  </r>
  <r>
    <x v="973"/>
    <n v="5"/>
    <n v="3.66"/>
    <n v="5"/>
    <n v="31.4"/>
    <n v="2"/>
    <n v="0"/>
    <n v="0"/>
    <n v="3"/>
    <x v="2"/>
    <n v="9"/>
    <n v="276"/>
    <x v="0"/>
  </r>
  <r>
    <x v="974"/>
    <n v="9.34"/>
    <n v="4.0199999999999996"/>
    <n v="5"/>
    <n v="10"/>
    <n v="25"/>
    <n v="0"/>
    <n v="5"/>
    <n v="2"/>
    <x v="2"/>
    <n v="9"/>
    <n v="276"/>
    <x v="1"/>
  </r>
  <r>
    <x v="975"/>
    <n v="5.33"/>
    <n v="4.0250000000000004"/>
    <n v="6.5"/>
    <n v="54.2"/>
    <n v="5"/>
    <n v="0"/>
    <n v="4"/>
    <n v="4"/>
    <x v="2"/>
    <n v="9"/>
    <n v="276"/>
    <x v="2"/>
  </r>
  <r>
    <x v="976"/>
    <n v="8.33"/>
    <n v="4.3959999999999999"/>
    <n v="0"/>
    <n v="30.9"/>
    <n v="10"/>
    <n v="0"/>
    <n v="4"/>
    <n v="5"/>
    <x v="2"/>
    <n v="9"/>
    <n v="276"/>
    <x v="3"/>
  </r>
  <r>
    <x v="977"/>
    <n v="3.32"/>
    <n v="4.3959999999999999"/>
    <n v="2"/>
    <n v="34.299999999999997"/>
    <n v="8"/>
    <n v="2"/>
    <n v="2"/>
    <n v="4"/>
    <x v="2"/>
    <n v="9"/>
    <n v="276"/>
    <x v="4"/>
  </r>
  <r>
    <x v="978"/>
    <n v="5"/>
    <n v="1.33"/>
    <n v="1"/>
    <n v="32.799999999999997"/>
    <n v="14"/>
    <n v="3"/>
    <n v="0"/>
    <n v="3"/>
    <x v="2"/>
    <n v="9"/>
    <n v="276"/>
    <x v="5"/>
  </r>
  <r>
    <x v="979"/>
    <n v="2.33"/>
    <n v="2.19"/>
    <n v="3"/>
    <n v="37.6"/>
    <n v="14"/>
    <n v="0"/>
    <n v="0"/>
    <n v="3"/>
    <x v="2"/>
    <n v="9"/>
    <n v="276"/>
    <x v="6"/>
  </r>
  <r>
    <x v="980"/>
    <n v="6"/>
    <n v="2.99"/>
    <n v="4"/>
    <n v="33"/>
    <n v="8"/>
    <n v="1"/>
    <n v="0"/>
    <n v="0"/>
    <x v="2"/>
    <n v="9"/>
    <n v="276"/>
    <x v="0"/>
  </r>
  <r>
    <x v="981"/>
    <n v="4.99"/>
    <n v="3.99"/>
    <n v="3.25"/>
    <n v="26.123999999999999"/>
    <n v="11"/>
    <n v="2"/>
    <n v="10"/>
    <n v="3"/>
    <x v="2"/>
    <n v="9"/>
    <n v="276"/>
    <x v="1"/>
  </r>
  <r>
    <x v="982"/>
    <n v="8.33"/>
    <n v="11.31"/>
    <n v="10"/>
    <n v="34"/>
    <n v="9"/>
    <n v="0"/>
    <n v="4"/>
    <n v="3"/>
    <x v="2"/>
    <n v="9"/>
    <n v="276"/>
    <x v="2"/>
  </r>
  <r>
    <x v="983"/>
    <n v="2.66"/>
    <n v="6.99"/>
    <n v="7.1"/>
    <n v="57.2"/>
    <n v="8"/>
    <n v="0"/>
    <n v="10"/>
    <n v="4"/>
    <x v="2"/>
    <n v="9"/>
    <n v="276"/>
    <x v="3"/>
  </r>
  <r>
    <x v="984"/>
    <n v="7"/>
    <n v="6"/>
    <n v="4"/>
    <n v="24"/>
    <n v="10"/>
    <n v="0"/>
    <n v="8"/>
    <n v="4"/>
    <x v="2"/>
    <n v="9"/>
    <n v="276"/>
    <x v="4"/>
  </r>
  <r>
    <x v="985"/>
    <n v="7"/>
    <n v="5.7590000000000003"/>
    <n v="4"/>
    <n v="32"/>
    <n v="13"/>
    <n v="0"/>
    <n v="2"/>
    <n v="0"/>
    <x v="2"/>
    <n v="9"/>
    <n v="276"/>
    <x v="5"/>
  </r>
  <r>
    <x v="986"/>
    <n v="6"/>
    <n v="3.7919999999999998"/>
    <n v="2.5"/>
    <n v="24.4"/>
    <n v="7"/>
    <n v="0"/>
    <n v="8"/>
    <n v="2"/>
    <x v="2"/>
    <n v="9"/>
    <n v="276"/>
    <x v="6"/>
  </r>
  <r>
    <x v="987"/>
    <n v="3"/>
    <n v="6.6280000000000001"/>
    <n v="2"/>
    <n v="38"/>
    <n v="31"/>
    <n v="0"/>
    <n v="3"/>
    <n v="1"/>
    <x v="2"/>
    <n v="9"/>
    <n v="276"/>
    <x v="0"/>
  </r>
  <r>
    <x v="988"/>
    <n v="2"/>
    <n v="1.33"/>
    <n v="4"/>
    <n v="26.3"/>
    <n v="17"/>
    <n v="0"/>
    <n v="3"/>
    <n v="0"/>
    <x v="2"/>
    <n v="9"/>
    <n v="276"/>
    <x v="1"/>
  </r>
  <r>
    <x v="989"/>
    <n v="6.67"/>
    <n v="3.6930000000000001"/>
    <n v="2.4"/>
    <n v="56"/>
    <n v="11"/>
    <n v="0"/>
    <n v="5"/>
    <n v="4.0999999999999996"/>
    <x v="2"/>
    <n v="9"/>
    <n v="276"/>
    <x v="2"/>
  </r>
  <r>
    <x v="990"/>
    <n v="5.99"/>
    <n v="7.32"/>
    <n v="2"/>
    <n v="24.45"/>
    <n v="4"/>
    <n v="0"/>
    <n v="8"/>
    <n v="1"/>
    <x v="2"/>
    <n v="9"/>
    <n v="276"/>
    <x v="3"/>
  </r>
  <r>
    <x v="991"/>
    <n v="4"/>
    <n v="3.3959999999999999"/>
    <n v="2.15"/>
    <n v="31"/>
    <n v="11"/>
    <n v="2"/>
    <n v="0"/>
    <n v="1"/>
    <x v="2"/>
    <n v="9"/>
    <n v="276"/>
    <x v="4"/>
  </r>
  <r>
    <x v="992"/>
    <n v="4.67"/>
    <n v="2.7919999999999998"/>
    <n v="3"/>
    <n v="33.4"/>
    <n v="14"/>
    <n v="0"/>
    <n v="4"/>
    <n v="1"/>
    <x v="2"/>
    <n v="9"/>
    <n v="276"/>
    <x v="5"/>
  </r>
  <r>
    <x v="993"/>
    <n v="8.34"/>
    <n v="4.3099999999999996"/>
    <n v="3.05"/>
    <n v="19.7"/>
    <n v="12"/>
    <n v="0"/>
    <n v="3"/>
    <n v="2"/>
    <x v="2"/>
    <n v="9"/>
    <n v="276"/>
    <x v="6"/>
  </r>
  <r>
    <x v="994"/>
    <n v="6.33"/>
    <n v="2.33"/>
    <n v="2.1"/>
    <n v="29.4"/>
    <n v="6"/>
    <n v="0"/>
    <n v="4"/>
    <n v="3"/>
    <x v="2"/>
    <n v="9"/>
    <n v="276"/>
    <x v="0"/>
  </r>
  <r>
    <x v="995"/>
    <n v="2.33"/>
    <n v="6.99"/>
    <n v="6"/>
    <n v="28.4"/>
    <n v="13"/>
    <n v="3"/>
    <n v="7"/>
    <n v="1"/>
    <x v="2"/>
    <n v="9"/>
    <n v="276"/>
    <x v="1"/>
  </r>
  <r>
    <x v="996"/>
    <n v="2"/>
    <n v="3.7789999999999999"/>
    <n v="6.2"/>
    <n v="61.2"/>
    <n v="8"/>
    <n v="0"/>
    <n v="1"/>
    <n v="1"/>
    <x v="2"/>
    <n v="9"/>
    <n v="276"/>
    <x v="2"/>
  </r>
  <r>
    <x v="997"/>
    <n v="6"/>
    <n v="4.33"/>
    <n v="3"/>
    <n v="61.125"/>
    <n v="3"/>
    <n v="0"/>
    <n v="10"/>
    <n v="2"/>
    <x v="2"/>
    <n v="9"/>
    <n v="276"/>
    <x v="3"/>
  </r>
  <r>
    <x v="998"/>
    <n v="5.99"/>
    <n v="1"/>
    <n v="4"/>
    <n v="57.6"/>
    <n v="4"/>
    <n v="2"/>
    <n v="4"/>
    <n v="1"/>
    <x v="2"/>
    <n v="9"/>
    <n v="276"/>
    <x v="4"/>
  </r>
  <r>
    <x v="999"/>
    <n v="7"/>
    <n v="4.67"/>
    <n v="7.4"/>
    <n v="51.7"/>
    <n v="17"/>
    <n v="3"/>
    <n v="1"/>
    <n v="3"/>
    <x v="2"/>
    <n v="9"/>
    <n v="276"/>
    <x v="5"/>
  </r>
  <r>
    <x v="1000"/>
    <n v="13.68"/>
    <n v="1.802"/>
    <n v="5.45"/>
    <n v="64.5"/>
    <n v="3"/>
    <n v="0"/>
    <n v="0"/>
    <n v="4"/>
    <x v="2"/>
    <n v="9"/>
    <n v="276"/>
    <x v="6"/>
  </r>
  <r>
    <x v="1001"/>
    <n v="7.33"/>
    <n v="2"/>
    <n v="4"/>
    <n v="50.6"/>
    <n v="4"/>
    <n v="0"/>
    <n v="1"/>
    <n v="1.2"/>
    <x v="2"/>
    <n v="9"/>
    <n v="276"/>
    <x v="0"/>
  </r>
  <r>
    <x v="1002"/>
    <n v="7"/>
    <n v="5"/>
    <n v="2.6"/>
    <n v="23.4"/>
    <n v="5"/>
    <n v="0"/>
    <n v="10"/>
    <n v="3"/>
    <x v="2"/>
    <n v="9"/>
    <n v="276"/>
    <x v="1"/>
  </r>
  <r>
    <x v="1003"/>
    <n v="7.33"/>
    <n v="7.65"/>
    <n v="1.2"/>
    <n v="54.037999999999997"/>
    <n v="5"/>
    <n v="0"/>
    <n v="4"/>
    <n v="2"/>
    <x v="2"/>
    <n v="10"/>
    <n v="276"/>
    <x v="2"/>
  </r>
  <r>
    <x v="1004"/>
    <n v="17"/>
    <n v="4.056"/>
    <n v="9.6999999999999993"/>
    <n v="80.5"/>
    <n v="6"/>
    <n v="0"/>
    <n v="18"/>
    <n v="3"/>
    <x v="2"/>
    <n v="10"/>
    <n v="276"/>
    <x v="3"/>
  </r>
  <r>
    <x v="1005"/>
    <n v="3.33"/>
    <n v="5.33"/>
    <n v="3"/>
    <n v="59.661999999999999"/>
    <n v="2"/>
    <n v="2"/>
    <n v="17"/>
    <n v="3"/>
    <x v="2"/>
    <n v="10"/>
    <n v="276"/>
    <x v="4"/>
  </r>
  <r>
    <x v="1006"/>
    <n v="6.33"/>
    <n v="2.99"/>
    <n v="6"/>
    <n v="47.6"/>
    <n v="8"/>
    <n v="0"/>
    <n v="10"/>
    <n v="2.5"/>
    <x v="2"/>
    <n v="10"/>
    <n v="276"/>
    <x v="5"/>
  </r>
  <r>
    <x v="1007"/>
    <n v="4"/>
    <n v="4"/>
    <n v="4"/>
    <n v="78.2"/>
    <n v="8"/>
    <n v="0"/>
    <n v="1"/>
    <n v="1"/>
    <x v="2"/>
    <n v="10"/>
    <n v="276"/>
    <x v="6"/>
  </r>
  <r>
    <x v="1008"/>
    <n v="4.33"/>
    <n v="3.99"/>
    <n v="6"/>
    <n v="44"/>
    <n v="4"/>
    <n v="0"/>
    <n v="3"/>
    <n v="0"/>
    <x v="2"/>
    <n v="10"/>
    <n v="276"/>
    <x v="0"/>
  </r>
  <r>
    <x v="1009"/>
    <n v="4.34"/>
    <n v="4.2969999999999997"/>
    <n v="6"/>
    <n v="47.625"/>
    <n v="4"/>
    <n v="0"/>
    <n v="0"/>
    <n v="1"/>
    <x v="2"/>
    <n v="10"/>
    <n v="276"/>
    <x v="1"/>
  </r>
  <r>
    <x v="1010"/>
    <n v="7.34"/>
    <n v="6.33"/>
    <n v="5"/>
    <n v="52.7"/>
    <n v="2"/>
    <n v="0"/>
    <n v="6"/>
    <n v="5"/>
    <x v="2"/>
    <n v="10"/>
    <n v="276"/>
    <x v="2"/>
  </r>
  <r>
    <x v="1011"/>
    <n v="6.68"/>
    <n v="5.0199999999999996"/>
    <n v="5.5"/>
    <n v="88.4"/>
    <n v="2"/>
    <n v="0"/>
    <n v="9"/>
    <n v="1"/>
    <x v="2"/>
    <n v="10"/>
    <n v="276"/>
    <x v="3"/>
  </r>
  <r>
    <x v="1012"/>
    <n v="2"/>
    <n v="5.0659999999999998"/>
    <n v="5"/>
    <n v="31.6"/>
    <n v="1"/>
    <n v="0"/>
    <n v="3"/>
    <n v="1"/>
    <x v="2"/>
    <n v="10"/>
    <n v="276"/>
    <x v="4"/>
  </r>
  <r>
    <x v="1013"/>
    <n v="7.33"/>
    <n v="2.4060000000000001"/>
    <n v="11.65"/>
    <n v="52.6"/>
    <n v="54.833333330000002"/>
    <n v="1"/>
    <n v="8"/>
    <n v="1"/>
    <x v="2"/>
    <n v="10"/>
    <n v="276"/>
    <x v="5"/>
  </r>
  <r>
    <x v="1014"/>
    <n v="8.33"/>
    <n v="2.3730000000000002"/>
    <n v="2"/>
    <n v="45.75"/>
    <n v="18"/>
    <n v="1"/>
    <n v="17"/>
    <n v="2"/>
    <x v="2"/>
    <n v="10"/>
    <n v="276"/>
    <x v="6"/>
  </r>
  <r>
    <x v="1015"/>
    <n v="4.66"/>
    <n v="4.33"/>
    <n v="3.2"/>
    <n v="42.2"/>
    <n v="20"/>
    <n v="0"/>
    <n v="3"/>
    <n v="2.2999999999999998"/>
    <x v="2"/>
    <n v="10"/>
    <n v="276"/>
    <x v="0"/>
  </r>
  <r>
    <x v="1016"/>
    <n v="7"/>
    <n v="4"/>
    <n v="3"/>
    <n v="38.700000000000003"/>
    <n v="22"/>
    <n v="0"/>
    <n v="9"/>
    <n v="1"/>
    <x v="2"/>
    <n v="10"/>
    <n v="276"/>
    <x v="1"/>
  </r>
  <r>
    <x v="1017"/>
    <n v="4"/>
    <n v="5.97"/>
    <n v="3.35"/>
    <n v="47.2"/>
    <n v="16"/>
    <n v="1"/>
    <n v="13"/>
    <n v="1"/>
    <x v="2"/>
    <n v="10"/>
    <n v="276"/>
    <x v="2"/>
  </r>
  <r>
    <x v="1018"/>
    <n v="8.33"/>
    <n v="5.1219999999999999"/>
    <n v="10"/>
    <n v="89.3"/>
    <n v="3"/>
    <n v="0"/>
    <n v="6"/>
    <n v="5"/>
    <x v="2"/>
    <n v="10"/>
    <n v="276"/>
    <x v="3"/>
  </r>
  <r>
    <x v="1019"/>
    <n v="2"/>
    <n v="5"/>
    <n v="5"/>
    <n v="50.8"/>
    <n v="1"/>
    <n v="0"/>
    <n v="9"/>
    <n v="1"/>
    <x v="2"/>
    <n v="10"/>
    <n v="276"/>
    <x v="4"/>
  </r>
  <r>
    <x v="1020"/>
    <n v="3"/>
    <n v="5.056"/>
    <n v="9"/>
    <n v="42.1"/>
    <n v="9"/>
    <n v="3"/>
    <n v="7"/>
    <n v="3.1"/>
    <x v="2"/>
    <n v="10"/>
    <n v="276"/>
    <x v="5"/>
  </r>
  <r>
    <x v="1021"/>
    <n v="4.33"/>
    <n v="6.66"/>
    <n v="5"/>
    <n v="26.7"/>
    <n v="11"/>
    <n v="0"/>
    <n v="2"/>
    <n v="1"/>
    <x v="2"/>
    <n v="10"/>
    <n v="276"/>
    <x v="6"/>
  </r>
  <r>
    <x v="1022"/>
    <n v="1.64"/>
    <n v="5.66"/>
    <n v="6"/>
    <n v="52.5"/>
    <n v="2"/>
    <n v="0"/>
    <n v="2"/>
    <n v="2"/>
    <x v="2"/>
    <n v="10"/>
    <n v="276"/>
    <x v="0"/>
  </r>
  <r>
    <x v="1023"/>
    <n v="8.66"/>
    <n v="3.8250000000000002"/>
    <n v="0"/>
    <n v="40.799999999999997"/>
    <n v="5"/>
    <n v="0"/>
    <n v="6"/>
    <n v="2"/>
    <x v="2"/>
    <n v="10"/>
    <n v="276"/>
    <x v="1"/>
  </r>
  <r>
    <x v="1024"/>
    <n v="7"/>
    <n v="2.67"/>
    <n v="4"/>
    <n v="29.7"/>
    <n v="3"/>
    <n v="0"/>
    <n v="10"/>
    <n v="4"/>
    <x v="2"/>
    <n v="10"/>
    <n v="276"/>
    <x v="2"/>
  </r>
  <r>
    <x v="1025"/>
    <n v="12.33"/>
    <n v="5.78"/>
    <n v="3.8"/>
    <n v="51.216666670000002"/>
    <n v="10"/>
    <n v="0"/>
    <n v="11"/>
    <n v="2"/>
    <x v="2"/>
    <n v="10"/>
    <n v="276"/>
    <x v="3"/>
  </r>
  <r>
    <x v="1026"/>
    <n v="2.66"/>
    <n v="3.0230000000000001"/>
    <n v="7.5"/>
    <n v="37"/>
    <n v="1"/>
    <n v="1"/>
    <n v="2"/>
    <n v="1"/>
    <x v="2"/>
    <n v="10"/>
    <n v="276"/>
    <x v="4"/>
  </r>
  <r>
    <x v="1027"/>
    <n v="4.33"/>
    <n v="4.5720000000000001"/>
    <n v="5.4"/>
    <n v="62.4"/>
    <n v="10"/>
    <n v="0"/>
    <n v="7"/>
    <n v="0"/>
    <x v="2"/>
    <n v="10"/>
    <n v="276"/>
    <x v="5"/>
  </r>
  <r>
    <x v="1028"/>
    <n v="2.33"/>
    <n v="2.3969999999999998"/>
    <n v="6"/>
    <n v="28.4"/>
    <n v="10"/>
    <n v="0"/>
    <n v="2"/>
    <n v="1"/>
    <x v="2"/>
    <n v="10"/>
    <n v="276"/>
    <x v="6"/>
  </r>
  <r>
    <x v="1029"/>
    <n v="6.5"/>
    <n v="2.0230000000000001"/>
    <n v="3"/>
    <n v="32.200000000000003"/>
    <n v="10"/>
    <n v="2"/>
    <n v="4"/>
    <n v="0"/>
    <x v="2"/>
    <n v="10"/>
    <n v="276"/>
    <x v="0"/>
  </r>
  <r>
    <x v="1030"/>
    <n v="7"/>
    <n v="3.78"/>
    <n v="6"/>
    <n v="34.4"/>
    <n v="9"/>
    <n v="0"/>
    <n v="5"/>
    <n v="0"/>
    <x v="2"/>
    <n v="10"/>
    <n v="276"/>
    <x v="1"/>
  </r>
  <r>
    <x v="1031"/>
    <n v="15.33"/>
    <n v="4.54"/>
    <n v="6.1"/>
    <n v="78.5"/>
    <n v="23"/>
    <n v="0"/>
    <n v="9"/>
    <n v="5"/>
    <x v="2"/>
    <n v="10"/>
    <n v="276"/>
    <x v="2"/>
  </r>
  <r>
    <x v="1032"/>
    <n v="4.66"/>
    <n v="10.32"/>
    <n v="5.75"/>
    <n v="73.099999999999994"/>
    <n v="5"/>
    <n v="0"/>
    <n v="0"/>
    <n v="2"/>
    <x v="2"/>
    <n v="10"/>
    <n v="276"/>
    <x v="3"/>
  </r>
  <r>
    <x v="1033"/>
    <n v="2.66"/>
    <n v="3.82"/>
    <n v="3"/>
    <n v="43.8"/>
    <n v="6"/>
    <n v="0"/>
    <n v="17"/>
    <n v="5"/>
    <x v="2"/>
    <n v="10"/>
    <n v="276"/>
    <x v="4"/>
  </r>
  <r>
    <x v="1034"/>
    <n v="2.33"/>
    <n v="1.7030000000000001"/>
    <n v="4"/>
    <n v="25.9"/>
    <n v="18"/>
    <n v="0"/>
    <n v="6"/>
    <n v="3"/>
    <x v="2"/>
    <n v="11"/>
    <n v="276"/>
    <x v="5"/>
  </r>
  <r>
    <x v="1035"/>
    <n v="4"/>
    <n v="3.7029999999999998"/>
    <n v="4.0999999999999996"/>
    <n v="42.2"/>
    <n v="1"/>
    <n v="0"/>
    <n v="2"/>
    <n v="3"/>
    <x v="2"/>
    <n v="11"/>
    <n v="276"/>
    <x v="6"/>
  </r>
  <r>
    <x v="1036"/>
    <n v="2"/>
    <n v="1"/>
    <n v="3"/>
    <n v="42.5"/>
    <n v="3"/>
    <n v="0"/>
    <n v="0"/>
    <n v="1"/>
    <x v="2"/>
    <n v="11"/>
    <n v="276"/>
    <x v="0"/>
  </r>
  <r>
    <x v="1037"/>
    <n v="8.33"/>
    <n v="4.3730000000000002"/>
    <n v="3.6"/>
    <n v="24.3"/>
    <n v="14"/>
    <n v="1"/>
    <n v="6"/>
    <n v="4.2"/>
    <x v="2"/>
    <n v="11"/>
    <n v="276"/>
    <x v="1"/>
  </r>
  <r>
    <x v="1038"/>
    <n v="7.6666666670000003"/>
    <n v="3.02"/>
    <n v="5.8"/>
    <n v="35.4"/>
    <n v="9"/>
    <n v="0"/>
    <n v="0"/>
    <n v="2"/>
    <x v="2"/>
    <n v="11"/>
    <n v="276"/>
    <x v="2"/>
  </r>
  <r>
    <x v="1039"/>
    <n v="8"/>
    <n v="4.34"/>
    <n v="3"/>
    <n v="42.45"/>
    <n v="3"/>
    <n v="2"/>
    <n v="11"/>
    <n v="5"/>
    <x v="2"/>
    <n v="11"/>
    <n v="276"/>
    <x v="3"/>
  </r>
  <r>
    <x v="1040"/>
    <n v="5"/>
    <n v="2.726"/>
    <n v="6.3"/>
    <n v="35"/>
    <n v="9"/>
    <n v="0"/>
    <n v="5"/>
    <n v="1"/>
    <x v="2"/>
    <n v="11"/>
    <n v="276"/>
    <x v="4"/>
  </r>
  <r>
    <x v="1041"/>
    <n v="7"/>
    <n v="2.35"/>
    <n v="8"/>
    <n v="20"/>
    <n v="19.166666670000001"/>
    <n v="2"/>
    <n v="8"/>
    <n v="3"/>
    <x v="2"/>
    <n v="11"/>
    <n v="276"/>
    <x v="5"/>
  </r>
  <r>
    <x v="1042"/>
    <n v="2.34"/>
    <n v="5.66"/>
    <n v="1.4"/>
    <n v="25"/>
    <n v="18"/>
    <n v="0"/>
    <n v="4"/>
    <n v="0"/>
    <x v="2"/>
    <n v="11"/>
    <n v="276"/>
    <x v="6"/>
  </r>
  <r>
    <x v="1043"/>
    <n v="7.33"/>
    <n v="6.33"/>
    <n v="7"/>
    <n v="31.1"/>
    <n v="5"/>
    <n v="2"/>
    <n v="12"/>
    <n v="3.4"/>
    <x v="2"/>
    <n v="11"/>
    <n v="276"/>
    <x v="0"/>
  </r>
  <r>
    <x v="1044"/>
    <n v="10.66"/>
    <n v="1.7589999999999999"/>
    <n v="4"/>
    <n v="33"/>
    <n v="6"/>
    <n v="0"/>
    <n v="1"/>
    <n v="1"/>
    <x v="2"/>
    <n v="11"/>
    <n v="276"/>
    <x v="1"/>
  </r>
  <r>
    <x v="1045"/>
    <n v="8"/>
    <n v="3.8250000000000002"/>
    <n v="7"/>
    <n v="56.5"/>
    <n v="10"/>
    <n v="0"/>
    <n v="1"/>
    <n v="1.2"/>
    <x v="2"/>
    <n v="11"/>
    <n v="276"/>
    <x v="2"/>
  </r>
  <r>
    <x v="1046"/>
    <n v="6"/>
    <n v="11.32"/>
    <n v="3.6"/>
    <n v="60.2"/>
    <n v="0"/>
    <n v="0"/>
    <n v="5"/>
    <n v="1"/>
    <x v="2"/>
    <n v="11"/>
    <n v="276"/>
    <x v="3"/>
  </r>
  <r>
    <x v="1047"/>
    <n v="10"/>
    <n v="4.726"/>
    <n v="3.8"/>
    <n v="50.5"/>
    <n v="5"/>
    <n v="3"/>
    <n v="1"/>
    <n v="1"/>
    <x v="2"/>
    <n v="11"/>
    <n v="276"/>
    <x v="4"/>
  </r>
  <r>
    <x v="1048"/>
    <n v="5.33"/>
    <n v="0.33"/>
    <n v="4"/>
    <n v="30.1"/>
    <n v="27"/>
    <n v="5"/>
    <n v="5"/>
    <n v="1"/>
    <x v="2"/>
    <n v="11"/>
    <n v="276"/>
    <x v="5"/>
  </r>
  <r>
    <x v="1049"/>
    <n v="4"/>
    <n v="3.1669999999999998"/>
    <n v="4"/>
    <n v="38.911999999999999"/>
    <n v="5"/>
    <n v="0"/>
    <n v="10"/>
    <n v="1"/>
    <x v="2"/>
    <n v="11"/>
    <n v="276"/>
    <x v="6"/>
  </r>
  <r>
    <x v="1050"/>
    <n v="5"/>
    <n v="2.726"/>
    <n v="5.7"/>
    <n v="41.4"/>
    <n v="0"/>
    <n v="0"/>
    <n v="1"/>
    <n v="1.4"/>
    <x v="2"/>
    <n v="11"/>
    <n v="276"/>
    <x v="0"/>
  </r>
  <r>
    <x v="1051"/>
    <n v="1.33"/>
    <n v="4.33"/>
    <n v="6.25"/>
    <n v="31"/>
    <n v="7"/>
    <n v="1"/>
    <n v="2"/>
    <n v="2"/>
    <x v="2"/>
    <n v="11"/>
    <n v="276"/>
    <x v="1"/>
  </r>
  <r>
    <x v="1052"/>
    <n v="5"/>
    <n v="2.7"/>
    <n v="4"/>
    <n v="35.4"/>
    <n v="3"/>
    <n v="0"/>
    <n v="3"/>
    <n v="2"/>
    <x v="2"/>
    <n v="11"/>
    <n v="276"/>
    <x v="2"/>
  </r>
  <r>
    <x v="1053"/>
    <n v="7"/>
    <n v="4.34"/>
    <n v="5"/>
    <n v="25.5"/>
    <n v="3"/>
    <n v="0"/>
    <n v="0"/>
    <n v="2"/>
    <x v="2"/>
    <n v="11"/>
    <n v="276"/>
    <x v="3"/>
  </r>
  <r>
    <x v="1054"/>
    <n v="1.34"/>
    <n v="3.34"/>
    <n v="5.25"/>
    <n v="30"/>
    <n v="1"/>
    <n v="0"/>
    <n v="13"/>
    <n v="3"/>
    <x v="2"/>
    <n v="11"/>
    <n v="276"/>
    <x v="4"/>
  </r>
  <r>
    <x v="1055"/>
    <n v="4.01"/>
    <n v="4.7030000000000003"/>
    <n v="1.1000000000000001"/>
    <n v="23"/>
    <n v="3"/>
    <n v="2"/>
    <n v="7"/>
    <n v="2"/>
    <x v="2"/>
    <n v="11"/>
    <n v="276"/>
    <x v="5"/>
  </r>
  <r>
    <x v="1056"/>
    <n v="3"/>
    <n v="4.33"/>
    <n v="3.7"/>
    <n v="44.124000000000002"/>
    <n v="5"/>
    <n v="0"/>
    <n v="0"/>
    <n v="1"/>
    <x v="2"/>
    <n v="11"/>
    <n v="276"/>
    <x v="6"/>
  </r>
  <r>
    <x v="1057"/>
    <n v="8.67"/>
    <n v="4.3330000000000002"/>
    <n v="6"/>
    <n v="28"/>
    <n v="2"/>
    <n v="0"/>
    <n v="10"/>
    <n v="3"/>
    <x v="2"/>
    <n v="11"/>
    <n v="276"/>
    <x v="0"/>
  </r>
  <r>
    <x v="1058"/>
    <n v="7.34"/>
    <n v="5"/>
    <n v="7"/>
    <n v="21"/>
    <n v="20"/>
    <n v="4"/>
    <n v="5"/>
    <n v="1"/>
    <x v="2"/>
    <n v="11"/>
    <n v="276"/>
    <x v="1"/>
  </r>
  <r>
    <x v="1059"/>
    <n v="3.33"/>
    <n v="5"/>
    <n v="4"/>
    <n v="36"/>
    <n v="9"/>
    <n v="3"/>
    <n v="12"/>
    <n v="2"/>
    <x v="2"/>
    <n v="11"/>
    <n v="276"/>
    <x v="2"/>
  </r>
  <r>
    <x v="1060"/>
    <n v="9.33"/>
    <n v="5.6929999999999996"/>
    <n v="3.9"/>
    <n v="61"/>
    <n v="5"/>
    <n v="0"/>
    <n v="1"/>
    <n v="0"/>
    <x v="2"/>
    <n v="11"/>
    <n v="276"/>
    <x v="3"/>
  </r>
  <r>
    <x v="1061"/>
    <n v="4.5"/>
    <n v="1.363"/>
    <n v="2.0499999999999998"/>
    <n v="23"/>
    <n v="5"/>
    <n v="0"/>
    <n v="12"/>
    <n v="0"/>
    <x v="2"/>
    <n v="11"/>
    <n v="276"/>
    <x v="4"/>
  </r>
  <r>
    <x v="1062"/>
    <n v="5.68"/>
    <n v="5.67"/>
    <n v="3"/>
    <n v="45.6"/>
    <n v="6"/>
    <n v="2"/>
    <n v="0"/>
    <n v="0"/>
    <x v="2"/>
    <n v="11"/>
    <n v="276"/>
    <x v="5"/>
  </r>
  <r>
    <x v="1063"/>
    <n v="3.33"/>
    <n v="2.99"/>
    <n v="4.3"/>
    <n v="24.6"/>
    <n v="13"/>
    <n v="0"/>
    <n v="7"/>
    <n v="0"/>
    <x v="2"/>
    <n v="11"/>
    <n v="276"/>
    <x v="6"/>
  </r>
  <r>
    <x v="1064"/>
    <n v="4.5"/>
    <n v="2.363"/>
    <n v="1.5"/>
    <n v="55.661999999999999"/>
    <n v="8"/>
    <n v="0"/>
    <n v="9"/>
    <n v="0"/>
    <x v="2"/>
    <n v="12"/>
    <n v="276"/>
    <x v="0"/>
  </r>
  <r>
    <x v="1065"/>
    <n v="6"/>
    <n v="1.0760000000000001"/>
    <n v="3.2"/>
    <n v="43"/>
    <n v="14"/>
    <n v="0"/>
    <n v="26"/>
    <n v="0.2"/>
    <x v="2"/>
    <n v="12"/>
    <n v="276"/>
    <x v="1"/>
  </r>
  <r>
    <x v="1066"/>
    <n v="3.17"/>
    <n v="2.68"/>
    <n v="3"/>
    <n v="43.3"/>
    <n v="2"/>
    <n v="0"/>
    <n v="1"/>
    <n v="4"/>
    <x v="2"/>
    <n v="12"/>
    <n v="276"/>
    <x v="2"/>
  </r>
  <r>
    <x v="1067"/>
    <n v="7"/>
    <n v="9.1229999999999993"/>
    <n v="2.9"/>
    <n v="67"/>
    <n v="4"/>
    <n v="0"/>
    <n v="0"/>
    <n v="0"/>
    <x v="2"/>
    <n v="12"/>
    <n v="276"/>
    <x v="3"/>
  </r>
  <r>
    <x v="1068"/>
    <n v="9.5"/>
    <n v="1.68"/>
    <n v="4"/>
    <n v="23"/>
    <n v="6"/>
    <n v="1"/>
    <n v="13"/>
    <n v="2"/>
    <x v="2"/>
    <n v="12"/>
    <n v="276"/>
    <x v="4"/>
  </r>
  <r>
    <x v="1069"/>
    <n v="6"/>
    <n v="5.09"/>
    <n v="4.4000000000000004"/>
    <n v="27.2"/>
    <n v="4"/>
    <n v="0"/>
    <n v="20"/>
    <n v="1"/>
    <x v="2"/>
    <n v="12"/>
    <n v="276"/>
    <x v="5"/>
  </r>
  <r>
    <x v="1070"/>
    <n v="4.34"/>
    <n v="2.726"/>
    <n v="1.7"/>
    <n v="47"/>
    <n v="8"/>
    <n v="3"/>
    <n v="7"/>
    <n v="3"/>
    <x v="2"/>
    <n v="12"/>
    <n v="276"/>
    <x v="6"/>
  </r>
  <r>
    <x v="1071"/>
    <n v="5.67"/>
    <n v="1.67"/>
    <n v="5"/>
    <n v="35.700000000000003"/>
    <n v="9"/>
    <n v="0"/>
    <n v="2"/>
    <n v="0"/>
    <x v="2"/>
    <n v="12"/>
    <n v="276"/>
    <x v="0"/>
  </r>
  <r>
    <x v="1072"/>
    <n v="5.66"/>
    <n v="1.67"/>
    <n v="4"/>
    <n v="35.061999999999998"/>
    <n v="2"/>
    <n v="0"/>
    <n v="0"/>
    <n v="2"/>
    <x v="2"/>
    <n v="12"/>
    <n v="276"/>
    <x v="1"/>
  </r>
  <r>
    <x v="1073"/>
    <n v="7.34"/>
    <n v="6.33"/>
    <n v="10.1"/>
    <n v="45.4"/>
    <n v="1"/>
    <n v="0"/>
    <n v="15"/>
    <n v="2"/>
    <x v="2"/>
    <n v="12"/>
    <n v="276"/>
    <x v="2"/>
  </r>
  <r>
    <x v="1074"/>
    <n v="3.34"/>
    <n v="4.726"/>
    <n v="8.5500000000000007"/>
    <n v="62.061999999999998"/>
    <n v="7"/>
    <n v="0"/>
    <n v="14"/>
    <n v="1"/>
    <x v="2"/>
    <n v="12"/>
    <n v="276"/>
    <x v="3"/>
  </r>
  <r>
    <x v="1075"/>
    <n v="3.66"/>
    <n v="2.4289999999999998"/>
    <n v="3.1"/>
    <n v="44.5"/>
    <n v="28.333333329999999"/>
    <n v="3"/>
    <n v="21"/>
    <n v="4"/>
    <x v="2"/>
    <n v="12"/>
    <n v="276"/>
    <x v="4"/>
  </r>
  <r>
    <x v="1076"/>
    <n v="1"/>
    <n v="4"/>
    <n v="5.0999999999999996"/>
    <n v="43.6"/>
    <n v="0"/>
    <n v="0"/>
    <n v="18"/>
    <n v="0"/>
    <x v="2"/>
    <n v="12"/>
    <n v="276"/>
    <x v="5"/>
  </r>
  <r>
    <x v="1077"/>
    <n v="5.83"/>
    <n v="3.78"/>
    <n v="5.65"/>
    <n v="32.200000000000003"/>
    <n v="21"/>
    <n v="0"/>
    <n v="10"/>
    <n v="1.2"/>
    <x v="2"/>
    <n v="12"/>
    <n v="276"/>
    <x v="6"/>
  </r>
  <r>
    <x v="1078"/>
    <n v="9.66"/>
    <n v="3.33"/>
    <n v="1"/>
    <n v="22.8"/>
    <n v="8"/>
    <n v="0"/>
    <n v="5"/>
    <n v="1"/>
    <x v="2"/>
    <n v="12"/>
    <n v="276"/>
    <x v="0"/>
  </r>
  <r>
    <x v="1079"/>
    <n v="7.33"/>
    <n v="6.32"/>
    <n v="2.2000000000000002"/>
    <n v="39.774999999999999"/>
    <n v="8"/>
    <n v="3"/>
    <n v="23"/>
    <n v="1"/>
    <x v="2"/>
    <n v="12"/>
    <n v="276"/>
    <x v="1"/>
  </r>
  <r>
    <x v="1080"/>
    <n v="5.99"/>
    <n v="2.66"/>
    <n v="4.1500000000000004"/>
    <n v="59.95"/>
    <n v="10"/>
    <n v="0"/>
    <n v="6"/>
    <n v="1"/>
    <x v="2"/>
    <n v="12"/>
    <n v="276"/>
    <x v="2"/>
  </r>
  <r>
    <x v="1081"/>
    <n v="1.67"/>
    <n v="5.0199999999999996"/>
    <n v="4.2"/>
    <n v="60.7"/>
    <n v="13"/>
    <n v="0"/>
    <n v="5"/>
    <n v="1"/>
    <x v="2"/>
    <n v="12"/>
    <n v="276"/>
    <x v="3"/>
  </r>
  <r>
    <x v="1082"/>
    <n v="0"/>
    <n v="0"/>
    <n v="0"/>
    <n v="0"/>
    <n v="0"/>
    <n v="0"/>
    <n v="0"/>
    <n v="0"/>
    <x v="2"/>
    <n v="12"/>
    <n v="276"/>
    <x v="4"/>
  </r>
  <r>
    <x v="1083"/>
    <n v="6.33"/>
    <n v="3.66"/>
    <n v="4"/>
    <n v="46"/>
    <n v="12"/>
    <n v="2"/>
    <n v="1"/>
    <n v="0"/>
    <x v="2"/>
    <n v="12"/>
    <n v="276"/>
    <x v="5"/>
  </r>
  <r>
    <x v="1084"/>
    <n v="1.34"/>
    <n v="2.8119999999999998"/>
    <n v="0.25"/>
    <n v="37"/>
    <n v="5"/>
    <n v="0"/>
    <n v="6"/>
    <n v="2.5"/>
    <x v="2"/>
    <n v="12"/>
    <n v="276"/>
    <x v="6"/>
  </r>
  <r>
    <x v="1085"/>
    <n v="4.34"/>
    <n v="4.165"/>
    <n v="3.8"/>
    <n v="38.4"/>
    <n v="1"/>
    <n v="0"/>
    <n v="5"/>
    <n v="0"/>
    <x v="2"/>
    <n v="12"/>
    <n v="276"/>
    <x v="0"/>
  </r>
  <r>
    <x v="1086"/>
    <n v="5.33"/>
    <n v="4.67"/>
    <n v="1.1499999999999999"/>
    <n v="32"/>
    <n v="6"/>
    <n v="0"/>
    <n v="8"/>
    <n v="2"/>
    <x v="2"/>
    <n v="12"/>
    <n v="276"/>
    <x v="1"/>
  </r>
  <r>
    <x v="1087"/>
    <n v="6.33"/>
    <n v="6.7"/>
    <n v="4.2"/>
    <n v="82"/>
    <n v="4"/>
    <n v="1"/>
    <n v="2"/>
    <n v="1"/>
    <x v="2"/>
    <n v="12"/>
    <n v="276"/>
    <x v="2"/>
  </r>
  <r>
    <x v="1088"/>
    <n v="2.33"/>
    <n v="7.6269999999999998"/>
    <n v="5.7"/>
    <n v="79.8"/>
    <n v="0"/>
    <n v="0"/>
    <n v="9"/>
    <n v="1"/>
    <x v="2"/>
    <n v="12"/>
    <n v="276"/>
    <x v="3"/>
  </r>
  <r>
    <x v="1089"/>
    <n v="10.33"/>
    <n v="4.66"/>
    <n v="2"/>
    <n v="58.923999999999999"/>
    <n v="6"/>
    <n v="0"/>
    <n v="2"/>
    <n v="2"/>
    <x v="2"/>
    <n v="12"/>
    <n v="276"/>
    <x v="4"/>
  </r>
  <r>
    <x v="1090"/>
    <n v="6"/>
    <n v="5"/>
    <n v="0.41666666699999999"/>
    <n v="54.2"/>
    <n v="8"/>
    <n v="2"/>
    <n v="13"/>
    <n v="0"/>
    <x v="2"/>
    <n v="12"/>
    <n v="276"/>
    <x v="5"/>
  </r>
  <r>
    <x v="1091"/>
    <n v="4.34"/>
    <n v="6.33"/>
    <n v="6.45"/>
    <n v="57.2"/>
    <n v="7"/>
    <n v="0"/>
    <n v="13"/>
    <n v="0"/>
    <x v="2"/>
    <n v="12"/>
    <n v="276"/>
    <x v="6"/>
  </r>
  <r>
    <x v="1092"/>
    <n v="11"/>
    <n v="6.01"/>
    <n v="6.35"/>
    <n v="81.2"/>
    <n v="4"/>
    <n v="3"/>
    <n v="6"/>
    <n v="2"/>
    <x v="2"/>
    <n v="12"/>
    <n v="276"/>
    <x v="0"/>
  </r>
  <r>
    <x v="1093"/>
    <n v="5.66"/>
    <n v="8.99"/>
    <n v="7.3"/>
    <n v="161"/>
    <n v="13"/>
    <n v="0"/>
    <n v="3"/>
    <n v="0"/>
    <x v="2"/>
    <n v="12"/>
    <n v="276"/>
    <x v="1"/>
  </r>
  <r>
    <x v="1094"/>
    <n v="8.33"/>
    <n v="7.7590000000000003"/>
    <n v="7.45"/>
    <n v="108.7"/>
    <n v="7"/>
    <n v="0"/>
    <n v="12"/>
    <n v="0"/>
    <x v="2"/>
    <n v="12"/>
    <n v="276"/>
    <x v="2"/>
  </r>
  <r>
    <x v="1095"/>
    <n v="3.5437500000000002"/>
    <n v="3.9562499999999998"/>
    <n v="1.5625"/>
    <n v="25.675000000000001"/>
    <n v="8.75"/>
    <n v="1.875"/>
    <n v="6.25"/>
    <n v="0.625"/>
    <x v="3"/>
    <n v="1"/>
    <n v="276"/>
    <x v="3"/>
  </r>
  <r>
    <x v="1096"/>
    <n v="0.21249999999999999"/>
    <n v="0.63749999999999996"/>
    <n v="0.625"/>
    <n v="32"/>
    <n v="0"/>
    <n v="0.625"/>
    <n v="3.125"/>
    <n v="3.125"/>
    <x v="3"/>
    <n v="1"/>
    <n v="276"/>
    <x v="4"/>
  </r>
  <r>
    <x v="1097"/>
    <n v="6.25"/>
    <n v="5.8312499999999998"/>
    <n v="4.625"/>
    <n v="66.8125"/>
    <n v="8.75"/>
    <n v="0"/>
    <n v="7.03125"/>
    <n v="1.875"/>
    <x v="3"/>
    <n v="1"/>
    <n v="276"/>
    <x v="5"/>
  </r>
  <r>
    <x v="1098"/>
    <n v="6.8041666669999996"/>
    <n v="5.9708333329999999"/>
    <n v="6.4166666670000003"/>
    <n v="56.766666669999999"/>
    <n v="10"/>
    <n v="1.25"/>
    <n v="5"/>
    <n v="2.9166666669999999"/>
    <x v="3"/>
    <n v="1"/>
    <n v="276"/>
    <x v="6"/>
  </r>
  <r>
    <x v="1099"/>
    <n v="7.5041666669999998"/>
    <n v="7.8791666669999998"/>
    <n v="5.2083333329999997"/>
    <n v="62.208333330000002"/>
    <n v="14.58333333"/>
    <n v="0"/>
    <n v="11.25"/>
    <n v="2.5"/>
    <x v="3"/>
    <n v="1"/>
    <n v="276"/>
    <x v="0"/>
  </r>
  <r>
    <x v="1100"/>
    <n v="4.5833333329999997"/>
    <n v="3.05"/>
    <n v="5.625"/>
    <n v="65.5625"/>
    <n v="10.83333333"/>
    <n v="0"/>
    <n v="15.41666667"/>
    <n v="2.5"/>
    <x v="3"/>
    <n v="1"/>
    <n v="276"/>
    <x v="1"/>
  </r>
  <r>
    <x v="1101"/>
    <n v="2.9166666669999999"/>
    <n v="5.1541666670000001"/>
    <n v="5.9583333329999997"/>
    <n v="34.625"/>
    <n v="8.75"/>
    <n v="0"/>
    <n v="2.5"/>
    <n v="0"/>
    <x v="3"/>
    <n v="1"/>
    <n v="276"/>
    <x v="2"/>
  </r>
  <r>
    <x v="1102"/>
    <n v="5.4166666670000003"/>
    <n v="1.859583333"/>
    <n v="5.0833333329999997"/>
    <n v="25.375"/>
    <n v="10"/>
    <n v="2.0833333330000001"/>
    <n v="3.3333333330000001"/>
    <n v="1.6666666670000001"/>
    <x v="3"/>
    <n v="1"/>
    <n v="276"/>
    <x v="3"/>
  </r>
  <r>
    <x v="1103"/>
    <n v="3.8875000000000002"/>
    <n v="4.0570833329999996"/>
    <n v="2.5833333330000001"/>
    <n v="56.125"/>
    <n v="9.1666666669999994"/>
    <n v="0.41666666699999999"/>
    <n v="1.6666666670000001"/>
    <n v="2.0833333330000001"/>
    <x v="3"/>
    <n v="1"/>
    <n v="276"/>
    <x v="4"/>
  </r>
  <r>
    <x v="1104"/>
    <n v="6.3875000000000002"/>
    <n v="4.7387499999999996"/>
    <n v="13.29166667"/>
    <n v="54.25"/>
    <n v="25"/>
    <n v="1.6666666670000001"/>
    <n v="7.5"/>
    <n v="0.83333333300000001"/>
    <x v="3"/>
    <n v="1"/>
    <n v="276"/>
    <x v="5"/>
  </r>
  <r>
    <x v="1105"/>
    <n v="9.3083333330000002"/>
    <n v="5.5016666670000003"/>
    <n v="9.1666666669999994"/>
    <n v="51.041666669999998"/>
    <n v="20"/>
    <n v="1.25"/>
    <n v="1.6666666670000001"/>
    <n v="2.9166666669999999"/>
    <x v="3"/>
    <n v="1"/>
    <n v="276"/>
    <x v="6"/>
  </r>
  <r>
    <x v="1106"/>
    <n v="8.3333333330000006"/>
    <n v="5.1966666669999997"/>
    <n v="8.75"/>
    <n v="65.9375"/>
    <n v="14.16666667"/>
    <n v="1.25"/>
    <n v="4.5833333329999997"/>
    <n v="1.6666666670000001"/>
    <x v="3"/>
    <n v="1"/>
    <n v="276"/>
    <x v="0"/>
  </r>
  <r>
    <x v="1107"/>
    <n v="6.8041666669999996"/>
    <n v="3.891666667"/>
    <n v="9.5416666669999994"/>
    <n v="54.416666669999998"/>
    <n v="19.583333329999999"/>
    <n v="0"/>
    <n v="3.3333333330000001"/>
    <n v="1.3333333329999999"/>
    <x v="3"/>
    <n v="1"/>
    <n v="276"/>
    <x v="1"/>
  </r>
  <r>
    <x v="1108"/>
    <n v="5.9749999999999996"/>
    <n v="4.3645833329999997"/>
    <n v="7.7083333329999997"/>
    <n v="47.916666669999998"/>
    <n v="16.666666670000001"/>
    <n v="0.83333333300000001"/>
    <n v="5.4166666670000003"/>
    <n v="2.0833333330000001"/>
    <x v="3"/>
    <n v="1"/>
    <n v="276"/>
    <x v="2"/>
  </r>
  <r>
    <x v="1109"/>
    <n v="8.0500000000000007"/>
    <n v="6.5250000000000004"/>
    <n v="9.0833333330000006"/>
    <n v="38.791666669999998"/>
    <n v="15.41666667"/>
    <n v="0"/>
    <n v="7.5"/>
    <n v="1.25"/>
    <x v="3"/>
    <n v="1"/>
    <n v="276"/>
    <x v="3"/>
  </r>
  <r>
    <x v="1110"/>
    <n v="6.670833333"/>
    <n v="4.0291666670000001"/>
    <n v="8.0416666669999994"/>
    <n v="63.5625"/>
    <n v="12.5"/>
    <n v="0.41666666699999999"/>
    <n v="7.0833333329999997"/>
    <n v="2.0833333330000001"/>
    <x v="3"/>
    <n v="1"/>
    <n v="276"/>
    <x v="4"/>
  </r>
  <r>
    <x v="1111"/>
    <n v="7.2249999999999996"/>
    <n v="4.1391666669999996"/>
    <n v="5.2916666670000003"/>
    <n v="48.458333330000002"/>
    <n v="13.33333333"/>
    <n v="1.6666666670000001"/>
    <n v="3.75"/>
    <n v="2.5"/>
    <x v="3"/>
    <n v="1"/>
    <n v="276"/>
    <x v="5"/>
  </r>
  <r>
    <x v="1112"/>
    <n v="6.7416666669999996"/>
    <n v="4.4458333330000004"/>
    <n v="6.5"/>
    <n v="45.958333330000002"/>
    <n v="16.666666670000001"/>
    <n v="1.25"/>
    <n v="5.8333333329999997"/>
    <n v="0.83333333300000001"/>
    <x v="3"/>
    <n v="1"/>
    <n v="276"/>
    <x v="6"/>
  </r>
  <r>
    <x v="1113"/>
    <n v="5"/>
    <n v="5.7"/>
    <n v="7.8333333329999997"/>
    <n v="37.75"/>
    <n v="15.83333333"/>
    <n v="0"/>
    <n v="2.5"/>
    <n v="3.3333333330000001"/>
    <x v="3"/>
    <n v="1"/>
    <n v="276"/>
    <x v="0"/>
  </r>
  <r>
    <x v="1114"/>
    <n v="3.608333333"/>
    <n v="4.7387499999999996"/>
    <n v="4.125"/>
    <n v="37.625"/>
    <n v="23.333333329999999"/>
    <n v="2.9166666669999999"/>
    <n v="12.5"/>
    <n v="2.5"/>
    <x v="3"/>
    <n v="1"/>
    <n v="276"/>
    <x v="1"/>
  </r>
  <r>
    <x v="1115"/>
    <n v="5.6958333330000004"/>
    <n v="2.4"/>
    <n v="4.5833333329999997"/>
    <n v="50.208333330000002"/>
    <n v="15"/>
    <n v="2.0833333330000001"/>
    <n v="4.5833333329999997"/>
    <n v="2.9166666669999999"/>
    <x v="3"/>
    <n v="1"/>
    <n v="276"/>
    <x v="2"/>
  </r>
  <r>
    <x v="1116"/>
    <n v="4.5125000000000002"/>
    <n v="5.0075000000000003"/>
    <n v="5.125"/>
    <n v="37.020833330000002"/>
    <n v="19.166666670000001"/>
    <n v="1.25"/>
    <n v="9.1666666669999994"/>
    <n v="1.6666666670000001"/>
    <x v="3"/>
    <n v="1"/>
    <n v="276"/>
    <x v="3"/>
  </r>
  <r>
    <x v="1117"/>
    <n v="5.1375000000000002"/>
    <n v="4.5049999999999999"/>
    <n v="6.2916666670000003"/>
    <n v="41.75"/>
    <n v="15.83333333"/>
    <n v="0.83333333300000001"/>
    <n v="2.5"/>
    <n v="1.6666666670000001"/>
    <x v="3"/>
    <n v="1"/>
    <n v="276"/>
    <x v="4"/>
  </r>
  <r>
    <x v="1118"/>
    <n v="6.1124999999999998"/>
    <n v="5.7708333329999997"/>
    <n v="10.95833333"/>
    <n v="40.083333330000002"/>
    <n v="11.25"/>
    <n v="0"/>
    <n v="10"/>
    <n v="2.9166666669999999"/>
    <x v="3"/>
    <n v="1"/>
    <n v="276"/>
    <x v="5"/>
  </r>
  <r>
    <x v="1119"/>
    <n v="7.7791666670000001"/>
    <n v="5.108333333"/>
    <n v="7.6666666670000003"/>
    <n v="51.1875"/>
    <n v="18.75"/>
    <n v="2.0833333330000001"/>
    <n v="13.75"/>
    <n v="2.2916666669999999"/>
    <x v="3"/>
    <n v="1"/>
    <n v="276"/>
    <x v="6"/>
  </r>
  <r>
    <x v="1120"/>
    <n v="5.9791666670000003"/>
    <n v="5.224583333"/>
    <n v="7.0416666670000003"/>
    <n v="36.625"/>
    <n v="13.75"/>
    <n v="0.83333333300000001"/>
    <n v="8.3333333330000006"/>
    <n v="0"/>
    <x v="3"/>
    <n v="1"/>
    <n v="276"/>
    <x v="0"/>
  </r>
  <r>
    <x v="1121"/>
    <n v="7.85"/>
    <n v="7.5412499999999998"/>
    <n v="5.1666666670000003"/>
    <n v="42.60916667"/>
    <n v="21.25"/>
    <n v="2.0833333330000001"/>
    <n v="9.5833333330000006"/>
    <n v="1.25"/>
    <x v="3"/>
    <n v="1"/>
    <n v="276"/>
    <x v="1"/>
  </r>
  <r>
    <x v="1122"/>
    <n v="5.9708333329999999"/>
    <n v="6.1124999999999998"/>
    <n v="2.25"/>
    <n v="32.083333330000002"/>
    <n v="9.1666666669999994"/>
    <n v="0"/>
    <n v="1.6666666670000001"/>
    <n v="1.25"/>
    <x v="3"/>
    <n v="1"/>
    <n v="276"/>
    <x v="2"/>
  </r>
  <r>
    <x v="1123"/>
    <n v="5.141666667"/>
    <n v="7.7833333329999999"/>
    <n v="5.3333333329999997"/>
    <n v="54.166666669999998"/>
    <n v="15.83333333"/>
    <n v="2.5"/>
    <n v="9.5833333330000006"/>
    <n v="3.3333333330000001"/>
    <x v="3"/>
    <n v="1"/>
    <n v="276"/>
    <x v="3"/>
  </r>
  <r>
    <x v="1124"/>
    <n v="8.0583333330000002"/>
    <n v="5.61625"/>
    <n v="7"/>
    <n v="35.517499999999998"/>
    <n v="17.083333329999999"/>
    <n v="4.1666666670000003"/>
    <n v="7.0833333329999997"/>
    <n v="4.1666666670000003"/>
    <x v="3"/>
    <n v="1"/>
    <n v="276"/>
    <x v="4"/>
  </r>
  <r>
    <x v="1125"/>
    <n v="4.4416666669999998"/>
    <n v="4.2545833330000002"/>
    <n v="2.8333333330000001"/>
    <n v="47.25"/>
    <n v="13.33333333"/>
    <n v="0.83333333300000001"/>
    <n v="2.9166666669999999"/>
    <n v="1.6666666670000001"/>
    <x v="3"/>
    <n v="1"/>
    <n v="276"/>
    <x v="5"/>
  </r>
  <r>
    <x v="1126"/>
    <n v="7.375"/>
    <n v="5.1883333330000001"/>
    <n v="6.0416666670000003"/>
    <n v="31.625"/>
    <n v="10.83333333"/>
    <n v="0.41666666699999999"/>
    <n v="8.3333333330000006"/>
    <n v="2.0833333330000001"/>
    <x v="3"/>
    <n v="2"/>
    <n v="276"/>
    <x v="6"/>
  </r>
  <r>
    <x v="1127"/>
    <n v="8.1958333329999995"/>
    <n v="6.2116666670000003"/>
    <n v="6.4166666670000003"/>
    <n v="42.291666669999998"/>
    <n v="9.1666666669999994"/>
    <n v="0.41666666699999999"/>
    <n v="0.41666666699999999"/>
    <n v="0.83333333300000001"/>
    <x v="3"/>
    <n v="2"/>
    <n v="276"/>
    <x v="0"/>
  </r>
  <r>
    <x v="1128"/>
    <n v="7.6375000000000002"/>
    <n v="6.2554166670000004"/>
    <n v="9"/>
    <n v="42.900833329999998"/>
    <n v="15.83333333"/>
    <n v="2.5"/>
    <n v="7.0833333329999997"/>
    <n v="0.83333333300000001"/>
    <x v="3"/>
    <n v="2"/>
    <n v="276"/>
    <x v="1"/>
  </r>
  <r>
    <x v="1129"/>
    <n v="7.7791666670000001"/>
    <n v="4.1666666670000003"/>
    <n v="4.4166666670000003"/>
    <n v="27.708333329999999"/>
    <n v="12.08333333"/>
    <n v="0.83333333300000001"/>
    <n v="7.5"/>
    <n v="3.75"/>
    <x v="3"/>
    <n v="2"/>
    <n v="276"/>
    <x v="2"/>
  </r>
  <r>
    <x v="1130"/>
    <n v="10.67"/>
    <n v="10.725"/>
    <n v="5"/>
    <n v="38.6"/>
    <n v="1"/>
    <n v="0"/>
    <n v="11"/>
    <n v="1.1000000000000001"/>
    <x v="3"/>
    <n v="2"/>
    <n v="276"/>
    <x v="3"/>
  </r>
  <r>
    <x v="1131"/>
    <n v="10"/>
    <n v="5"/>
    <n v="4.4000000000000004"/>
    <n v="13"/>
    <n v="3"/>
    <n v="2"/>
    <n v="5"/>
    <n v="0"/>
    <x v="3"/>
    <n v="2"/>
    <n v="276"/>
    <x v="4"/>
  </r>
  <r>
    <x v="1132"/>
    <n v="3"/>
    <n v="0.33"/>
    <n v="3.5"/>
    <n v="13.8"/>
    <n v="3"/>
    <n v="0"/>
    <n v="7"/>
    <n v="2"/>
    <x v="3"/>
    <n v="2"/>
    <n v="276"/>
    <x v="5"/>
  </r>
  <r>
    <x v="1133"/>
    <n v="11"/>
    <n v="1.67"/>
    <n v="4"/>
    <n v="36"/>
    <n v="7"/>
    <n v="0"/>
    <n v="10"/>
    <n v="2"/>
    <x v="3"/>
    <n v="2"/>
    <n v="276"/>
    <x v="6"/>
  </r>
  <r>
    <x v="1134"/>
    <n v="3.9824999999999999"/>
    <n v="1.76"/>
    <n v="4"/>
    <n v="20.399999999999999"/>
    <n v="6"/>
    <n v="0"/>
    <n v="0"/>
    <n v="1"/>
    <x v="3"/>
    <n v="2"/>
    <n v="276"/>
    <x v="0"/>
  </r>
  <r>
    <x v="1135"/>
    <n v="4.01"/>
    <n v="3.34"/>
    <n v="4.75"/>
    <n v="23.2"/>
    <n v="5"/>
    <n v="0"/>
    <n v="2"/>
    <n v="0"/>
    <x v="3"/>
    <n v="2"/>
    <n v="276"/>
    <x v="1"/>
  </r>
  <r>
    <x v="1136"/>
    <n v="5.33"/>
    <n v="6.32"/>
    <n v="5.0999999999999996"/>
    <n v="12.4"/>
    <n v="11"/>
    <n v="1"/>
    <n v="1"/>
    <n v="3"/>
    <x v="3"/>
    <n v="2"/>
    <n v="276"/>
    <x v="2"/>
  </r>
  <r>
    <x v="1137"/>
    <n v="10"/>
    <n v="10.67"/>
    <n v="7.8"/>
    <n v="27.4"/>
    <n v="4"/>
    <n v="0"/>
    <n v="2"/>
    <n v="1"/>
    <x v="3"/>
    <n v="2"/>
    <n v="276"/>
    <x v="3"/>
  </r>
  <r>
    <x v="1138"/>
    <n v="0"/>
    <n v="0"/>
    <n v="0"/>
    <n v="0"/>
    <n v="0"/>
    <n v="0"/>
    <n v="0"/>
    <n v="0"/>
    <x v="3"/>
    <n v="2"/>
    <n v="276"/>
    <x v="4"/>
  </r>
  <r>
    <x v="1139"/>
    <n v="4.33"/>
    <n v="5"/>
    <n v="2.1"/>
    <n v="22"/>
    <n v="0"/>
    <n v="0"/>
    <n v="1"/>
    <n v="1"/>
    <x v="3"/>
    <n v="2"/>
    <n v="276"/>
    <x v="5"/>
  </r>
  <r>
    <x v="1140"/>
    <n v="6"/>
    <n v="2.67"/>
    <n v="2"/>
    <n v="19.2"/>
    <n v="1"/>
    <n v="0"/>
    <n v="1"/>
    <n v="1"/>
    <x v="3"/>
    <n v="2"/>
    <n v="276"/>
    <x v="6"/>
  </r>
  <r>
    <x v="1141"/>
    <n v="3.66"/>
    <n v="4.66"/>
    <n v="1"/>
    <n v="31.6"/>
    <n v="2"/>
    <n v="0"/>
    <n v="0"/>
    <n v="3"/>
    <x v="3"/>
    <n v="2"/>
    <n v="276"/>
    <x v="0"/>
  </r>
  <r>
    <x v="1142"/>
    <n v="3"/>
    <n v="2.802"/>
    <n v="2.1"/>
    <n v="12.25"/>
    <n v="4"/>
    <n v="0"/>
    <n v="8"/>
    <n v="1.2"/>
    <x v="3"/>
    <n v="2"/>
    <n v="276"/>
    <x v="1"/>
  </r>
  <r>
    <x v="1143"/>
    <n v="7"/>
    <n v="4"/>
    <n v="2.35"/>
    <n v="30"/>
    <n v="10"/>
    <n v="0"/>
    <n v="0"/>
    <n v="3.1"/>
    <x v="3"/>
    <n v="2"/>
    <n v="276"/>
    <x v="2"/>
  </r>
  <r>
    <x v="1144"/>
    <n v="3.34"/>
    <n v="3.516"/>
    <n v="2.2000000000000002"/>
    <n v="13"/>
    <n v="1"/>
    <n v="0"/>
    <n v="8"/>
    <n v="1"/>
    <x v="3"/>
    <n v="2"/>
    <n v="276"/>
    <x v="3"/>
  </r>
  <r>
    <x v="1145"/>
    <n v="5"/>
    <n v="3.76"/>
    <n v="4.5"/>
    <n v="33.1"/>
    <n v="2"/>
    <n v="0"/>
    <n v="1"/>
    <n v="3"/>
    <x v="3"/>
    <n v="2"/>
    <n v="276"/>
    <x v="4"/>
  </r>
  <r>
    <x v="1146"/>
    <n v="5"/>
    <n v="4.1550000000000002"/>
    <n v="4"/>
    <n v="22.9"/>
    <n v="14"/>
    <n v="0"/>
    <n v="8"/>
    <n v="1"/>
    <x v="3"/>
    <n v="2"/>
    <n v="276"/>
    <x v="5"/>
  </r>
  <r>
    <x v="1147"/>
    <n v="3.67"/>
    <n v="2.4289999999999998"/>
    <n v="7.2"/>
    <n v="21.1"/>
    <n v="9"/>
    <n v="0"/>
    <n v="5"/>
    <n v="0"/>
    <x v="3"/>
    <n v="2"/>
    <n v="276"/>
    <x v="6"/>
  </r>
  <r>
    <x v="1148"/>
    <n v="6.67"/>
    <n v="5.67"/>
    <n v="4.05"/>
    <n v="24.1"/>
    <n v="5"/>
    <n v="1"/>
    <n v="8"/>
    <n v="2"/>
    <x v="3"/>
    <n v="2"/>
    <n v="276"/>
    <x v="0"/>
  </r>
  <r>
    <x v="1149"/>
    <n v="1"/>
    <n v="4.67"/>
    <n v="4"/>
    <n v="29.8"/>
    <n v="10"/>
    <n v="1"/>
    <n v="7"/>
    <n v="1"/>
    <x v="3"/>
    <n v="2"/>
    <n v="276"/>
    <x v="1"/>
  </r>
  <r>
    <x v="1150"/>
    <n v="6"/>
    <n v="6.34"/>
    <n v="5.25"/>
    <n v="24"/>
    <n v="6.875"/>
    <n v="0"/>
    <n v="2"/>
    <n v="0"/>
    <x v="3"/>
    <n v="2"/>
    <n v="276"/>
    <x v="2"/>
  </r>
  <r>
    <x v="1151"/>
    <n v="5.33"/>
    <n v="5.33"/>
    <n v="3.2"/>
    <n v="15.7"/>
    <n v="3"/>
    <n v="0"/>
    <n v="5"/>
    <n v="1.2"/>
    <x v="3"/>
    <n v="2"/>
    <n v="276"/>
    <x v="3"/>
  </r>
  <r>
    <x v="1152"/>
    <n v="5.67"/>
    <n v="3.68"/>
    <n v="7"/>
    <n v="16.399999999999999"/>
    <n v="14"/>
    <n v="0"/>
    <n v="7"/>
    <n v="2"/>
    <x v="3"/>
    <n v="2"/>
    <n v="276"/>
    <x v="4"/>
  </r>
  <r>
    <x v="1153"/>
    <n v="5.34"/>
    <n v="5.0199999999999996"/>
    <n v="7.5"/>
    <n v="26.4"/>
    <n v="9"/>
    <n v="2"/>
    <n v="18"/>
    <n v="0"/>
    <x v="3"/>
    <n v="2"/>
    <n v="276"/>
    <x v="5"/>
  </r>
  <r>
    <x v="1154"/>
    <n v="4"/>
    <n v="4.66"/>
    <n v="5"/>
    <n v="15.1"/>
    <n v="17"/>
    <n v="0"/>
    <n v="5"/>
    <n v="2"/>
    <x v="3"/>
    <n v="3"/>
    <n v="276"/>
    <x v="6"/>
  </r>
  <r>
    <x v="1155"/>
    <n v="5"/>
    <n v="7.13"/>
    <n v="3"/>
    <n v="13"/>
    <n v="1"/>
    <n v="1"/>
    <n v="1"/>
    <n v="2"/>
    <x v="3"/>
    <n v="3"/>
    <n v="276"/>
    <x v="0"/>
  </r>
  <r>
    <x v="1156"/>
    <n v="9"/>
    <n v="2.99"/>
    <n v="4"/>
    <n v="12.9"/>
    <n v="9"/>
    <n v="1"/>
    <n v="6"/>
    <n v="4"/>
    <x v="3"/>
    <n v="3"/>
    <n v="276"/>
    <x v="1"/>
  </r>
  <r>
    <x v="1157"/>
    <n v="5.01"/>
    <n v="3.67"/>
    <n v="3.1"/>
    <n v="17"/>
    <n v="0"/>
    <n v="0"/>
    <n v="5"/>
    <n v="4.5"/>
    <x v="3"/>
    <n v="3"/>
    <n v="276"/>
    <x v="2"/>
  </r>
  <r>
    <x v="1158"/>
    <n v="12.33"/>
    <n v="4.33"/>
    <n v="5"/>
    <n v="33.9"/>
    <n v="3"/>
    <n v="0"/>
    <n v="6"/>
    <n v="5"/>
    <x v="3"/>
    <n v="3"/>
    <n v="276"/>
    <x v="3"/>
  </r>
  <r>
    <x v="1159"/>
    <n v="6.83"/>
    <n v="2.33"/>
    <n v="1.1000000000000001"/>
    <n v="19.600000000000001"/>
    <n v="1"/>
    <n v="0"/>
    <n v="0"/>
    <n v="3"/>
    <x v="3"/>
    <n v="3"/>
    <n v="276"/>
    <x v="4"/>
  </r>
  <r>
    <x v="1160"/>
    <n v="2.34"/>
    <n v="5.33"/>
    <n v="6.5"/>
    <n v="15"/>
    <n v="4"/>
    <n v="0"/>
    <n v="0"/>
    <n v="2"/>
    <x v="3"/>
    <n v="3"/>
    <n v="276"/>
    <x v="5"/>
  </r>
  <r>
    <x v="1161"/>
    <n v="1"/>
    <n v="2.34"/>
    <n v="0"/>
    <n v="15.2"/>
    <n v="4"/>
    <n v="0"/>
    <n v="0"/>
    <n v="3"/>
    <x v="3"/>
    <n v="3"/>
    <n v="276"/>
    <x v="6"/>
  </r>
  <r>
    <x v="1162"/>
    <n v="11.33"/>
    <n v="2.33"/>
    <n v="6"/>
    <n v="26.9"/>
    <n v="6"/>
    <n v="1"/>
    <n v="0"/>
    <n v="2.5"/>
    <x v="3"/>
    <n v="3"/>
    <n v="276"/>
    <x v="0"/>
  </r>
  <r>
    <x v="1163"/>
    <n v="2"/>
    <n v="4.33"/>
    <n v="4.5999999999999996"/>
    <n v="26.3"/>
    <n v="8"/>
    <n v="1"/>
    <n v="0"/>
    <n v="1"/>
    <x v="3"/>
    <n v="3"/>
    <n v="276"/>
    <x v="1"/>
  </r>
  <r>
    <x v="1164"/>
    <n v="6.33"/>
    <n v="4.0659999999999998"/>
    <n v="6"/>
    <n v="20.100000000000001"/>
    <n v="2"/>
    <n v="1"/>
    <n v="5"/>
    <n v="3.5"/>
    <x v="3"/>
    <n v="3"/>
    <n v="276"/>
    <x v="2"/>
  </r>
  <r>
    <x v="1165"/>
    <n v="7.68"/>
    <n v="7.01"/>
    <n v="2"/>
    <n v="48"/>
    <n v="6"/>
    <n v="4"/>
    <n v="15"/>
    <n v="2"/>
    <x v="3"/>
    <n v="3"/>
    <n v="276"/>
    <x v="3"/>
  </r>
  <r>
    <x v="1166"/>
    <n v="2.33"/>
    <n v="0.68"/>
    <n v="2.7"/>
    <n v="17.8"/>
    <n v="2"/>
    <n v="0"/>
    <n v="10"/>
    <n v="0"/>
    <x v="3"/>
    <n v="3"/>
    <n v="276"/>
    <x v="4"/>
  </r>
  <r>
    <x v="1167"/>
    <n v="2.67"/>
    <n v="1.34"/>
    <n v="3"/>
    <n v="15"/>
    <n v="5"/>
    <n v="0"/>
    <n v="5"/>
    <n v="1"/>
    <x v="3"/>
    <n v="3"/>
    <n v="276"/>
    <x v="5"/>
  </r>
  <r>
    <x v="1168"/>
    <n v="3.66"/>
    <n v="1.7030000000000001"/>
    <n v="2.5"/>
    <n v="14.6"/>
    <n v="4"/>
    <n v="0"/>
    <n v="0"/>
    <n v="0"/>
    <x v="3"/>
    <n v="3"/>
    <n v="276"/>
    <x v="6"/>
  </r>
  <r>
    <x v="1169"/>
    <n v="6"/>
    <n v="4.056"/>
    <n v="4.75"/>
    <n v="28.2"/>
    <n v="4"/>
    <n v="0"/>
    <n v="1"/>
    <n v="3"/>
    <x v="3"/>
    <n v="3"/>
    <n v="276"/>
    <x v="0"/>
  </r>
  <r>
    <x v="1170"/>
    <n v="4.33"/>
    <n v="2.802"/>
    <n v="0"/>
    <n v="11"/>
    <n v="14"/>
    <n v="0"/>
    <n v="3"/>
    <n v="3"/>
    <x v="3"/>
    <n v="3"/>
    <n v="276"/>
    <x v="1"/>
  </r>
  <r>
    <x v="1171"/>
    <n v="5"/>
    <n v="4.38"/>
    <n v="4.25"/>
    <n v="20.399999999999999"/>
    <n v="3"/>
    <n v="0"/>
    <n v="1"/>
    <n v="1"/>
    <x v="3"/>
    <n v="3"/>
    <n v="276"/>
    <x v="2"/>
  </r>
  <r>
    <x v="1172"/>
    <n v="10"/>
    <n v="3.6930000000000001"/>
    <n v="2"/>
    <n v="39.1"/>
    <n v="3"/>
    <n v="0"/>
    <n v="5"/>
    <n v="3"/>
    <x v="3"/>
    <n v="3"/>
    <n v="276"/>
    <x v="3"/>
  </r>
  <r>
    <x v="1173"/>
    <n v="1.66"/>
    <n v="6.6829999999999998"/>
    <n v="4.7"/>
    <n v="16.100000000000001"/>
    <n v="3"/>
    <n v="0"/>
    <n v="7"/>
    <n v="3"/>
    <x v="3"/>
    <n v="3"/>
    <n v="276"/>
    <x v="4"/>
  </r>
  <r>
    <x v="1174"/>
    <n v="9.16"/>
    <n v="2.0299999999999998"/>
    <n v="2.2000000000000002"/>
    <n v="12.6"/>
    <n v="4"/>
    <n v="0"/>
    <n v="1"/>
    <n v="5.3"/>
    <x v="3"/>
    <n v="3"/>
    <n v="276"/>
    <x v="5"/>
  </r>
  <r>
    <x v="1175"/>
    <n v="1.66"/>
    <n v="5.0229999999999997"/>
    <n v="2"/>
    <n v="16.399999999999999"/>
    <n v="7"/>
    <n v="0"/>
    <n v="2"/>
    <n v="2"/>
    <x v="3"/>
    <n v="3"/>
    <n v="276"/>
    <x v="6"/>
  </r>
  <r>
    <x v="1176"/>
    <n v="7.34"/>
    <n v="2.133"/>
    <n v="1"/>
    <n v="13.3"/>
    <n v="8"/>
    <n v="0"/>
    <n v="6"/>
    <n v="3.5"/>
    <x v="3"/>
    <n v="3"/>
    <n v="276"/>
    <x v="0"/>
  </r>
  <r>
    <x v="1177"/>
    <n v="1.67"/>
    <n v="3"/>
    <n v="4.5"/>
    <n v="12.3"/>
    <n v="7"/>
    <n v="0"/>
    <n v="5"/>
    <n v="6.3"/>
    <x v="3"/>
    <n v="3"/>
    <n v="276"/>
    <x v="1"/>
  </r>
  <r>
    <x v="1178"/>
    <n v="10"/>
    <n v="5.49"/>
    <n v="1"/>
    <n v="33.299999999999997"/>
    <n v="3"/>
    <n v="0"/>
    <n v="0"/>
    <n v="4"/>
    <x v="3"/>
    <n v="3"/>
    <n v="276"/>
    <x v="2"/>
  </r>
  <r>
    <x v="1179"/>
    <n v="5.34"/>
    <n v="5.36"/>
    <n v="3.45"/>
    <n v="18"/>
    <n v="4"/>
    <n v="0"/>
    <n v="10"/>
    <n v="8"/>
    <x v="3"/>
    <n v="3"/>
    <n v="276"/>
    <x v="3"/>
  </r>
  <r>
    <x v="1180"/>
    <n v="4.84"/>
    <n v="3.4630000000000001"/>
    <n v="3.5"/>
    <n v="14.8"/>
    <n v="5"/>
    <n v="0"/>
    <n v="1"/>
    <n v="4"/>
    <x v="3"/>
    <n v="3"/>
    <n v="276"/>
    <x v="4"/>
  </r>
  <r>
    <x v="1181"/>
    <n v="2.67"/>
    <n v="2.67"/>
    <n v="7"/>
    <n v="22"/>
    <n v="14"/>
    <n v="0"/>
    <n v="0"/>
    <n v="6"/>
    <x v="3"/>
    <n v="3"/>
    <n v="276"/>
    <x v="5"/>
  </r>
  <r>
    <x v="1182"/>
    <n v="6.34"/>
    <n v="1.34"/>
    <n v="4"/>
    <n v="12.9"/>
    <n v="3"/>
    <n v="0"/>
    <n v="7"/>
    <n v="4.5"/>
    <x v="3"/>
    <n v="3"/>
    <n v="276"/>
    <x v="6"/>
  </r>
  <r>
    <x v="1183"/>
    <n v="1.33"/>
    <n v="2.6930000000000001"/>
    <n v="5"/>
    <n v="9.5"/>
    <n v="9"/>
    <n v="0"/>
    <n v="0"/>
    <n v="2"/>
    <x v="3"/>
    <n v="3"/>
    <n v="276"/>
    <x v="0"/>
  </r>
  <r>
    <x v="1184"/>
    <n v="4"/>
    <n v="2"/>
    <n v="3.5"/>
    <n v="22.2"/>
    <n v="2"/>
    <n v="0"/>
    <n v="2"/>
    <n v="6"/>
    <x v="3"/>
    <n v="3"/>
    <n v="276"/>
    <x v="1"/>
  </r>
  <r>
    <x v="1185"/>
    <n v="2.33"/>
    <n v="2"/>
    <n v="2"/>
    <n v="34"/>
    <n v="2"/>
    <n v="0"/>
    <n v="1"/>
    <n v="3"/>
    <x v="3"/>
    <n v="4"/>
    <n v="276"/>
    <x v="2"/>
  </r>
  <r>
    <x v="1186"/>
    <n v="6.67"/>
    <n v="4.2229999999999999"/>
    <n v="4"/>
    <n v="23"/>
    <n v="4"/>
    <n v="0"/>
    <n v="9"/>
    <n v="12.4"/>
    <x v="3"/>
    <n v="4"/>
    <n v="276"/>
    <x v="3"/>
  </r>
  <r>
    <x v="1187"/>
    <n v="6.33"/>
    <n v="1"/>
    <n v="5.6"/>
    <n v="25.6"/>
    <n v="8"/>
    <n v="0"/>
    <n v="20"/>
    <n v="3"/>
    <x v="3"/>
    <n v="4"/>
    <n v="276"/>
    <x v="4"/>
  </r>
  <r>
    <x v="1188"/>
    <n v="0.33"/>
    <n v="1.0329999999999999"/>
    <n v="2.2000000000000002"/>
    <n v="8"/>
    <n v="2"/>
    <n v="0"/>
    <n v="5"/>
    <n v="5.5"/>
    <x v="3"/>
    <n v="4"/>
    <n v="276"/>
    <x v="5"/>
  </r>
  <r>
    <x v="1189"/>
    <n v="5"/>
    <n v="0.23100000000000001"/>
    <n v="0.2"/>
    <n v="13.6"/>
    <n v="9"/>
    <n v="2"/>
    <n v="6"/>
    <n v="1"/>
    <x v="3"/>
    <n v="4"/>
    <n v="276"/>
    <x v="6"/>
  </r>
  <r>
    <x v="1190"/>
    <n v="5"/>
    <n v="0.66"/>
    <n v="3.1"/>
    <n v="10.9"/>
    <n v="4"/>
    <n v="1"/>
    <n v="0"/>
    <n v="1"/>
    <x v="3"/>
    <n v="4"/>
    <n v="276"/>
    <x v="0"/>
  </r>
  <r>
    <x v="1191"/>
    <n v="3.5"/>
    <n v="4"/>
    <n v="2"/>
    <n v="16"/>
    <n v="5"/>
    <n v="0"/>
    <n v="5"/>
    <n v="5"/>
    <x v="3"/>
    <n v="4"/>
    <n v="276"/>
    <x v="1"/>
  </r>
  <r>
    <x v="1192"/>
    <n v="7.51"/>
    <n v="8.7590000000000003"/>
    <n v="2.0499999999999998"/>
    <n v="23"/>
    <n v="3"/>
    <n v="0"/>
    <n v="11"/>
    <n v="6"/>
    <x v="3"/>
    <n v="4"/>
    <n v="276"/>
    <x v="2"/>
  </r>
  <r>
    <x v="1193"/>
    <n v="4.99"/>
    <n v="5.34"/>
    <n v="8.25"/>
    <n v="22"/>
    <n v="3"/>
    <n v="0"/>
    <n v="0"/>
    <n v="1"/>
    <x v="3"/>
    <n v="4"/>
    <n v="276"/>
    <x v="3"/>
  </r>
  <r>
    <x v="1194"/>
    <n v="8.66"/>
    <n v="1.363"/>
    <n v="1.05"/>
    <n v="27.5"/>
    <n v="1"/>
    <n v="0"/>
    <n v="4"/>
    <n v="4"/>
    <x v="3"/>
    <n v="4"/>
    <n v="276"/>
    <x v="4"/>
  </r>
  <r>
    <x v="1195"/>
    <n v="4"/>
    <n v="2.33"/>
    <n v="3"/>
    <n v="17"/>
    <n v="5"/>
    <n v="0"/>
    <n v="11"/>
    <n v="1"/>
    <x v="3"/>
    <n v="4"/>
    <n v="276"/>
    <x v="5"/>
  </r>
  <r>
    <x v="1196"/>
    <n v="11.99"/>
    <n v="3.32"/>
    <n v="3.35"/>
    <n v="11"/>
    <n v="10"/>
    <n v="2"/>
    <n v="10"/>
    <n v="4"/>
    <x v="3"/>
    <n v="4"/>
    <n v="276"/>
    <x v="6"/>
  </r>
  <r>
    <x v="1197"/>
    <n v="5"/>
    <n v="2.4390000000000001"/>
    <n v="2"/>
    <n v="30.9"/>
    <n v="1"/>
    <n v="0"/>
    <n v="2"/>
    <n v="5"/>
    <x v="3"/>
    <n v="4"/>
    <n v="276"/>
    <x v="0"/>
  </r>
  <r>
    <x v="1198"/>
    <n v="7.34"/>
    <n v="4.9800000000000004"/>
    <n v="5"/>
    <n v="13"/>
    <n v="3"/>
    <n v="0"/>
    <n v="16"/>
    <n v="4"/>
    <x v="3"/>
    <n v="4"/>
    <n v="276"/>
    <x v="1"/>
  </r>
  <r>
    <x v="1199"/>
    <n v="11.67"/>
    <n v="1.472"/>
    <n v="4"/>
    <n v="27.25"/>
    <n v="1"/>
    <n v="0"/>
    <n v="15"/>
    <n v="5.2"/>
    <x v="3"/>
    <n v="4"/>
    <n v="276"/>
    <x v="2"/>
  </r>
  <r>
    <x v="1200"/>
    <n v="0"/>
    <n v="0"/>
    <n v="0"/>
    <n v="0"/>
    <n v="0"/>
    <n v="0"/>
    <n v="0"/>
    <n v="0"/>
    <x v="3"/>
    <n v="4"/>
    <n v="276"/>
    <x v="3"/>
  </r>
  <r>
    <x v="1201"/>
    <n v="4"/>
    <n v="3.99"/>
    <n v="1.9"/>
    <n v="18.399999999999999"/>
    <n v="1"/>
    <n v="0"/>
    <n v="5"/>
    <n v="1"/>
    <x v="3"/>
    <n v="4"/>
    <n v="276"/>
    <x v="4"/>
  </r>
  <r>
    <x v="1202"/>
    <n v="7.33"/>
    <n v="4.67"/>
    <n v="6.3"/>
    <n v="15.4"/>
    <n v="8"/>
    <n v="1"/>
    <n v="2"/>
    <n v="2"/>
    <x v="3"/>
    <n v="4"/>
    <n v="276"/>
    <x v="5"/>
  </r>
  <r>
    <x v="1203"/>
    <n v="1"/>
    <n v="3.4060000000000001"/>
    <n v="5"/>
    <n v="14"/>
    <n v="2"/>
    <n v="0"/>
    <n v="0"/>
    <n v="1"/>
    <x v="3"/>
    <n v="4"/>
    <n v="276"/>
    <x v="6"/>
  </r>
  <r>
    <x v="1204"/>
    <n v="4.66"/>
    <n v="2.33"/>
    <n v="5"/>
    <n v="9.4"/>
    <n v="10"/>
    <n v="0"/>
    <n v="7"/>
    <n v="2"/>
    <x v="3"/>
    <n v="4"/>
    <n v="276"/>
    <x v="0"/>
  </r>
  <r>
    <x v="1205"/>
    <n v="3.67"/>
    <n v="2.34"/>
    <n v="2.4"/>
    <n v="29"/>
    <n v="3"/>
    <n v="0"/>
    <n v="1.875"/>
    <n v="3"/>
    <x v="3"/>
    <n v="4"/>
    <n v="276"/>
    <x v="1"/>
  </r>
  <r>
    <x v="1206"/>
    <n v="2.64"/>
    <n v="4.66"/>
    <n v="2.8"/>
    <n v="19"/>
    <n v="7"/>
    <n v="1"/>
    <n v="1"/>
    <n v="2"/>
    <x v="3"/>
    <n v="4"/>
    <n v="276"/>
    <x v="2"/>
  </r>
  <r>
    <x v="1207"/>
    <n v="9"/>
    <n v="5.4160000000000004"/>
    <n v="3.6"/>
    <n v="25.5"/>
    <n v="7"/>
    <n v="0"/>
    <n v="1"/>
    <n v="5"/>
    <x v="3"/>
    <n v="4"/>
    <n v="276"/>
    <x v="3"/>
  </r>
  <r>
    <x v="1208"/>
    <n v="9.33"/>
    <n v="3.81"/>
    <n v="8"/>
    <n v="13.15"/>
    <n v="9"/>
    <n v="0"/>
    <n v="1"/>
    <n v="5"/>
    <x v="3"/>
    <n v="4"/>
    <n v="276"/>
    <x v="4"/>
  </r>
  <r>
    <x v="1209"/>
    <n v="8"/>
    <n v="2.99"/>
    <n v="2.2000000000000002"/>
    <n v="24"/>
    <n v="4"/>
    <n v="0"/>
    <n v="26"/>
    <n v="5"/>
    <x v="3"/>
    <n v="4"/>
    <n v="276"/>
    <x v="5"/>
  </r>
  <r>
    <x v="1210"/>
    <n v="3"/>
    <n v="4"/>
    <n v="3.5"/>
    <n v="10.199999999999999"/>
    <n v="3"/>
    <n v="0"/>
    <n v="1"/>
    <n v="8.3000000000000007"/>
    <x v="3"/>
    <n v="4"/>
    <n v="276"/>
    <x v="6"/>
  </r>
  <r>
    <x v="1211"/>
    <n v="3.33"/>
    <n v="3.7370000000000001"/>
    <n v="2.2999999999999998"/>
    <n v="11"/>
    <n v="10"/>
    <n v="1"/>
    <n v="0"/>
    <n v="10"/>
    <x v="3"/>
    <n v="4"/>
    <n v="276"/>
    <x v="0"/>
  </r>
  <r>
    <x v="1212"/>
    <n v="3.33"/>
    <n v="3.67"/>
    <n v="5.0999999999999996"/>
    <n v="15.4"/>
    <n v="2"/>
    <n v="0"/>
    <n v="7"/>
    <n v="7"/>
    <x v="3"/>
    <n v="4"/>
    <n v="276"/>
    <x v="1"/>
  </r>
  <r>
    <x v="1213"/>
    <n v="5"/>
    <n v="9"/>
    <n v="2.2999999999999998"/>
    <n v="15"/>
    <n v="3"/>
    <n v="1"/>
    <n v="1"/>
    <n v="8"/>
    <x v="3"/>
    <n v="4"/>
    <n v="276"/>
    <x v="2"/>
  </r>
  <r>
    <x v="1214"/>
    <n v="1"/>
    <n v="4.0460000000000003"/>
    <n v="2.2999999999999998"/>
    <n v="18"/>
    <n v="2"/>
    <n v="0"/>
    <n v="12"/>
    <n v="2"/>
    <x v="3"/>
    <n v="4"/>
    <n v="276"/>
    <x v="3"/>
  </r>
  <r>
    <x v="1215"/>
    <n v="0.34"/>
    <n v="1"/>
    <n v="1"/>
    <n v="1.2"/>
    <n v="0"/>
    <n v="0"/>
    <n v="0"/>
    <n v="1"/>
    <x v="3"/>
    <n v="5"/>
    <n v="276"/>
    <x v="4"/>
  </r>
  <r>
    <x v="1216"/>
    <n v="2"/>
    <n v="6.0330000000000004"/>
    <n v="1"/>
    <n v="23"/>
    <n v="5"/>
    <n v="0"/>
    <n v="6"/>
    <n v="5"/>
    <x v="3"/>
    <n v="5"/>
    <n v="276"/>
    <x v="5"/>
  </r>
  <r>
    <x v="1217"/>
    <n v="1.33"/>
    <n v="3.34"/>
    <n v="6"/>
    <n v="18.2"/>
    <n v="6"/>
    <n v="0"/>
    <n v="20"/>
    <n v="2"/>
    <x v="3"/>
    <n v="5"/>
    <n v="276"/>
    <x v="6"/>
  </r>
  <r>
    <x v="1218"/>
    <n v="5.67"/>
    <n v="5.66"/>
    <n v="1"/>
    <n v="11.6"/>
    <n v="4"/>
    <n v="0"/>
    <n v="2"/>
    <n v="4.0999999999999996"/>
    <x v="3"/>
    <n v="5"/>
    <n v="276"/>
    <x v="0"/>
  </r>
  <r>
    <x v="1219"/>
    <n v="2.34"/>
    <n v="5.33"/>
    <n v="1.1499999999999999"/>
    <n v="6.6"/>
    <n v="8"/>
    <n v="0"/>
    <n v="12"/>
    <n v="3"/>
    <x v="3"/>
    <n v="5"/>
    <n v="276"/>
    <x v="1"/>
  </r>
  <r>
    <x v="1220"/>
    <n v="7.33"/>
    <n v="2.363"/>
    <n v="4.4000000000000004"/>
    <n v="14"/>
    <n v="4"/>
    <n v="0"/>
    <n v="0"/>
    <n v="6"/>
    <x v="3"/>
    <n v="5"/>
    <n v="276"/>
    <x v="2"/>
  </r>
  <r>
    <x v="1221"/>
    <n v="6.33"/>
    <n v="3.67"/>
    <n v="4.5"/>
    <n v="18.25"/>
    <n v="3"/>
    <n v="0"/>
    <n v="4"/>
    <n v="4"/>
    <x v="3"/>
    <n v="5"/>
    <n v="276"/>
    <x v="3"/>
  </r>
  <r>
    <x v="1222"/>
    <n v="2.33"/>
    <n v="3.66"/>
    <n v="1"/>
    <n v="8"/>
    <n v="8"/>
    <n v="3"/>
    <n v="1"/>
    <n v="5.6"/>
    <x v="3"/>
    <n v="5"/>
    <n v="276"/>
    <x v="4"/>
  </r>
  <r>
    <x v="1223"/>
    <n v="7.33"/>
    <n v="4"/>
    <n v="4.0999999999999996"/>
    <n v="11"/>
    <n v="4"/>
    <n v="0"/>
    <n v="2"/>
    <n v="3"/>
    <x v="3"/>
    <n v="5"/>
    <n v="276"/>
    <x v="5"/>
  </r>
  <r>
    <x v="1224"/>
    <n v="8.66"/>
    <n v="0.39700000000000002"/>
    <n v="9"/>
    <n v="15"/>
    <n v="4"/>
    <n v="0"/>
    <n v="14"/>
    <n v="7"/>
    <x v="3"/>
    <n v="5"/>
    <n v="276"/>
    <x v="6"/>
  </r>
  <r>
    <x v="1225"/>
    <n v="6"/>
    <n v="6.6929999999999996"/>
    <n v="3"/>
    <n v="16"/>
    <n v="6"/>
    <n v="2"/>
    <n v="1"/>
    <n v="10"/>
    <x v="3"/>
    <n v="5"/>
    <n v="276"/>
    <x v="0"/>
  </r>
  <r>
    <x v="1226"/>
    <n v="4.99"/>
    <n v="4.7030000000000003"/>
    <n v="6"/>
    <n v="16.399999999999999"/>
    <n v="4"/>
    <n v="9"/>
    <n v="0"/>
    <n v="6"/>
    <x v="3"/>
    <n v="5"/>
    <n v="276"/>
    <x v="1"/>
  </r>
  <r>
    <x v="1227"/>
    <n v="5"/>
    <n v="2.363"/>
    <n v="6"/>
    <n v="12"/>
    <n v="4"/>
    <n v="0"/>
    <n v="1"/>
    <n v="7"/>
    <x v="3"/>
    <n v="5"/>
    <n v="276"/>
    <x v="2"/>
  </r>
  <r>
    <x v="1228"/>
    <n v="4.67"/>
    <n v="2.0760000000000001"/>
    <n v="2.85"/>
    <n v="31.5"/>
    <n v="6"/>
    <n v="0"/>
    <n v="5"/>
    <n v="2.1"/>
    <x v="3"/>
    <n v="5"/>
    <n v="276"/>
    <x v="3"/>
  </r>
  <r>
    <x v="1229"/>
    <n v="5.34"/>
    <n v="4.7030000000000003"/>
    <n v="2"/>
    <n v="17"/>
    <n v="0"/>
    <n v="3"/>
    <n v="3"/>
    <n v="7"/>
    <x v="3"/>
    <n v="5"/>
    <n v="276"/>
    <x v="4"/>
  </r>
  <r>
    <x v="1230"/>
    <n v="2.33"/>
    <n v="5.66"/>
    <n v="1.5"/>
    <n v="16.2"/>
    <n v="2"/>
    <n v="0"/>
    <n v="6"/>
    <n v="7"/>
    <x v="3"/>
    <n v="5"/>
    <n v="276"/>
    <x v="5"/>
  </r>
  <r>
    <x v="1231"/>
    <n v="6.34"/>
    <n v="4.84"/>
    <n v="0"/>
    <n v="9"/>
    <n v="5"/>
    <n v="0"/>
    <n v="0"/>
    <n v="2"/>
    <x v="3"/>
    <n v="5"/>
    <n v="276"/>
    <x v="6"/>
  </r>
  <r>
    <x v="1232"/>
    <n v="3.33"/>
    <n v="5.01"/>
    <n v="4"/>
    <n v="28.2"/>
    <n v="4"/>
    <n v="0"/>
    <n v="0"/>
    <n v="3"/>
    <x v="3"/>
    <n v="5"/>
    <n v="276"/>
    <x v="0"/>
  </r>
  <r>
    <x v="1233"/>
    <n v="4.34"/>
    <n v="3.44"/>
    <n v="2.2000000000000002"/>
    <n v="31.6"/>
    <n v="11"/>
    <n v="0"/>
    <n v="0"/>
    <n v="10"/>
    <x v="3"/>
    <n v="5"/>
    <n v="276"/>
    <x v="1"/>
  </r>
  <r>
    <x v="1234"/>
    <n v="3.99"/>
    <n v="4.7130000000000001"/>
    <n v="0.25"/>
    <n v="16.399999999999999"/>
    <n v="5"/>
    <n v="0"/>
    <n v="6"/>
    <n v="6"/>
    <x v="3"/>
    <n v="5"/>
    <n v="276"/>
    <x v="2"/>
  </r>
  <r>
    <x v="1235"/>
    <n v="6"/>
    <n v="3.0430000000000001"/>
    <n v="1.25"/>
    <n v="32.200000000000003"/>
    <n v="5"/>
    <n v="0"/>
    <n v="12"/>
    <n v="4"/>
    <x v="3"/>
    <n v="5"/>
    <n v="276"/>
    <x v="3"/>
  </r>
  <r>
    <x v="1236"/>
    <n v="5.33"/>
    <n v="1.34"/>
    <n v="4.4000000000000004"/>
    <n v="22.4"/>
    <n v="5"/>
    <n v="0"/>
    <n v="7"/>
    <n v="11"/>
    <x v="3"/>
    <n v="5"/>
    <n v="276"/>
    <x v="4"/>
  </r>
  <r>
    <x v="1237"/>
    <n v="3"/>
    <n v="2.4060000000000001"/>
    <n v="5"/>
    <n v="11"/>
    <n v="9"/>
    <n v="0"/>
    <n v="2"/>
    <n v="7"/>
    <x v="3"/>
    <n v="5"/>
    <n v="276"/>
    <x v="5"/>
  </r>
  <r>
    <x v="1238"/>
    <n v="6.68"/>
    <n v="3.34"/>
    <n v="3"/>
    <n v="14.2"/>
    <n v="9"/>
    <n v="0"/>
    <n v="4"/>
    <n v="4.71"/>
    <x v="3"/>
    <n v="5"/>
    <n v="276"/>
    <x v="6"/>
  </r>
  <r>
    <x v="1239"/>
    <n v="5.66"/>
    <n v="5.36"/>
    <n v="2"/>
    <n v="18.2"/>
    <n v="3"/>
    <n v="0"/>
    <n v="2"/>
    <n v="4.3"/>
    <x v="3"/>
    <n v="5"/>
    <n v="276"/>
    <x v="0"/>
  </r>
  <r>
    <x v="1240"/>
    <n v="2.34"/>
    <n v="3.67"/>
    <n v="5"/>
    <n v="29"/>
    <n v="4"/>
    <n v="0"/>
    <n v="8"/>
    <n v="2"/>
    <x v="3"/>
    <n v="5"/>
    <n v="276"/>
    <x v="1"/>
  </r>
  <r>
    <x v="1241"/>
    <n v="7.33"/>
    <n v="3.2210000000000001"/>
    <n v="2"/>
    <n v="23.4"/>
    <n v="5"/>
    <n v="0"/>
    <n v="0"/>
    <n v="10"/>
    <x v="3"/>
    <n v="5"/>
    <n v="276"/>
    <x v="2"/>
  </r>
  <r>
    <x v="1242"/>
    <n v="1.99"/>
    <n v="6.2430000000000003"/>
    <n v="2.4500000000000002"/>
    <n v="11.19"/>
    <n v="2"/>
    <n v="0"/>
    <n v="0"/>
    <n v="3"/>
    <x v="3"/>
    <n v="5"/>
    <n v="276"/>
    <x v="3"/>
  </r>
  <r>
    <x v="1243"/>
    <n v="3.34"/>
    <n v="4.0229999999999997"/>
    <n v="1.6"/>
    <n v="28"/>
    <n v="4"/>
    <n v="2"/>
    <n v="4"/>
    <n v="5"/>
    <x v="3"/>
    <n v="5"/>
    <n v="276"/>
    <x v="4"/>
  </r>
  <r>
    <x v="1244"/>
    <n v="8"/>
    <n v="3.3959999999999999"/>
    <n v="4.3"/>
    <n v="25"/>
    <n v="3"/>
    <n v="0"/>
    <n v="5"/>
    <n v="5"/>
    <x v="3"/>
    <n v="5"/>
    <n v="276"/>
    <x v="5"/>
  </r>
  <r>
    <x v="1245"/>
    <n v="4"/>
    <n v="2.4289999999999998"/>
    <n v="7"/>
    <n v="12.2"/>
    <n v="6"/>
    <n v="4"/>
    <n v="1"/>
    <n v="5"/>
    <x v="3"/>
    <n v="5"/>
    <n v="276"/>
    <x v="6"/>
  </r>
  <r>
    <x v="1246"/>
    <n v="1.34"/>
    <n v="3.67"/>
    <n v="2"/>
    <n v="21.4"/>
    <n v="10"/>
    <n v="0"/>
    <n v="2"/>
    <n v="2"/>
    <x v="3"/>
    <n v="6"/>
    <n v="276"/>
    <x v="0"/>
  </r>
  <r>
    <x v="1247"/>
    <n v="2.33"/>
    <n v="4"/>
    <n v="4"/>
    <n v="17.399999999999999"/>
    <n v="9"/>
    <n v="1"/>
    <n v="5"/>
    <n v="3"/>
    <x v="3"/>
    <n v="6"/>
    <n v="276"/>
    <x v="1"/>
  </r>
  <r>
    <x v="1248"/>
    <n v="5"/>
    <n v="1.726"/>
    <n v="3"/>
    <n v="10"/>
    <n v="3"/>
    <n v="1"/>
    <n v="22"/>
    <n v="2"/>
    <x v="3"/>
    <n v="6"/>
    <n v="276"/>
    <x v="2"/>
  </r>
  <r>
    <x v="1249"/>
    <n v="7"/>
    <n v="1.7470000000000001"/>
    <n v="2.25"/>
    <n v="23.4"/>
    <n v="3"/>
    <n v="1"/>
    <n v="5"/>
    <n v="4"/>
    <x v="3"/>
    <n v="6"/>
    <n v="276"/>
    <x v="3"/>
  </r>
  <r>
    <x v="1250"/>
    <n v="3.33"/>
    <n v="5.99"/>
    <n v="4.5"/>
    <n v="9.6999999999999993"/>
    <n v="5"/>
    <n v="0"/>
    <n v="0"/>
    <n v="8"/>
    <x v="3"/>
    <n v="6"/>
    <n v="276"/>
    <x v="4"/>
  </r>
  <r>
    <x v="1251"/>
    <n v="1"/>
    <n v="3"/>
    <n v="0"/>
    <n v="18"/>
    <n v="3"/>
    <n v="0"/>
    <n v="6"/>
    <n v="7.5"/>
    <x v="3"/>
    <n v="6"/>
    <n v="276"/>
    <x v="5"/>
  </r>
  <r>
    <x v="1252"/>
    <n v="5.33"/>
    <n v="4.6929999999999996"/>
    <n v="4"/>
    <n v="21"/>
    <n v="13"/>
    <n v="0"/>
    <n v="20"/>
    <n v="7"/>
    <x v="3"/>
    <n v="6"/>
    <n v="276"/>
    <x v="6"/>
  </r>
  <r>
    <x v="1253"/>
    <n v="5"/>
    <n v="1.823"/>
    <n v="3.15"/>
    <n v="21"/>
    <n v="4"/>
    <n v="0"/>
    <n v="2"/>
    <n v="4.2"/>
    <x v="3"/>
    <n v="6"/>
    <n v="276"/>
    <x v="0"/>
  </r>
  <r>
    <x v="1254"/>
    <n v="1.33"/>
    <n v="4.09"/>
    <n v="3.1"/>
    <n v="10"/>
    <n v="2"/>
    <n v="0"/>
    <n v="0"/>
    <n v="6"/>
    <x v="3"/>
    <n v="6"/>
    <n v="276"/>
    <x v="1"/>
  </r>
  <r>
    <x v="1255"/>
    <n v="9"/>
    <n v="7.01"/>
    <n v="4"/>
    <n v="15"/>
    <n v="2"/>
    <n v="0"/>
    <n v="7"/>
    <n v="3"/>
    <x v="3"/>
    <n v="6"/>
    <n v="276"/>
    <x v="2"/>
  </r>
  <r>
    <x v="1256"/>
    <n v="5.5"/>
    <n v="3.99"/>
    <n v="8.5"/>
    <n v="28.25"/>
    <n v="8"/>
    <n v="0"/>
    <n v="2"/>
    <n v="3"/>
    <x v="3"/>
    <n v="6"/>
    <n v="276"/>
    <x v="3"/>
  </r>
  <r>
    <x v="1257"/>
    <n v="4.34"/>
    <n v="3.34"/>
    <n v="1"/>
    <n v="13.6"/>
    <n v="3"/>
    <n v="0"/>
    <n v="13"/>
    <n v="12"/>
    <x v="3"/>
    <n v="6"/>
    <n v="276"/>
    <x v="4"/>
  </r>
  <r>
    <x v="1258"/>
    <n v="2.99"/>
    <n v="3.0230000000000001"/>
    <n v="3"/>
    <n v="8"/>
    <n v="9"/>
    <n v="0"/>
    <n v="0"/>
    <n v="9.1"/>
    <x v="3"/>
    <n v="6"/>
    <n v="276"/>
    <x v="5"/>
  </r>
  <r>
    <x v="1259"/>
    <n v="1.33"/>
    <n v="1.33"/>
    <n v="1"/>
    <n v="9"/>
    <n v="6"/>
    <n v="3"/>
    <n v="5"/>
    <n v="3"/>
    <x v="3"/>
    <n v="6"/>
    <n v="276"/>
    <x v="6"/>
  </r>
  <r>
    <x v="1260"/>
    <n v="3"/>
    <n v="4.33"/>
    <n v="3.15"/>
    <n v="15"/>
    <n v="10"/>
    <n v="0"/>
    <n v="5"/>
    <n v="6.5"/>
    <x v="3"/>
    <n v="6"/>
    <n v="276"/>
    <x v="0"/>
  </r>
  <r>
    <x v="1261"/>
    <n v="4"/>
    <n v="2.0099999999999998"/>
    <n v="0"/>
    <n v="12.25"/>
    <n v="6"/>
    <n v="0"/>
    <n v="0"/>
    <n v="5.44"/>
    <x v="3"/>
    <n v="6"/>
    <n v="276"/>
    <x v="1"/>
  </r>
  <r>
    <x v="1262"/>
    <n v="2"/>
    <n v="8.7260000000000009"/>
    <n v="5"/>
    <n v="12"/>
    <n v="4"/>
    <n v="0"/>
    <n v="5"/>
    <n v="5"/>
    <x v="3"/>
    <n v="6"/>
    <n v="276"/>
    <x v="2"/>
  </r>
  <r>
    <x v="1263"/>
    <n v="4"/>
    <n v="7.34"/>
    <n v="1.1000000000000001"/>
    <n v="26.6"/>
    <n v="2"/>
    <n v="0"/>
    <n v="12"/>
    <n v="3.33"/>
    <x v="3"/>
    <n v="6"/>
    <n v="276"/>
    <x v="3"/>
  </r>
  <r>
    <x v="1264"/>
    <n v="1.33"/>
    <n v="1.98"/>
    <n v="1"/>
    <n v="18"/>
    <n v="1"/>
    <n v="1"/>
    <n v="8"/>
    <n v="3"/>
    <x v="3"/>
    <n v="6"/>
    <n v="276"/>
    <x v="4"/>
  </r>
  <r>
    <x v="1265"/>
    <n v="9.33"/>
    <n v="1"/>
    <n v="5.0999999999999996"/>
    <n v="12"/>
    <n v="5"/>
    <n v="0"/>
    <n v="5"/>
    <n v="8.6300000000000008"/>
    <x v="3"/>
    <n v="6"/>
    <n v="276"/>
    <x v="5"/>
  </r>
  <r>
    <x v="1266"/>
    <n v="4"/>
    <n v="1.33"/>
    <n v="2"/>
    <n v="21"/>
    <n v="4"/>
    <n v="0"/>
    <n v="2"/>
    <n v="5.4"/>
    <x v="3"/>
    <n v="6"/>
    <n v="276"/>
    <x v="6"/>
  </r>
  <r>
    <x v="1267"/>
    <n v="1"/>
    <n v="3.34"/>
    <n v="0"/>
    <n v="7"/>
    <n v="4"/>
    <n v="0"/>
    <n v="8"/>
    <n v="11"/>
    <x v="3"/>
    <n v="6"/>
    <n v="276"/>
    <x v="0"/>
  </r>
  <r>
    <x v="1268"/>
    <n v="1"/>
    <n v="1.34"/>
    <n v="2"/>
    <n v="16"/>
    <n v="5"/>
    <n v="0"/>
    <n v="0"/>
    <n v="1.2"/>
    <x v="3"/>
    <n v="6"/>
    <n v="276"/>
    <x v="1"/>
  </r>
  <r>
    <x v="1269"/>
    <n v="5"/>
    <n v="3.65"/>
    <n v="6"/>
    <n v="32"/>
    <n v="8"/>
    <n v="1"/>
    <n v="0"/>
    <n v="1"/>
    <x v="3"/>
    <n v="6"/>
    <n v="276"/>
    <x v="2"/>
  </r>
  <r>
    <x v="1270"/>
    <n v="6.5"/>
    <n v="2.34"/>
    <n v="6"/>
    <n v="22"/>
    <n v="4"/>
    <n v="0"/>
    <n v="0"/>
    <n v="4.5999999999999996"/>
    <x v="3"/>
    <n v="6"/>
    <n v="276"/>
    <x v="3"/>
  </r>
  <r>
    <x v="1271"/>
    <n v="7.68"/>
    <n v="3.0329999999999999"/>
    <n v="6.25"/>
    <n v="10"/>
    <n v="11"/>
    <n v="0"/>
    <n v="0"/>
    <n v="3"/>
    <x v="3"/>
    <n v="6"/>
    <n v="276"/>
    <x v="4"/>
  </r>
  <r>
    <x v="1272"/>
    <n v="4"/>
    <n v="3.32"/>
    <n v="6"/>
    <n v="13.5"/>
    <n v="9"/>
    <n v="0"/>
    <n v="3"/>
    <n v="6"/>
    <x v="3"/>
    <n v="6"/>
    <n v="276"/>
    <x v="5"/>
  </r>
  <r>
    <x v="1273"/>
    <n v="4"/>
    <n v="4.0330000000000004"/>
    <n v="4.5"/>
    <n v="18"/>
    <n v="7"/>
    <n v="0"/>
    <n v="5"/>
    <n v="3"/>
    <x v="3"/>
    <n v="6"/>
    <n v="276"/>
    <x v="6"/>
  </r>
  <r>
    <x v="1274"/>
    <n v="4"/>
    <n v="3.67"/>
    <n v="6"/>
    <n v="17"/>
    <n v="1"/>
    <n v="0"/>
    <n v="21"/>
    <n v="5"/>
    <x v="3"/>
    <n v="6"/>
    <n v="276"/>
    <x v="0"/>
  </r>
  <r>
    <x v="1275"/>
    <n v="6.67"/>
    <n v="2.1320000000000001"/>
    <n v="2"/>
    <n v="18"/>
    <n v="2"/>
    <n v="0"/>
    <n v="0"/>
    <n v="6"/>
    <x v="3"/>
    <n v="6"/>
    <n v="276"/>
    <x v="1"/>
  </r>
  <r>
    <x v="1276"/>
    <n v="3.33"/>
    <n v="2.33"/>
    <n v="1"/>
    <n v="10"/>
    <n v="5"/>
    <n v="0"/>
    <n v="10"/>
    <n v="4"/>
    <x v="3"/>
    <n v="7"/>
    <n v="276"/>
    <x v="2"/>
  </r>
  <r>
    <x v="1277"/>
    <n v="5"/>
    <n v="3.68"/>
    <n v="2"/>
    <n v="9"/>
    <n v="6"/>
    <n v="0"/>
    <n v="0"/>
    <n v="4"/>
    <x v="3"/>
    <n v="7"/>
    <n v="276"/>
    <x v="3"/>
  </r>
  <r>
    <x v="1278"/>
    <n v="3.67"/>
    <n v="0"/>
    <n v="1.5"/>
    <n v="8"/>
    <n v="11"/>
    <n v="0"/>
    <n v="11"/>
    <n v="0"/>
    <x v="3"/>
    <n v="7"/>
    <n v="276"/>
    <x v="4"/>
  </r>
  <r>
    <x v="1279"/>
    <n v="10.67"/>
    <n v="2.34"/>
    <n v="5"/>
    <n v="18"/>
    <n v="7"/>
    <n v="0"/>
    <n v="0"/>
    <n v="6"/>
    <x v="3"/>
    <n v="7"/>
    <n v="276"/>
    <x v="5"/>
  </r>
  <r>
    <x v="1280"/>
    <n v="4.5"/>
    <n v="1.66"/>
    <n v="2"/>
    <n v="16"/>
    <n v="20"/>
    <n v="0"/>
    <n v="22"/>
    <n v="6"/>
    <x v="3"/>
    <n v="7"/>
    <n v="276"/>
    <x v="6"/>
  </r>
  <r>
    <x v="1281"/>
    <n v="4.33"/>
    <n v="7"/>
    <n v="4"/>
    <n v="20.6"/>
    <n v="3"/>
    <n v="1"/>
    <n v="1"/>
    <n v="1"/>
    <x v="3"/>
    <n v="7"/>
    <n v="276"/>
    <x v="0"/>
  </r>
  <r>
    <x v="1282"/>
    <n v="5"/>
    <n v="2"/>
    <n v="4.0999999999999996"/>
    <n v="17"/>
    <n v="6"/>
    <n v="0"/>
    <n v="1"/>
    <n v="0"/>
    <x v="3"/>
    <n v="7"/>
    <n v="276"/>
    <x v="1"/>
  </r>
  <r>
    <x v="1283"/>
    <n v="4.99"/>
    <n v="4.0890000000000004"/>
    <n v="5"/>
    <n v="16"/>
    <n v="12"/>
    <n v="0"/>
    <n v="1"/>
    <n v="3"/>
    <x v="3"/>
    <n v="7"/>
    <n v="276"/>
    <x v="2"/>
  </r>
  <r>
    <x v="1284"/>
    <n v="2.33"/>
    <n v="7.16"/>
    <n v="0.5"/>
    <n v="15"/>
    <n v="4"/>
    <n v="0"/>
    <n v="1"/>
    <n v="4"/>
    <x v="3"/>
    <n v="7"/>
    <n v="276"/>
    <x v="3"/>
  </r>
  <r>
    <x v="1285"/>
    <n v="2"/>
    <n v="4.3529999999999998"/>
    <n v="4"/>
    <n v="12"/>
    <n v="5"/>
    <n v="2"/>
    <n v="7"/>
    <n v="3"/>
    <x v="3"/>
    <n v="7"/>
    <n v="276"/>
    <x v="4"/>
  </r>
  <r>
    <x v="1286"/>
    <n v="3.34"/>
    <n v="0.68"/>
    <n v="0"/>
    <n v="18"/>
    <n v="2"/>
    <n v="0"/>
    <n v="7"/>
    <n v="2"/>
    <x v="3"/>
    <n v="7"/>
    <n v="276"/>
    <x v="5"/>
  </r>
  <r>
    <x v="1287"/>
    <n v="2"/>
    <n v="5.34"/>
    <n v="0"/>
    <n v="15.4"/>
    <n v="12"/>
    <n v="0"/>
    <n v="3"/>
    <n v="0"/>
    <x v="3"/>
    <n v="7"/>
    <n v="276"/>
    <x v="6"/>
  </r>
  <r>
    <x v="1288"/>
    <n v="3.33"/>
    <n v="3.34"/>
    <n v="2.15"/>
    <n v="9.6"/>
    <n v="5"/>
    <n v="3"/>
    <n v="3"/>
    <n v="2"/>
    <x v="3"/>
    <n v="7"/>
    <n v="276"/>
    <x v="0"/>
  </r>
  <r>
    <x v="1289"/>
    <n v="2.33"/>
    <n v="3.7589999999999999"/>
    <n v="2"/>
    <n v="16"/>
    <n v="8"/>
    <n v="0"/>
    <n v="5"/>
    <n v="3"/>
    <x v="3"/>
    <n v="7"/>
    <n v="276"/>
    <x v="1"/>
  </r>
  <r>
    <x v="1290"/>
    <n v="3.33"/>
    <n v="9.34"/>
    <n v="3"/>
    <n v="21"/>
    <n v="3"/>
    <n v="0"/>
    <n v="0"/>
    <n v="2"/>
    <x v="3"/>
    <n v="7"/>
    <n v="276"/>
    <x v="2"/>
  </r>
  <r>
    <x v="1291"/>
    <n v="11.34"/>
    <n v="9.34"/>
    <n v="3"/>
    <n v="19"/>
    <n v="6"/>
    <n v="0"/>
    <n v="0"/>
    <n v="1"/>
    <x v="3"/>
    <n v="7"/>
    <n v="276"/>
    <x v="3"/>
  </r>
  <r>
    <x v="1292"/>
    <n v="9"/>
    <n v="4.7469999999999999"/>
    <n v="3"/>
    <n v="16.399999999999999"/>
    <n v="6"/>
    <n v="2"/>
    <n v="4"/>
    <n v="3"/>
    <x v="3"/>
    <n v="7"/>
    <n v="276"/>
    <x v="4"/>
  </r>
  <r>
    <x v="1293"/>
    <n v="9.67"/>
    <n v="5.67"/>
    <n v="1.5"/>
    <n v="14"/>
    <n v="8"/>
    <n v="0"/>
    <n v="20"/>
    <n v="4"/>
    <x v="3"/>
    <n v="7"/>
    <n v="276"/>
    <x v="5"/>
  </r>
  <r>
    <x v="1294"/>
    <n v="6.33"/>
    <n v="3.66"/>
    <n v="4"/>
    <n v="20.6"/>
    <n v="6"/>
    <n v="3"/>
    <n v="1"/>
    <n v="6"/>
    <x v="3"/>
    <n v="7"/>
    <n v="276"/>
    <x v="6"/>
  </r>
  <r>
    <x v="1295"/>
    <n v="5"/>
    <n v="4"/>
    <n v="3"/>
    <n v="18"/>
    <n v="11"/>
    <n v="2"/>
    <n v="2"/>
    <n v="2"/>
    <x v="3"/>
    <n v="7"/>
    <n v="276"/>
    <x v="0"/>
  </r>
  <r>
    <x v="1296"/>
    <n v="2.33"/>
    <n v="1"/>
    <n v="3"/>
    <n v="14"/>
    <n v="5"/>
    <n v="0"/>
    <n v="0"/>
    <n v="3"/>
    <x v="3"/>
    <n v="7"/>
    <n v="276"/>
    <x v="1"/>
  </r>
  <r>
    <x v="1297"/>
    <n v="3"/>
    <n v="5.69"/>
    <n v="5"/>
    <n v="22"/>
    <n v="3"/>
    <n v="1"/>
    <n v="0"/>
    <n v="2"/>
    <x v="3"/>
    <n v="7"/>
    <n v="276"/>
    <x v="2"/>
  </r>
  <r>
    <x v="1298"/>
    <n v="6.5"/>
    <n v="2.4289999999999998"/>
    <n v="2"/>
    <n v="12"/>
    <n v="4"/>
    <n v="0"/>
    <n v="4"/>
    <n v="5"/>
    <x v="3"/>
    <n v="7"/>
    <n v="276"/>
    <x v="3"/>
  </r>
  <r>
    <x v="1299"/>
    <n v="3.84"/>
    <n v="1"/>
    <n v="2.1"/>
    <n v="15"/>
    <n v="6"/>
    <n v="0"/>
    <n v="0"/>
    <n v="3"/>
    <x v="3"/>
    <n v="7"/>
    <n v="276"/>
    <x v="4"/>
  </r>
  <r>
    <x v="1300"/>
    <n v="6.34"/>
    <n v="2.35"/>
    <n v="2"/>
    <n v="14"/>
    <n v="5"/>
    <n v="0"/>
    <n v="6"/>
    <n v="0.1"/>
    <x v="3"/>
    <n v="7"/>
    <n v="276"/>
    <x v="5"/>
  </r>
  <r>
    <x v="1301"/>
    <n v="3.33"/>
    <n v="6.7789999999999999"/>
    <n v="3"/>
    <n v="15"/>
    <n v="11"/>
    <n v="1"/>
    <n v="1"/>
    <n v="1"/>
    <x v="3"/>
    <n v="7"/>
    <n v="276"/>
    <x v="6"/>
  </r>
  <r>
    <x v="1302"/>
    <n v="5"/>
    <n v="0.67"/>
    <n v="0"/>
    <n v="12.4"/>
    <n v="8"/>
    <n v="0"/>
    <n v="0"/>
    <n v="1"/>
    <x v="3"/>
    <n v="7"/>
    <n v="276"/>
    <x v="0"/>
  </r>
  <r>
    <x v="1303"/>
    <n v="4"/>
    <n v="5"/>
    <n v="1.1000000000000001"/>
    <n v="17.2"/>
    <n v="10"/>
    <n v="0"/>
    <n v="0"/>
    <n v="3"/>
    <x v="3"/>
    <n v="7"/>
    <n v="276"/>
    <x v="1"/>
  </r>
  <r>
    <x v="1304"/>
    <n v="3"/>
    <n v="3.33"/>
    <n v="2"/>
    <n v="14.15"/>
    <n v="1"/>
    <n v="0"/>
    <n v="0"/>
    <n v="4"/>
    <x v="3"/>
    <n v="7"/>
    <n v="276"/>
    <x v="2"/>
  </r>
  <r>
    <x v="1305"/>
    <n v="4.125"/>
    <n v="2.66"/>
    <n v="2"/>
    <n v="13"/>
    <n v="11"/>
    <n v="0"/>
    <n v="0"/>
    <n v="1"/>
    <x v="3"/>
    <n v="7"/>
    <n v="276"/>
    <x v="3"/>
  </r>
  <r>
    <x v="1306"/>
    <n v="7.34"/>
    <n v="0.81"/>
    <n v="2.25"/>
    <n v="21"/>
    <n v="9"/>
    <n v="0"/>
    <n v="5"/>
    <n v="2"/>
    <x v="3"/>
    <n v="7"/>
    <n v="276"/>
    <x v="4"/>
  </r>
  <r>
    <x v="1307"/>
    <n v="7.33"/>
    <n v="3.33"/>
    <n v="2"/>
    <n v="15.6"/>
    <n v="3"/>
    <n v="0"/>
    <n v="1"/>
    <n v="1"/>
    <x v="3"/>
    <n v="8"/>
    <n v="276"/>
    <x v="5"/>
  </r>
  <r>
    <x v="1308"/>
    <n v="6"/>
    <n v="2.66"/>
    <n v="1"/>
    <n v="25"/>
    <n v="2"/>
    <n v="0"/>
    <n v="1"/>
    <n v="4"/>
    <x v="3"/>
    <n v="8"/>
    <n v="276"/>
    <x v="6"/>
  </r>
  <r>
    <x v="1309"/>
    <n v="6.33"/>
    <n v="0.66"/>
    <n v="4"/>
    <n v="10"/>
    <n v="8"/>
    <n v="0"/>
    <n v="1"/>
    <n v="3"/>
    <x v="3"/>
    <n v="8"/>
    <n v="276"/>
    <x v="0"/>
  </r>
  <r>
    <x v="1310"/>
    <n v="8"/>
    <n v="4"/>
    <n v="1"/>
    <n v="15"/>
    <n v="11"/>
    <n v="2"/>
    <n v="5"/>
    <n v="2"/>
    <x v="3"/>
    <n v="8"/>
    <n v="276"/>
    <x v="1"/>
  </r>
  <r>
    <x v="1311"/>
    <n v="4.66"/>
    <n v="2.472"/>
    <n v="2"/>
    <n v="13.311999999999999"/>
    <n v="2"/>
    <n v="0"/>
    <n v="0"/>
    <n v="2"/>
    <x v="3"/>
    <n v="8"/>
    <n v="276"/>
    <x v="2"/>
  </r>
  <r>
    <x v="1312"/>
    <n v="2"/>
    <n v="3.4289999999999998"/>
    <n v="1"/>
    <n v="13"/>
    <n v="6"/>
    <n v="0"/>
    <n v="0"/>
    <n v="3"/>
    <x v="3"/>
    <n v="8"/>
    <n v="276"/>
    <x v="3"/>
  </r>
  <r>
    <x v="1313"/>
    <n v="1"/>
    <n v="5.34"/>
    <n v="3.1"/>
    <n v="16"/>
    <n v="9"/>
    <n v="2"/>
    <n v="0"/>
    <n v="0"/>
    <x v="3"/>
    <n v="8"/>
    <n v="276"/>
    <x v="4"/>
  </r>
  <r>
    <x v="1314"/>
    <n v="6"/>
    <n v="1.7030000000000001"/>
    <n v="2.1"/>
    <n v="11.188000000000001"/>
    <n v="8"/>
    <n v="0"/>
    <n v="0"/>
    <n v="4.2"/>
    <x v="3"/>
    <n v="8"/>
    <n v="276"/>
    <x v="5"/>
  </r>
  <r>
    <x v="1315"/>
    <n v="2.33"/>
    <n v="5.0999999999999996"/>
    <n v="3.15"/>
    <n v="13"/>
    <n v="15"/>
    <n v="0"/>
    <n v="2"/>
    <n v="2.2000000000000002"/>
    <x v="3"/>
    <n v="8"/>
    <n v="276"/>
    <x v="6"/>
  </r>
  <r>
    <x v="1316"/>
    <n v="0"/>
    <n v="3.99"/>
    <n v="4"/>
    <n v="9"/>
    <n v="19"/>
    <n v="0"/>
    <n v="3"/>
    <n v="1.1000000000000001"/>
    <x v="3"/>
    <n v="8"/>
    <n v="276"/>
    <x v="0"/>
  </r>
  <r>
    <x v="1317"/>
    <n v="4.33"/>
    <n v="1.65"/>
    <n v="5.0999999999999996"/>
    <n v="8"/>
    <n v="6"/>
    <n v="3"/>
    <n v="0"/>
    <n v="0"/>
    <x v="3"/>
    <n v="8"/>
    <n v="276"/>
    <x v="1"/>
  </r>
  <r>
    <x v="1318"/>
    <n v="2.69"/>
    <n v="4.9390000000000001"/>
    <n v="2.5"/>
    <n v="22.6"/>
    <n v="4"/>
    <n v="0"/>
    <n v="6"/>
    <n v="2"/>
    <x v="3"/>
    <n v="8"/>
    <n v="276"/>
    <x v="2"/>
  </r>
  <r>
    <x v="1319"/>
    <n v="3.66"/>
    <n v="3.65"/>
    <n v="2.0499999999999998"/>
    <n v="24"/>
    <n v="5"/>
    <n v="0"/>
    <n v="1"/>
    <n v="1"/>
    <x v="3"/>
    <n v="8"/>
    <n v="276"/>
    <x v="3"/>
  </r>
  <r>
    <x v="1320"/>
    <n v="11.34"/>
    <n v="2.0670000000000002"/>
    <n v="4"/>
    <n v="13"/>
    <n v="4"/>
    <n v="0"/>
    <n v="0"/>
    <n v="2"/>
    <x v="3"/>
    <n v="8"/>
    <n v="276"/>
    <x v="4"/>
  </r>
  <r>
    <x v="1321"/>
    <n v="2.33"/>
    <n v="6.7030000000000003"/>
    <n v="2.15"/>
    <n v="35"/>
    <n v="11"/>
    <n v="0"/>
    <n v="2"/>
    <n v="3"/>
    <x v="3"/>
    <n v="8"/>
    <n v="276"/>
    <x v="5"/>
  </r>
  <r>
    <x v="1322"/>
    <n v="5.33"/>
    <n v="3.67"/>
    <n v="1"/>
    <n v="10.45"/>
    <n v="13"/>
    <n v="0"/>
    <n v="4"/>
    <n v="2"/>
    <x v="3"/>
    <n v="8"/>
    <n v="276"/>
    <x v="6"/>
  </r>
  <r>
    <x v="1323"/>
    <n v="5.16"/>
    <n v="1.33"/>
    <n v="5"/>
    <n v="12"/>
    <n v="8"/>
    <n v="0"/>
    <n v="1"/>
    <n v="1.5"/>
    <x v="3"/>
    <n v="8"/>
    <n v="276"/>
    <x v="0"/>
  </r>
  <r>
    <x v="1324"/>
    <n v="2.33"/>
    <n v="3.99"/>
    <n v="3"/>
    <n v="15"/>
    <n v="4"/>
    <n v="0"/>
    <n v="0"/>
    <n v="3"/>
    <x v="3"/>
    <n v="8"/>
    <n v="276"/>
    <x v="1"/>
  </r>
  <r>
    <x v="1325"/>
    <n v="5"/>
    <n v="4.7130000000000001"/>
    <n v="3"/>
    <n v="16"/>
    <n v="10"/>
    <n v="0"/>
    <n v="11"/>
    <n v="2"/>
    <x v="3"/>
    <n v="8"/>
    <n v="276"/>
    <x v="2"/>
  </r>
  <r>
    <x v="1326"/>
    <n v="4.33"/>
    <n v="2.056"/>
    <n v="6"/>
    <n v="14.4"/>
    <n v="6"/>
    <n v="0"/>
    <n v="2"/>
    <n v="1"/>
    <x v="3"/>
    <n v="8"/>
    <n v="276"/>
    <x v="3"/>
  </r>
  <r>
    <x v="1327"/>
    <n v="9.33"/>
    <n v="3.34"/>
    <n v="2.4"/>
    <n v="19"/>
    <n v="4"/>
    <n v="0"/>
    <n v="0"/>
    <n v="0"/>
    <x v="3"/>
    <n v="8"/>
    <n v="276"/>
    <x v="4"/>
  </r>
  <r>
    <x v="1328"/>
    <n v="6"/>
    <n v="1.34"/>
    <n v="3.15"/>
    <n v="22.2"/>
    <n v="3"/>
    <n v="0"/>
    <n v="0"/>
    <n v="2"/>
    <x v="3"/>
    <n v="8"/>
    <n v="276"/>
    <x v="5"/>
  </r>
  <r>
    <x v="1329"/>
    <n v="3.33"/>
    <n v="2.33"/>
    <n v="2"/>
    <n v="42"/>
    <n v="8"/>
    <n v="0"/>
    <n v="9"/>
    <n v="3"/>
    <x v="3"/>
    <n v="8"/>
    <n v="276"/>
    <x v="6"/>
  </r>
  <r>
    <x v="1330"/>
    <n v="8"/>
    <n v="9.0530000000000008"/>
    <n v="2"/>
    <n v="27"/>
    <n v="13"/>
    <n v="0"/>
    <n v="1"/>
    <n v="3"/>
    <x v="3"/>
    <n v="8"/>
    <n v="276"/>
    <x v="0"/>
  </r>
  <r>
    <x v="1331"/>
    <n v="6"/>
    <n v="3.01"/>
    <n v="1"/>
    <n v="20.25"/>
    <n v="17"/>
    <n v="0"/>
    <n v="0"/>
    <n v="1"/>
    <x v="3"/>
    <n v="8"/>
    <n v="276"/>
    <x v="1"/>
  </r>
  <r>
    <x v="1332"/>
    <n v="4.99"/>
    <n v="3.516"/>
    <n v="1"/>
    <n v="19"/>
    <n v="10"/>
    <n v="0"/>
    <n v="6"/>
    <n v="2"/>
    <x v="3"/>
    <n v="8"/>
    <n v="276"/>
    <x v="2"/>
  </r>
  <r>
    <x v="1333"/>
    <n v="3"/>
    <n v="5.34"/>
    <n v="1"/>
    <n v="21.3"/>
    <n v="5"/>
    <n v="2"/>
    <n v="7"/>
    <n v="1"/>
    <x v="3"/>
    <n v="8"/>
    <n v="276"/>
    <x v="3"/>
  </r>
  <r>
    <x v="1334"/>
    <n v="8"/>
    <n v="7"/>
    <n v="5"/>
    <n v="16"/>
    <n v="12"/>
    <n v="0"/>
    <n v="1"/>
    <n v="3"/>
    <x v="3"/>
    <n v="8"/>
    <n v="276"/>
    <x v="4"/>
  </r>
  <r>
    <x v="1335"/>
    <n v="7"/>
    <n v="3.0659999999999998"/>
    <n v="3.5"/>
    <n v="17"/>
    <n v="5"/>
    <n v="0"/>
    <n v="11"/>
    <n v="2.1"/>
    <x v="3"/>
    <n v="8"/>
    <n v="276"/>
    <x v="5"/>
  </r>
  <r>
    <x v="1336"/>
    <n v="7.67"/>
    <n v="3.99"/>
    <n v="3.15"/>
    <n v="17"/>
    <n v="4"/>
    <n v="3"/>
    <n v="0"/>
    <n v="2"/>
    <x v="3"/>
    <n v="8"/>
    <n v="276"/>
    <x v="6"/>
  </r>
  <r>
    <x v="1337"/>
    <n v="16.68"/>
    <n v="3.0329999999999999"/>
    <n v="3.05"/>
    <n v="17"/>
    <n v="4"/>
    <n v="0"/>
    <n v="0"/>
    <n v="1"/>
    <x v="3"/>
    <n v="8"/>
    <n v="276"/>
    <x v="0"/>
  </r>
  <r>
    <x v="1338"/>
    <n v="3.34"/>
    <n v="3"/>
    <n v="5"/>
    <n v="20.6"/>
    <n v="8"/>
    <n v="0"/>
    <n v="2"/>
    <n v="0"/>
    <x v="3"/>
    <n v="9"/>
    <n v="276"/>
    <x v="1"/>
  </r>
  <r>
    <x v="1339"/>
    <n v="6.34"/>
    <n v="2.13"/>
    <n v="6"/>
    <n v="18.399999999999999"/>
    <n v="8"/>
    <n v="0"/>
    <n v="1"/>
    <n v="3"/>
    <x v="3"/>
    <n v="9"/>
    <n v="276"/>
    <x v="2"/>
  </r>
  <r>
    <x v="1340"/>
    <n v="6.83"/>
    <n v="5.4619999999999997"/>
    <n v="2"/>
    <n v="18.399999999999999"/>
    <n v="7"/>
    <n v="0"/>
    <n v="1"/>
    <n v="3"/>
    <x v="3"/>
    <n v="9"/>
    <n v="276"/>
    <x v="3"/>
  </r>
  <r>
    <x v="1341"/>
    <n v="6.5"/>
    <n v="3.33"/>
    <n v="6"/>
    <n v="24"/>
    <n v="7"/>
    <n v="0"/>
    <n v="0"/>
    <n v="3"/>
    <x v="3"/>
    <n v="9"/>
    <n v="276"/>
    <x v="4"/>
  </r>
  <r>
    <x v="1342"/>
    <n v="6.17"/>
    <n v="4.0199999999999996"/>
    <n v="4"/>
    <n v="19.100000000000001"/>
    <n v="7"/>
    <n v="1"/>
    <n v="2"/>
    <n v="1.3"/>
    <x v="3"/>
    <n v="9"/>
    <n v="276"/>
    <x v="5"/>
  </r>
  <r>
    <x v="1343"/>
    <n v="4.33"/>
    <n v="3"/>
    <n v="5"/>
    <n v="32"/>
    <n v="6"/>
    <n v="0"/>
    <n v="3"/>
    <n v="3"/>
    <x v="3"/>
    <n v="9"/>
    <n v="276"/>
    <x v="6"/>
  </r>
  <r>
    <x v="1344"/>
    <n v="3"/>
    <n v="1"/>
    <n v="3.2"/>
    <n v="18"/>
    <n v="2"/>
    <n v="0"/>
    <n v="0"/>
    <n v="2"/>
    <x v="3"/>
    <n v="9"/>
    <n v="276"/>
    <x v="0"/>
  </r>
  <r>
    <x v="1345"/>
    <n v="8.83"/>
    <n v="7.32"/>
    <n v="3.1"/>
    <n v="34"/>
    <n v="8"/>
    <n v="0"/>
    <n v="3"/>
    <n v="4"/>
    <x v="3"/>
    <n v="9"/>
    <n v="276"/>
    <x v="1"/>
  </r>
  <r>
    <x v="1346"/>
    <n v="6"/>
    <n v="8.34"/>
    <n v="2.5"/>
    <n v="20"/>
    <n v="7"/>
    <n v="0"/>
    <n v="0"/>
    <n v="4"/>
    <x v="3"/>
    <n v="9"/>
    <n v="276"/>
    <x v="2"/>
  </r>
  <r>
    <x v="1347"/>
    <n v="3.34"/>
    <n v="5.35"/>
    <n v="1"/>
    <n v="35.6"/>
    <n v="7"/>
    <n v="0"/>
    <n v="0"/>
    <n v="4.2"/>
    <x v="3"/>
    <n v="9"/>
    <n v="276"/>
    <x v="3"/>
  </r>
  <r>
    <x v="1348"/>
    <n v="2"/>
    <n v="3.3730000000000002"/>
    <n v="2"/>
    <n v="12"/>
    <n v="16"/>
    <n v="0"/>
    <n v="0"/>
    <n v="2"/>
    <x v="3"/>
    <n v="9"/>
    <n v="276"/>
    <x v="4"/>
  </r>
  <r>
    <x v="1349"/>
    <n v="1"/>
    <n v="4.3499999999999996"/>
    <n v="5.2"/>
    <n v="18.25"/>
    <n v="6"/>
    <n v="1"/>
    <n v="1"/>
    <n v="2.2000000000000002"/>
    <x v="3"/>
    <n v="9"/>
    <n v="276"/>
    <x v="5"/>
  </r>
  <r>
    <x v="1350"/>
    <n v="4"/>
    <n v="0.66"/>
    <n v="2"/>
    <n v="25"/>
    <n v="16"/>
    <n v="0"/>
    <n v="5"/>
    <n v="0"/>
    <x v="3"/>
    <n v="9"/>
    <n v="276"/>
    <x v="6"/>
  </r>
  <r>
    <x v="1351"/>
    <n v="5"/>
    <n v="5.34"/>
    <n v="5"/>
    <n v="22.4"/>
    <n v="6"/>
    <n v="0"/>
    <n v="9"/>
    <n v="5"/>
    <x v="3"/>
    <n v="9"/>
    <n v="276"/>
    <x v="0"/>
  </r>
  <r>
    <x v="1352"/>
    <n v="3"/>
    <n v="3"/>
    <n v="3"/>
    <n v="16"/>
    <n v="12"/>
    <n v="1"/>
    <n v="8"/>
    <n v="3"/>
    <x v="3"/>
    <n v="9"/>
    <n v="276"/>
    <x v="1"/>
  </r>
  <r>
    <x v="1353"/>
    <n v="7"/>
    <n v="3"/>
    <n v="3.45"/>
    <n v="27.3"/>
    <n v="11"/>
    <n v="0"/>
    <n v="0"/>
    <n v="1.2"/>
    <x v="3"/>
    <n v="9"/>
    <n v="276"/>
    <x v="2"/>
  </r>
  <r>
    <x v="1354"/>
    <n v="5"/>
    <n v="4.34"/>
    <n v="4"/>
    <n v="32"/>
    <n v="6"/>
    <n v="1"/>
    <n v="7"/>
    <n v="5"/>
    <x v="3"/>
    <n v="9"/>
    <n v="276"/>
    <x v="3"/>
  </r>
  <r>
    <x v="1355"/>
    <n v="9"/>
    <n v="4.34"/>
    <n v="1"/>
    <n v="27"/>
    <n v="7"/>
    <n v="0"/>
    <n v="1"/>
    <n v="2"/>
    <x v="3"/>
    <n v="9"/>
    <n v="276"/>
    <x v="4"/>
  </r>
  <r>
    <x v="1356"/>
    <n v="3.33"/>
    <n v="6.0330000000000004"/>
    <n v="1"/>
    <n v="43.25"/>
    <n v="6"/>
    <n v="2"/>
    <n v="6"/>
    <n v="9"/>
    <x v="3"/>
    <n v="9"/>
    <n v="276"/>
    <x v="5"/>
  </r>
  <r>
    <x v="1357"/>
    <n v="2"/>
    <n v="2.363"/>
    <n v="0.1"/>
    <n v="35.450000000000003"/>
    <n v="6"/>
    <n v="0"/>
    <n v="6"/>
    <n v="0"/>
    <x v="3"/>
    <n v="9"/>
    <n v="276"/>
    <x v="6"/>
  </r>
  <r>
    <x v="1358"/>
    <n v="7.34"/>
    <n v="3.6960000000000002"/>
    <n v="1"/>
    <n v="19.7"/>
    <n v="8"/>
    <n v="2"/>
    <n v="0"/>
    <n v="1"/>
    <x v="3"/>
    <n v="9"/>
    <n v="276"/>
    <x v="0"/>
  </r>
  <r>
    <x v="1359"/>
    <n v="4.66"/>
    <n v="2.2410000000000001"/>
    <n v="3"/>
    <n v="27.5"/>
    <n v="2"/>
    <n v="0"/>
    <n v="0"/>
    <n v="3"/>
    <x v="3"/>
    <n v="9"/>
    <n v="276"/>
    <x v="1"/>
  </r>
  <r>
    <x v="1360"/>
    <n v="9.99"/>
    <n v="6.99"/>
    <n v="3"/>
    <n v="14.45"/>
    <n v="12"/>
    <n v="2"/>
    <n v="0"/>
    <n v="2"/>
    <x v="3"/>
    <n v="9"/>
    <n v="276"/>
    <x v="2"/>
  </r>
  <r>
    <x v="1361"/>
    <n v="3.66"/>
    <n v="4.8259999999999996"/>
    <n v="2"/>
    <n v="52.4"/>
    <n v="7"/>
    <n v="1"/>
    <n v="6"/>
    <n v="1"/>
    <x v="3"/>
    <n v="9"/>
    <n v="276"/>
    <x v="3"/>
  </r>
  <r>
    <x v="1362"/>
    <n v="1"/>
    <n v="2.5169999999999999"/>
    <n v="1"/>
    <n v="39.200000000000003"/>
    <n v="7"/>
    <n v="3"/>
    <n v="26"/>
    <n v="1"/>
    <x v="3"/>
    <n v="9"/>
    <n v="276"/>
    <x v="4"/>
  </r>
  <r>
    <x v="1363"/>
    <n v="2"/>
    <n v="5.67"/>
    <n v="2.1"/>
    <n v="38.6"/>
    <n v="4"/>
    <n v="0"/>
    <n v="6"/>
    <n v="1"/>
    <x v="3"/>
    <n v="9"/>
    <n v="276"/>
    <x v="5"/>
  </r>
  <r>
    <x v="1364"/>
    <n v="4"/>
    <n v="2.33"/>
    <n v="3"/>
    <n v="38"/>
    <n v="7"/>
    <n v="3"/>
    <n v="3"/>
    <n v="0"/>
    <x v="3"/>
    <n v="9"/>
    <n v="276"/>
    <x v="6"/>
  </r>
  <r>
    <x v="1365"/>
    <n v="3.34"/>
    <n v="2.68"/>
    <n v="2.5"/>
    <n v="37.85"/>
    <n v="3"/>
    <n v="0"/>
    <n v="10"/>
    <n v="0"/>
    <x v="3"/>
    <n v="9"/>
    <n v="276"/>
    <x v="0"/>
  </r>
  <r>
    <x v="1366"/>
    <n v="1"/>
    <n v="5"/>
    <n v="3"/>
    <n v="35.4"/>
    <n v="8"/>
    <n v="6"/>
    <n v="5"/>
    <n v="1"/>
    <x v="3"/>
    <n v="9"/>
    <n v="276"/>
    <x v="1"/>
  </r>
  <r>
    <x v="1367"/>
    <n v="5.33"/>
    <n v="3.01"/>
    <n v="3"/>
    <n v="61.9"/>
    <n v="6"/>
    <n v="0"/>
    <n v="28"/>
    <n v="0"/>
    <x v="3"/>
    <n v="9"/>
    <n v="276"/>
    <x v="2"/>
  </r>
  <r>
    <x v="1368"/>
    <n v="4"/>
    <n v="5.891"/>
    <n v="3"/>
    <n v="72.099999999999994"/>
    <n v="7"/>
    <n v="1"/>
    <n v="20"/>
    <n v="1"/>
    <x v="3"/>
    <n v="10"/>
    <n v="276"/>
    <x v="3"/>
  </r>
  <r>
    <x v="1369"/>
    <n v="8.33"/>
    <n v="2"/>
    <n v="3.15"/>
    <n v="18"/>
    <n v="3"/>
    <n v="1"/>
    <n v="0"/>
    <n v="0"/>
    <x v="3"/>
    <n v="10"/>
    <n v="276"/>
    <x v="4"/>
  </r>
  <r>
    <x v="1370"/>
    <n v="0.34"/>
    <n v="2.1"/>
    <n v="3.15"/>
    <n v="57.2"/>
    <n v="21"/>
    <n v="3"/>
    <n v="5"/>
    <n v="2"/>
    <x v="3"/>
    <n v="10"/>
    <n v="276"/>
    <x v="5"/>
  </r>
  <r>
    <x v="1371"/>
    <n v="2"/>
    <n v="4.33"/>
    <n v="4"/>
    <n v="37"/>
    <n v="6"/>
    <n v="0"/>
    <n v="2"/>
    <n v="1"/>
    <x v="3"/>
    <n v="10"/>
    <n v="276"/>
    <x v="6"/>
  </r>
  <r>
    <x v="1372"/>
    <n v="5.33"/>
    <n v="3.99"/>
    <n v="5"/>
    <n v="40.799999999999997"/>
    <n v="5"/>
    <n v="0"/>
    <n v="11"/>
    <n v="2"/>
    <x v="3"/>
    <n v="10"/>
    <n v="276"/>
    <x v="0"/>
  </r>
  <r>
    <x v="1373"/>
    <n v="3.99"/>
    <n v="4.66"/>
    <n v="1"/>
    <n v="39.799999999999997"/>
    <n v="7"/>
    <n v="0"/>
    <n v="6"/>
    <n v="2"/>
    <x v="3"/>
    <n v="10"/>
    <n v="276"/>
    <x v="1"/>
  </r>
  <r>
    <x v="1374"/>
    <n v="4"/>
    <n v="2.0230000000000001"/>
    <n v="2"/>
    <n v="35.25"/>
    <n v="4"/>
    <n v="0"/>
    <n v="10"/>
    <n v="1"/>
    <x v="3"/>
    <n v="10"/>
    <n v="276"/>
    <x v="2"/>
  </r>
  <r>
    <x v="1375"/>
    <n v="8.67"/>
    <n v="3.2610000000000001"/>
    <n v="5.2"/>
    <n v="77.099999999999994"/>
    <n v="2"/>
    <n v="0"/>
    <n v="15"/>
    <n v="4"/>
    <x v="3"/>
    <n v="10"/>
    <n v="276"/>
    <x v="3"/>
  </r>
  <r>
    <x v="1376"/>
    <n v="0"/>
    <n v="0"/>
    <n v="0"/>
    <n v="0"/>
    <n v="0"/>
    <n v="0"/>
    <n v="0"/>
    <n v="0"/>
    <x v="3"/>
    <n v="10"/>
    <n v="276"/>
    <x v="4"/>
  </r>
  <r>
    <x v="1377"/>
    <n v="10"/>
    <n v="2.68"/>
    <n v="2"/>
    <n v="25"/>
    <n v="8"/>
    <n v="0"/>
    <n v="11"/>
    <n v="3"/>
    <x v="3"/>
    <n v="10"/>
    <n v="276"/>
    <x v="5"/>
  </r>
  <r>
    <x v="1378"/>
    <n v="3.5"/>
    <n v="1"/>
    <n v="4.5999999999999996"/>
    <n v="39.4"/>
    <n v="2"/>
    <n v="0"/>
    <n v="6"/>
    <n v="2.5"/>
    <x v="3"/>
    <n v="10"/>
    <n v="276"/>
    <x v="6"/>
  </r>
  <r>
    <x v="1379"/>
    <n v="4"/>
    <n v="2.3929999999999998"/>
    <n v="2.2999999999999998"/>
    <n v="41"/>
    <n v="9"/>
    <n v="0"/>
    <n v="1"/>
    <n v="2"/>
    <x v="3"/>
    <n v="10"/>
    <n v="276"/>
    <x v="0"/>
  </r>
  <r>
    <x v="1380"/>
    <n v="5.33"/>
    <n v="1.3959999999999999"/>
    <n v="0.6"/>
    <n v="38"/>
    <n v="8"/>
    <n v="2"/>
    <n v="3"/>
    <n v="4"/>
    <x v="3"/>
    <n v="10"/>
    <n v="276"/>
    <x v="1"/>
  </r>
  <r>
    <x v="1381"/>
    <n v="4.84"/>
    <n v="3.66"/>
    <n v="4"/>
    <n v="42.2"/>
    <n v="9"/>
    <n v="1"/>
    <n v="20"/>
    <n v="0"/>
    <x v="3"/>
    <n v="10"/>
    <n v="276"/>
    <x v="2"/>
  </r>
  <r>
    <x v="1382"/>
    <n v="6"/>
    <n v="6.68"/>
    <n v="1"/>
    <n v="37"/>
    <n v="5"/>
    <n v="0"/>
    <n v="11"/>
    <n v="2"/>
    <x v="3"/>
    <n v="10"/>
    <n v="276"/>
    <x v="3"/>
  </r>
  <r>
    <x v="1383"/>
    <n v="2.33"/>
    <n v="0.67"/>
    <n v="0"/>
    <n v="45.1"/>
    <n v="9"/>
    <n v="0"/>
    <n v="2"/>
    <n v="2"/>
    <x v="3"/>
    <n v="10"/>
    <n v="276"/>
    <x v="4"/>
  </r>
  <r>
    <x v="1384"/>
    <n v="3.34"/>
    <n v="1.67"/>
    <n v="6"/>
    <n v="26.2"/>
    <n v="9"/>
    <n v="2"/>
    <n v="6"/>
    <n v="1"/>
    <x v="3"/>
    <n v="10"/>
    <n v="276"/>
    <x v="5"/>
  </r>
  <r>
    <x v="1385"/>
    <n v="5.34"/>
    <n v="1.33"/>
    <n v="1"/>
    <n v="52.85"/>
    <n v="15"/>
    <n v="0"/>
    <n v="1"/>
    <n v="1"/>
    <x v="3"/>
    <n v="10"/>
    <n v="276"/>
    <x v="6"/>
  </r>
  <r>
    <x v="1386"/>
    <n v="4.33"/>
    <n v="5.99"/>
    <n v="4.7"/>
    <n v="25.5"/>
    <n v="8"/>
    <n v="0"/>
    <n v="13"/>
    <n v="0"/>
    <x v="3"/>
    <n v="10"/>
    <n v="276"/>
    <x v="0"/>
  </r>
  <r>
    <x v="1387"/>
    <n v="2.83"/>
    <n v="4.3630000000000004"/>
    <n v="3"/>
    <n v="36.25"/>
    <n v="15"/>
    <n v="0"/>
    <n v="8"/>
    <n v="0"/>
    <x v="3"/>
    <n v="10"/>
    <n v="276"/>
    <x v="1"/>
  </r>
  <r>
    <x v="1388"/>
    <n v="3.33"/>
    <n v="3.7690000000000001"/>
    <n v="3.3"/>
    <n v="25.2"/>
    <n v="9"/>
    <n v="3"/>
    <n v="5"/>
    <n v="4"/>
    <x v="3"/>
    <n v="10"/>
    <n v="276"/>
    <x v="2"/>
  </r>
  <r>
    <x v="1389"/>
    <n v="8"/>
    <n v="5"/>
    <n v="5"/>
    <n v="57.8"/>
    <n v="8"/>
    <n v="0"/>
    <n v="9"/>
    <n v="2"/>
    <x v="3"/>
    <n v="10"/>
    <n v="276"/>
    <x v="3"/>
  </r>
  <r>
    <x v="1390"/>
    <n v="3.33"/>
    <n v="1.363"/>
    <n v="2"/>
    <n v="28.6"/>
    <n v="4"/>
    <n v="0"/>
    <n v="28"/>
    <n v="1"/>
    <x v="3"/>
    <n v="10"/>
    <n v="276"/>
    <x v="4"/>
  </r>
  <r>
    <x v="1391"/>
    <n v="2"/>
    <n v="2"/>
    <n v="10"/>
    <n v="65.2"/>
    <n v="3"/>
    <n v="0"/>
    <n v="10"/>
    <n v="1"/>
    <x v="3"/>
    <n v="10"/>
    <n v="276"/>
    <x v="5"/>
  </r>
  <r>
    <x v="1392"/>
    <n v="6.34"/>
    <n v="3.33"/>
    <n v="5.35"/>
    <n v="26.9"/>
    <n v="4"/>
    <n v="0"/>
    <n v="1"/>
    <n v="1"/>
    <x v="3"/>
    <n v="10"/>
    <n v="276"/>
    <x v="6"/>
  </r>
  <r>
    <x v="1393"/>
    <n v="1.33"/>
    <n v="1.099"/>
    <n v="2"/>
    <n v="38"/>
    <n v="9"/>
    <n v="1"/>
    <n v="5"/>
    <n v="2.2999999999999998"/>
    <x v="3"/>
    <n v="10"/>
    <n v="276"/>
    <x v="0"/>
  </r>
  <r>
    <x v="1394"/>
    <n v="6.32"/>
    <n v="2.363"/>
    <n v="6"/>
    <n v="26"/>
    <n v="14"/>
    <n v="1"/>
    <n v="21"/>
    <n v="2"/>
    <x v="3"/>
    <n v="10"/>
    <n v="276"/>
    <x v="1"/>
  </r>
  <r>
    <x v="1395"/>
    <n v="5"/>
    <n v="2.33"/>
    <n v="4"/>
    <n v="24.1"/>
    <n v="11"/>
    <n v="0"/>
    <n v="7"/>
    <n v="3"/>
    <x v="3"/>
    <n v="10"/>
    <n v="276"/>
    <x v="2"/>
  </r>
  <r>
    <x v="1396"/>
    <n v="7.66"/>
    <n v="2.3730000000000002"/>
    <n v="1.05"/>
    <n v="36"/>
    <n v="3"/>
    <n v="0"/>
    <n v="1"/>
    <n v="2.2000000000000002"/>
    <x v="3"/>
    <n v="10"/>
    <n v="276"/>
    <x v="3"/>
  </r>
  <r>
    <x v="1397"/>
    <n v="1.5"/>
    <n v="3.66"/>
    <n v="2"/>
    <n v="32.799999999999997"/>
    <n v="7"/>
    <n v="0"/>
    <n v="9"/>
    <n v="1"/>
    <x v="3"/>
    <n v="10"/>
    <n v="276"/>
    <x v="4"/>
  </r>
  <r>
    <x v="1398"/>
    <n v="4.33"/>
    <n v="1.363"/>
    <n v="4"/>
    <n v="38"/>
    <n v="2"/>
    <n v="0"/>
    <n v="0"/>
    <n v="1"/>
    <x v="3"/>
    <n v="10"/>
    <n v="276"/>
    <x v="5"/>
  </r>
  <r>
    <x v="1399"/>
    <n v="0.67"/>
    <n v="3.4289999999999998"/>
    <n v="2"/>
    <n v="23"/>
    <n v="5"/>
    <n v="0"/>
    <n v="3"/>
    <n v="1"/>
    <x v="3"/>
    <n v="11"/>
    <n v="276"/>
    <x v="6"/>
  </r>
  <r>
    <x v="1400"/>
    <n v="4"/>
    <n v="2.0659999999999998"/>
    <n v="1.55"/>
    <n v="22.1"/>
    <n v="5"/>
    <n v="0"/>
    <n v="11"/>
    <n v="3"/>
    <x v="3"/>
    <n v="11"/>
    <n v="276"/>
    <x v="0"/>
  </r>
  <r>
    <x v="1401"/>
    <n v="2.33"/>
    <n v="7.67"/>
    <n v="4.4000000000000004"/>
    <n v="37.4"/>
    <n v="10"/>
    <n v="3"/>
    <n v="6"/>
    <n v="1"/>
    <x v="3"/>
    <n v="11"/>
    <n v="276"/>
    <x v="1"/>
  </r>
  <r>
    <x v="1402"/>
    <n v="10.34"/>
    <n v="7.4720000000000004"/>
    <n v="6"/>
    <n v="33"/>
    <n v="5"/>
    <n v="0"/>
    <n v="1"/>
    <n v="3.2"/>
    <x v="3"/>
    <n v="11"/>
    <n v="276"/>
    <x v="2"/>
  </r>
  <r>
    <x v="1403"/>
    <n v="6.33"/>
    <n v="5.7990000000000004"/>
    <n v="1.1000000000000001"/>
    <n v="35.450000000000003"/>
    <n v="1"/>
    <n v="0"/>
    <n v="5"/>
    <n v="2"/>
    <x v="3"/>
    <n v="11"/>
    <n v="276"/>
    <x v="3"/>
  </r>
  <r>
    <x v="1404"/>
    <n v="8.34"/>
    <n v="3.2"/>
    <n v="2"/>
    <n v="20.2"/>
    <n v="11"/>
    <n v="3"/>
    <n v="8"/>
    <n v="1"/>
    <x v="3"/>
    <n v="11"/>
    <n v="276"/>
    <x v="4"/>
  </r>
  <r>
    <x v="1405"/>
    <n v="0.67"/>
    <n v="4"/>
    <n v="7"/>
    <n v="20"/>
    <n v="4"/>
    <n v="0"/>
    <n v="0"/>
    <n v="1.5"/>
    <x v="3"/>
    <n v="11"/>
    <n v="276"/>
    <x v="5"/>
  </r>
  <r>
    <x v="1406"/>
    <n v="6"/>
    <n v="1.1000000000000001"/>
    <n v="2"/>
    <n v="9.1999999999999993"/>
    <n v="1"/>
    <n v="0"/>
    <n v="5"/>
    <n v="1"/>
    <x v="3"/>
    <n v="11"/>
    <n v="276"/>
    <x v="6"/>
  </r>
  <r>
    <x v="1407"/>
    <n v="2.67"/>
    <n v="3.746"/>
    <n v="0"/>
    <n v="28.8"/>
    <n v="2"/>
    <n v="0"/>
    <n v="11"/>
    <n v="1"/>
    <x v="3"/>
    <n v="11"/>
    <n v="276"/>
    <x v="0"/>
  </r>
  <r>
    <x v="1408"/>
    <n v="9.34"/>
    <n v="6.66"/>
    <n v="6.2"/>
    <n v="34"/>
    <n v="9"/>
    <n v="0"/>
    <n v="22"/>
    <n v="2"/>
    <x v="3"/>
    <n v="11"/>
    <n v="276"/>
    <x v="1"/>
  </r>
  <r>
    <x v="1409"/>
    <n v="8.5"/>
    <n v="3"/>
    <n v="4.0999999999999996"/>
    <n v="32"/>
    <n v="8"/>
    <n v="0"/>
    <n v="2"/>
    <n v="0"/>
    <x v="3"/>
    <n v="11"/>
    <n v="276"/>
    <x v="2"/>
  </r>
  <r>
    <x v="1410"/>
    <n v="5"/>
    <n v="3.65"/>
    <n v="6.15"/>
    <n v="40"/>
    <n v="9"/>
    <n v="0"/>
    <n v="3"/>
    <n v="2"/>
    <x v="3"/>
    <n v="11"/>
    <n v="276"/>
    <x v="3"/>
  </r>
  <r>
    <x v="1411"/>
    <n v="9.33"/>
    <n v="2.4289999999999998"/>
    <n v="4.2"/>
    <n v="44.2"/>
    <n v="5"/>
    <n v="0"/>
    <n v="5"/>
    <n v="0.2"/>
    <x v="3"/>
    <n v="11"/>
    <n v="276"/>
    <x v="4"/>
  </r>
  <r>
    <x v="1412"/>
    <n v="3"/>
    <n v="0.85899999999999999"/>
    <n v="2"/>
    <n v="6.8"/>
    <n v="14"/>
    <n v="0"/>
    <n v="19"/>
    <n v="1"/>
    <x v="3"/>
    <n v="11"/>
    <n v="276"/>
    <x v="5"/>
  </r>
  <r>
    <x v="1413"/>
    <n v="5.33"/>
    <n v="2.726"/>
    <n v="7.7"/>
    <n v="17"/>
    <n v="8"/>
    <n v="3"/>
    <n v="0"/>
    <n v="1"/>
    <x v="3"/>
    <n v="11"/>
    <n v="276"/>
    <x v="6"/>
  </r>
  <r>
    <x v="1414"/>
    <n v="5.33"/>
    <n v="2"/>
    <n v="3"/>
    <n v="17.600000000000001"/>
    <n v="3"/>
    <n v="0"/>
    <n v="1"/>
    <n v="1"/>
    <x v="3"/>
    <n v="11"/>
    <n v="276"/>
    <x v="0"/>
  </r>
  <r>
    <x v="1415"/>
    <n v="3"/>
    <n v="4.8369999999999997"/>
    <n v="3"/>
    <n v="34"/>
    <n v="5"/>
    <n v="0"/>
    <n v="30"/>
    <n v="2"/>
    <x v="3"/>
    <n v="11"/>
    <n v="276"/>
    <x v="1"/>
  </r>
  <r>
    <x v="1416"/>
    <n v="5.33"/>
    <n v="8.4499999999999993"/>
    <n v="2"/>
    <n v="42.5"/>
    <n v="2"/>
    <n v="0"/>
    <n v="8"/>
    <n v="1.2"/>
    <x v="3"/>
    <n v="11"/>
    <n v="276"/>
    <x v="2"/>
  </r>
  <r>
    <x v="1417"/>
    <n v="4"/>
    <n v="6.88"/>
    <n v="1"/>
    <n v="29"/>
    <n v="3"/>
    <n v="0"/>
    <n v="6"/>
    <n v="2.5"/>
    <x v="3"/>
    <n v="11"/>
    <n v="276"/>
    <x v="3"/>
  </r>
  <r>
    <x v="1418"/>
    <n v="2.34"/>
    <n v="5.34"/>
    <n v="2.4"/>
    <n v="28.8"/>
    <n v="10"/>
    <n v="0"/>
    <n v="2"/>
    <n v="0"/>
    <x v="3"/>
    <n v="11"/>
    <n v="276"/>
    <x v="4"/>
  </r>
  <r>
    <x v="1419"/>
    <n v="13.33"/>
    <n v="0.68"/>
    <n v="1"/>
    <n v="22.4"/>
    <n v="5"/>
    <n v="0"/>
    <n v="2"/>
    <n v="1"/>
    <x v="3"/>
    <n v="11"/>
    <n v="276"/>
    <x v="5"/>
  </r>
  <r>
    <x v="1420"/>
    <n v="2"/>
    <n v="4"/>
    <n v="1"/>
    <n v="26.1"/>
    <n v="20"/>
    <n v="0"/>
    <n v="1"/>
    <n v="1"/>
    <x v="3"/>
    <n v="11"/>
    <n v="276"/>
    <x v="6"/>
  </r>
  <r>
    <x v="1421"/>
    <n v="9.33"/>
    <n v="5.99"/>
    <n v="6"/>
    <n v="34.299999999999997"/>
    <n v="14"/>
    <n v="0"/>
    <n v="0"/>
    <n v="3"/>
    <x v="3"/>
    <n v="11"/>
    <n v="276"/>
    <x v="0"/>
  </r>
  <r>
    <x v="1422"/>
    <n v="8"/>
    <n v="3.1320000000000001"/>
    <n v="5"/>
    <n v="34.323999999999998"/>
    <n v="5"/>
    <n v="2"/>
    <n v="2"/>
    <n v="0"/>
    <x v="3"/>
    <n v="11"/>
    <n v="276"/>
    <x v="1"/>
  </r>
  <r>
    <x v="1423"/>
    <n v="5.33"/>
    <n v="6.0759999999999996"/>
    <n v="4.0999999999999996"/>
    <n v="26.5"/>
    <n v="8"/>
    <n v="0"/>
    <n v="2"/>
    <n v="0"/>
    <x v="3"/>
    <n v="11"/>
    <n v="276"/>
    <x v="2"/>
  </r>
  <r>
    <x v="1424"/>
    <n v="5.66"/>
    <n v="5.7859999999999996"/>
    <n v="1"/>
    <n v="31.2"/>
    <n v="2"/>
    <n v="1"/>
    <n v="12"/>
    <n v="2"/>
    <x v="3"/>
    <n v="11"/>
    <n v="276"/>
    <x v="3"/>
  </r>
  <r>
    <x v="1425"/>
    <n v="1.34"/>
    <n v="3.67"/>
    <n v="6.1"/>
    <n v="34.825000000000003"/>
    <n v="4"/>
    <n v="0"/>
    <n v="7"/>
    <n v="3"/>
    <x v="3"/>
    <n v="11"/>
    <n v="276"/>
    <x v="4"/>
  </r>
  <r>
    <x v="1426"/>
    <n v="5"/>
    <n v="1.34"/>
    <n v="5.35"/>
    <n v="40.6"/>
    <n v="5"/>
    <n v="3"/>
    <n v="8"/>
    <n v="3"/>
    <x v="3"/>
    <n v="11"/>
    <n v="276"/>
    <x v="5"/>
  </r>
  <r>
    <x v="1427"/>
    <n v="6.34"/>
    <n v="2.3969999999999998"/>
    <n v="4.0999999999999996"/>
    <n v="32.6"/>
    <n v="7"/>
    <n v="0"/>
    <n v="5"/>
    <n v="3"/>
    <x v="3"/>
    <n v="11"/>
    <n v="276"/>
    <x v="6"/>
  </r>
  <r>
    <x v="1428"/>
    <n v="5.67"/>
    <n v="1.3959999999999999"/>
    <n v="3"/>
    <n v="30"/>
    <n v="2"/>
    <n v="0"/>
    <n v="9"/>
    <n v="3"/>
    <x v="3"/>
    <n v="11"/>
    <n v="276"/>
    <x v="0"/>
  </r>
  <r>
    <x v="1429"/>
    <n v="10.33"/>
    <n v="7.66"/>
    <n v="1"/>
    <n v="25.4"/>
    <n v="3"/>
    <n v="0"/>
    <n v="5"/>
    <n v="2"/>
    <x v="3"/>
    <n v="12"/>
    <n v="276"/>
    <x v="1"/>
  </r>
  <r>
    <x v="1430"/>
    <n v="4.33"/>
    <n v="3.67"/>
    <n v="5"/>
    <n v="22"/>
    <n v="11"/>
    <n v="0"/>
    <n v="0"/>
    <n v="1.5"/>
    <x v="3"/>
    <n v="12"/>
    <n v="276"/>
    <x v="2"/>
  </r>
  <r>
    <x v="1431"/>
    <n v="5.33"/>
    <n v="6.0229999999999997"/>
    <n v="3"/>
    <n v="33.4"/>
    <n v="3"/>
    <n v="0"/>
    <n v="6"/>
    <n v="2"/>
    <x v="3"/>
    <n v="12"/>
    <n v="276"/>
    <x v="3"/>
  </r>
  <r>
    <x v="1432"/>
    <n v="1"/>
    <n v="2.363"/>
    <n v="4"/>
    <n v="15.6"/>
    <n v="3"/>
    <n v="0"/>
    <n v="13"/>
    <n v="3"/>
    <x v="3"/>
    <n v="12"/>
    <n v="276"/>
    <x v="4"/>
  </r>
  <r>
    <x v="1433"/>
    <n v="3.68"/>
    <n v="3.165"/>
    <n v="4.05"/>
    <n v="17.100000000000001"/>
    <n v="1"/>
    <n v="0"/>
    <n v="6"/>
    <n v="2"/>
    <x v="3"/>
    <n v="12"/>
    <n v="276"/>
    <x v="5"/>
  </r>
  <r>
    <x v="1434"/>
    <n v="4"/>
    <n v="4.3959999999999999"/>
    <n v="2.1"/>
    <n v="29.2"/>
    <n v="12"/>
    <n v="0"/>
    <n v="6"/>
    <n v="1"/>
    <x v="3"/>
    <n v="12"/>
    <n v="276"/>
    <x v="6"/>
  </r>
  <r>
    <x v="1435"/>
    <n v="3"/>
    <n v="2.66"/>
    <n v="5.45"/>
    <n v="24.9"/>
    <n v="8"/>
    <n v="0"/>
    <n v="7"/>
    <n v="1"/>
    <x v="3"/>
    <n v="12"/>
    <n v="276"/>
    <x v="0"/>
  </r>
  <r>
    <x v="1436"/>
    <n v="5.33"/>
    <n v="2.5099999999999998"/>
    <n v="3.5"/>
    <n v="44.2"/>
    <n v="5"/>
    <n v="1"/>
    <n v="7"/>
    <n v="2"/>
    <x v="3"/>
    <n v="12"/>
    <n v="276"/>
    <x v="1"/>
  </r>
  <r>
    <x v="1437"/>
    <n v="5"/>
    <n v="2.17"/>
    <n v="5.4"/>
    <n v="36.6"/>
    <n v="14"/>
    <n v="0"/>
    <n v="7"/>
    <n v="2"/>
    <x v="3"/>
    <n v="12"/>
    <n v="276"/>
    <x v="2"/>
  </r>
  <r>
    <x v="1438"/>
    <n v="5"/>
    <n v="2.802"/>
    <n v="5"/>
    <n v="48"/>
    <n v="7"/>
    <n v="0"/>
    <n v="18"/>
    <n v="2"/>
    <x v="3"/>
    <n v="12"/>
    <n v="276"/>
    <x v="3"/>
  </r>
  <r>
    <x v="1439"/>
    <n v="8"/>
    <n v="6"/>
    <n v="5.5"/>
    <n v="34.4"/>
    <n v="10"/>
    <n v="0"/>
    <n v="6"/>
    <n v="1"/>
    <x v="3"/>
    <n v="12"/>
    <n v="276"/>
    <x v="4"/>
  </r>
  <r>
    <x v="1440"/>
    <n v="1.33"/>
    <n v="5.0659999999999998"/>
    <n v="3"/>
    <n v="44"/>
    <n v="6"/>
    <n v="1"/>
    <n v="12"/>
    <n v="2"/>
    <x v="3"/>
    <n v="12"/>
    <n v="276"/>
    <x v="5"/>
  </r>
  <r>
    <x v="1441"/>
    <n v="4"/>
    <n v="3.34"/>
    <n v="2.2999999999999998"/>
    <n v="29"/>
    <n v="9"/>
    <n v="0"/>
    <n v="0"/>
    <n v="1"/>
    <x v="3"/>
    <n v="12"/>
    <n v="276"/>
    <x v="6"/>
  </r>
  <r>
    <x v="1442"/>
    <n v="3"/>
    <n v="3"/>
    <n v="3"/>
    <n v="30"/>
    <n v="5"/>
    <n v="0"/>
    <n v="0"/>
    <n v="3"/>
    <x v="3"/>
    <n v="12"/>
    <n v="276"/>
    <x v="0"/>
  </r>
  <r>
    <x v="1443"/>
    <n v="4.18"/>
    <n v="5.01"/>
    <n v="2.5"/>
    <n v="29"/>
    <n v="6"/>
    <n v="0"/>
    <n v="0"/>
    <n v="1"/>
    <x v="3"/>
    <n v="12"/>
    <n v="276"/>
    <x v="1"/>
  </r>
  <r>
    <x v="1444"/>
    <n v="11"/>
    <n v="6"/>
    <n v="3"/>
    <n v="36.6"/>
    <n v="6"/>
    <n v="1"/>
    <n v="1"/>
    <n v="2"/>
    <x v="3"/>
    <n v="12"/>
    <n v="276"/>
    <x v="2"/>
  </r>
  <r>
    <x v="1445"/>
    <n v="7"/>
    <n v="0.33"/>
    <n v="5.0999999999999996"/>
    <n v="37"/>
    <n v="11"/>
    <n v="0"/>
    <n v="15"/>
    <n v="2"/>
    <x v="3"/>
    <n v="12"/>
    <n v="276"/>
    <x v="3"/>
  </r>
  <r>
    <x v="1446"/>
    <n v="0.66"/>
    <n v="4.67"/>
    <n v="6"/>
    <n v="31.6"/>
    <n v="7"/>
    <n v="0"/>
    <n v="8"/>
    <n v="0"/>
    <x v="3"/>
    <n v="12"/>
    <n v="276"/>
    <x v="4"/>
  </r>
  <r>
    <x v="1447"/>
    <n v="0"/>
    <n v="0"/>
    <n v="0"/>
    <n v="0"/>
    <n v="0"/>
    <n v="0"/>
    <n v="0"/>
    <n v="0"/>
    <x v="3"/>
    <n v="12"/>
    <n v="276"/>
    <x v="5"/>
  </r>
  <r>
    <x v="1448"/>
    <n v="2"/>
    <n v="3.3959999999999999"/>
    <n v="3"/>
    <n v="27.2"/>
    <n v="3"/>
    <n v="0"/>
    <n v="11"/>
    <n v="2"/>
    <x v="3"/>
    <n v="12"/>
    <n v="276"/>
    <x v="6"/>
  </r>
  <r>
    <x v="1449"/>
    <n v="2.02"/>
    <n v="2.66"/>
    <n v="4"/>
    <n v="23.4"/>
    <n v="5"/>
    <n v="0"/>
    <n v="6"/>
    <n v="0"/>
    <x v="3"/>
    <n v="12"/>
    <n v="276"/>
    <x v="0"/>
  </r>
  <r>
    <x v="1450"/>
    <n v="5.99"/>
    <n v="2.7690000000000001"/>
    <n v="1.5"/>
    <n v="26"/>
    <n v="13"/>
    <n v="0"/>
    <n v="1"/>
    <n v="1.6"/>
    <x v="3"/>
    <n v="12"/>
    <n v="276"/>
    <x v="1"/>
  </r>
  <r>
    <x v="1451"/>
    <n v="6"/>
    <n v="4.5049999999999999"/>
    <n v="6.1"/>
    <n v="28.3"/>
    <n v="6"/>
    <n v="0"/>
    <n v="1"/>
    <n v="1"/>
    <x v="3"/>
    <n v="12"/>
    <n v="276"/>
    <x v="2"/>
  </r>
  <r>
    <x v="1452"/>
    <n v="7.66"/>
    <n v="3.46"/>
    <n v="2"/>
    <n v="32.200000000000003"/>
    <n v="4"/>
    <n v="0"/>
    <n v="5"/>
    <n v="1"/>
    <x v="3"/>
    <n v="12"/>
    <n v="276"/>
    <x v="3"/>
  </r>
  <r>
    <x v="1453"/>
    <n v="1"/>
    <n v="0.62"/>
    <n v="4.0999999999999996"/>
    <n v="15.53"/>
    <n v="4"/>
    <n v="0"/>
    <n v="6"/>
    <n v="2"/>
    <x v="3"/>
    <n v="12"/>
    <n v="276"/>
    <x v="4"/>
  </r>
  <r>
    <x v="1454"/>
    <n v="2.99"/>
    <n v="4.67"/>
    <n v="3.5"/>
    <n v="56.9"/>
    <n v="9"/>
    <n v="0"/>
    <n v="9"/>
    <n v="2"/>
    <x v="3"/>
    <n v="12"/>
    <n v="276"/>
    <x v="5"/>
  </r>
  <r>
    <x v="1455"/>
    <n v="7"/>
    <n v="4.8140000000000001"/>
    <n v="5.15"/>
    <n v="32.700000000000003"/>
    <n v="9"/>
    <n v="0"/>
    <n v="3"/>
    <n v="0"/>
    <x v="3"/>
    <n v="12"/>
    <n v="276"/>
    <x v="6"/>
  </r>
  <r>
    <x v="1456"/>
    <n v="7.33"/>
    <n v="3.4620000000000002"/>
    <n v="5.0999999999999996"/>
    <n v="35.35"/>
    <n v="12"/>
    <n v="3"/>
    <n v="24"/>
    <n v="1"/>
    <x v="3"/>
    <n v="12"/>
    <n v="276"/>
    <x v="0"/>
  </r>
  <r>
    <x v="1457"/>
    <n v="9.34"/>
    <n v="2.0659999999999998"/>
    <n v="2.5"/>
    <n v="41.4"/>
    <n v="17"/>
    <n v="0"/>
    <n v="11"/>
    <n v="2"/>
    <x v="3"/>
    <n v="12"/>
    <n v="276"/>
    <x v="1"/>
  </r>
  <r>
    <x v="1458"/>
    <n v="8.68"/>
    <n v="8.3629999999999995"/>
    <n v="4"/>
    <n v="50"/>
    <n v="8"/>
    <n v="0"/>
    <n v="10"/>
    <n v="3"/>
    <x v="3"/>
    <n v="12"/>
    <n v="276"/>
    <x v="2"/>
  </r>
  <r>
    <x v="1459"/>
    <n v="13.83"/>
    <n v="10.042999999999999"/>
    <n v="5.3"/>
    <n v="70.2"/>
    <n v="9"/>
    <n v="0"/>
    <n v="0"/>
    <n v="1"/>
    <x v="3"/>
    <n v="12"/>
    <n v="276"/>
    <x v="3"/>
  </r>
  <r>
    <x v="1460"/>
    <n v="0"/>
    <n v="0"/>
    <n v="0"/>
    <n v="0"/>
    <n v="0"/>
    <n v="0"/>
    <n v="0"/>
    <n v="0"/>
    <x v="4"/>
    <n v="1"/>
    <n v="276"/>
    <x v="4"/>
  </r>
  <r>
    <x v="1461"/>
    <n v="1"/>
    <n v="5.33"/>
    <n v="2.25"/>
    <n v="38"/>
    <n v="3"/>
    <n v="0"/>
    <n v="2"/>
    <n v="2"/>
    <x v="4"/>
    <n v="1"/>
    <n v="276"/>
    <x v="5"/>
  </r>
  <r>
    <x v="1462"/>
    <n v="4.67"/>
    <n v="2.3969999999999998"/>
    <n v="3"/>
    <n v="54"/>
    <n v="4"/>
    <n v="0"/>
    <n v="10"/>
    <n v="3"/>
    <x v="4"/>
    <n v="1"/>
    <n v="276"/>
    <x v="6"/>
  </r>
  <r>
    <x v="1463"/>
    <n v="6"/>
    <n v="1.099"/>
    <n v="1"/>
    <n v="39.200000000000003"/>
    <n v="9"/>
    <n v="0"/>
    <n v="1"/>
    <n v="2"/>
    <x v="4"/>
    <n v="1"/>
    <n v="276"/>
    <x v="0"/>
  </r>
  <r>
    <x v="1464"/>
    <n v="12"/>
    <n v="6.8250000000000002"/>
    <n v="3"/>
    <n v="26"/>
    <n v="11"/>
    <n v="0"/>
    <n v="21"/>
    <n v="1"/>
    <x v="4"/>
    <n v="1"/>
    <n v="276"/>
    <x v="1"/>
  </r>
  <r>
    <x v="1465"/>
    <n v="4.66"/>
    <n v="1.66"/>
    <n v="2.2000000000000002"/>
    <n v="73"/>
    <n v="4"/>
    <n v="0"/>
    <n v="5"/>
    <n v="8"/>
    <x v="4"/>
    <n v="1"/>
    <n v="276"/>
    <x v="2"/>
  </r>
  <r>
    <x v="1466"/>
    <n v="0"/>
    <n v="0"/>
    <n v="0"/>
    <n v="0"/>
    <n v="0"/>
    <n v="0"/>
    <n v="0"/>
    <n v="0"/>
    <x v="4"/>
    <n v="1"/>
    <n v="276"/>
    <x v="3"/>
  </r>
  <r>
    <x v="1467"/>
    <n v="2.33"/>
    <n v="6.53"/>
    <n v="4.2"/>
    <n v="29.6"/>
    <n v="5"/>
    <n v="0"/>
    <n v="0"/>
    <n v="1"/>
    <x v="4"/>
    <n v="1"/>
    <n v="276"/>
    <x v="4"/>
  </r>
  <r>
    <x v="1468"/>
    <n v="5.33"/>
    <n v="2.0990000000000002"/>
    <n v="5"/>
    <n v="33.825000000000003"/>
    <n v="9"/>
    <n v="6"/>
    <n v="10"/>
    <n v="1"/>
    <x v="4"/>
    <n v="1"/>
    <n v="276"/>
    <x v="5"/>
  </r>
  <r>
    <x v="1469"/>
    <n v="9.33"/>
    <n v="7.4059999999999997"/>
    <n v="6"/>
    <n v="44.5"/>
    <n v="12"/>
    <n v="0"/>
    <n v="6"/>
    <n v="2"/>
    <x v="4"/>
    <n v="1"/>
    <n v="276"/>
    <x v="6"/>
  </r>
  <r>
    <x v="1470"/>
    <n v="4"/>
    <n v="4.33"/>
    <n v="5.5"/>
    <n v="37.6"/>
    <n v="7"/>
    <n v="0"/>
    <n v="5"/>
    <n v="0"/>
    <x v="4"/>
    <n v="1"/>
    <n v="276"/>
    <x v="0"/>
  </r>
  <r>
    <x v="1471"/>
    <n v="5.66"/>
    <n v="1.33"/>
    <n v="3"/>
    <n v="42"/>
    <n v="11"/>
    <n v="0"/>
    <n v="10"/>
    <n v="0"/>
    <x v="4"/>
    <n v="1"/>
    <n v="276"/>
    <x v="1"/>
  </r>
  <r>
    <x v="1472"/>
    <n v="3.5"/>
    <n v="3.4950000000000001"/>
    <n v="3.2"/>
    <n v="32"/>
    <n v="6"/>
    <n v="0"/>
    <n v="8"/>
    <n v="1"/>
    <x v="4"/>
    <n v="1"/>
    <n v="276"/>
    <x v="2"/>
  </r>
  <r>
    <x v="1473"/>
    <n v="4.33"/>
    <n v="5.1550000000000002"/>
    <n v="1.2"/>
    <n v="36"/>
    <n v="2"/>
    <n v="0"/>
    <n v="5"/>
    <n v="1"/>
    <x v="4"/>
    <n v="1"/>
    <n v="276"/>
    <x v="3"/>
  </r>
  <r>
    <x v="1474"/>
    <n v="6.99"/>
    <n v="2"/>
    <n v="5.0999999999999996"/>
    <n v="26"/>
    <n v="8"/>
    <n v="0"/>
    <n v="15"/>
    <n v="2"/>
    <x v="4"/>
    <n v="1"/>
    <n v="276"/>
    <x v="4"/>
  </r>
  <r>
    <x v="1475"/>
    <n v="6.34"/>
    <n v="2.67"/>
    <n v="3"/>
    <n v="18"/>
    <n v="2"/>
    <n v="0"/>
    <n v="8"/>
    <n v="0"/>
    <x v="4"/>
    <n v="1"/>
    <n v="276"/>
    <x v="5"/>
  </r>
  <r>
    <x v="1476"/>
    <n v="6.67"/>
    <n v="2.85"/>
    <n v="2"/>
    <n v="30.2"/>
    <n v="10"/>
    <n v="2"/>
    <n v="41"/>
    <n v="2"/>
    <x v="4"/>
    <n v="1"/>
    <n v="276"/>
    <x v="6"/>
  </r>
  <r>
    <x v="1477"/>
    <n v="4.33"/>
    <n v="3.726"/>
    <n v="4"/>
    <n v="58.4"/>
    <n v="9"/>
    <n v="0"/>
    <n v="2"/>
    <n v="1"/>
    <x v="4"/>
    <n v="1"/>
    <n v="276"/>
    <x v="0"/>
  </r>
  <r>
    <x v="1478"/>
    <n v="6.33"/>
    <n v="2.528"/>
    <n v="3"/>
    <n v="23.4"/>
    <n v="12"/>
    <n v="0"/>
    <n v="3"/>
    <n v="1"/>
    <x v="4"/>
    <n v="1"/>
    <n v="276"/>
    <x v="1"/>
  </r>
  <r>
    <x v="1479"/>
    <n v="2.66"/>
    <n v="2.3199999999999998"/>
    <n v="2"/>
    <n v="38"/>
    <n v="2"/>
    <n v="0"/>
    <n v="5"/>
    <n v="0"/>
    <x v="4"/>
    <n v="1"/>
    <n v="276"/>
    <x v="2"/>
  </r>
  <r>
    <x v="1480"/>
    <n v="3.33"/>
    <n v="3.53"/>
    <n v="3.4"/>
    <n v="32.799999999999997"/>
    <n v="6"/>
    <n v="0"/>
    <n v="1"/>
    <n v="3.5"/>
    <x v="4"/>
    <n v="1"/>
    <n v="276"/>
    <x v="3"/>
  </r>
  <r>
    <x v="1481"/>
    <n v="6"/>
    <n v="3.3959999999999999"/>
    <n v="6"/>
    <n v="29"/>
    <n v="5"/>
    <n v="0"/>
    <n v="6"/>
    <n v="1"/>
    <x v="4"/>
    <n v="1"/>
    <n v="276"/>
    <x v="4"/>
  </r>
  <r>
    <x v="1482"/>
    <n v="1"/>
    <n v="1.0660000000000001"/>
    <n v="4.5999999999999996"/>
    <n v="38.6"/>
    <n v="4"/>
    <n v="0"/>
    <n v="5"/>
    <n v="1"/>
    <x v="4"/>
    <n v="1"/>
    <n v="276"/>
    <x v="5"/>
  </r>
  <r>
    <x v="1483"/>
    <n v="7.33"/>
    <n v="6.67"/>
    <n v="4"/>
    <n v="32"/>
    <n v="13"/>
    <n v="0"/>
    <n v="4"/>
    <n v="1"/>
    <x v="4"/>
    <n v="1"/>
    <n v="276"/>
    <x v="6"/>
  </r>
  <r>
    <x v="1484"/>
    <n v="3.66"/>
    <n v="5.1319999999999997"/>
    <n v="4.2"/>
    <n v="36.799999999999997"/>
    <n v="15"/>
    <n v="0"/>
    <n v="7"/>
    <n v="3"/>
    <x v="4"/>
    <n v="1"/>
    <n v="276"/>
    <x v="0"/>
  </r>
  <r>
    <x v="1485"/>
    <n v="3"/>
    <n v="3.0230000000000001"/>
    <n v="0.4"/>
    <n v="62.2"/>
    <n v="9"/>
    <n v="0"/>
    <n v="12"/>
    <n v="1"/>
    <x v="4"/>
    <n v="1"/>
    <n v="276"/>
    <x v="1"/>
  </r>
  <r>
    <x v="1486"/>
    <n v="3.34"/>
    <n v="7.33"/>
    <n v="3"/>
    <n v="52.9"/>
    <n v="7"/>
    <n v="0"/>
    <n v="3"/>
    <n v="4"/>
    <x v="4"/>
    <n v="1"/>
    <n v="276"/>
    <x v="2"/>
  </r>
  <r>
    <x v="1487"/>
    <n v="1.5"/>
    <n v="2.35"/>
    <n v="5.65"/>
    <n v="55"/>
    <n v="11"/>
    <n v="0"/>
    <n v="10"/>
    <n v="2"/>
    <x v="4"/>
    <n v="1"/>
    <n v="276"/>
    <x v="3"/>
  </r>
  <r>
    <x v="1488"/>
    <n v="2.33"/>
    <n v="4.3630000000000004"/>
    <n v="4.25"/>
    <n v="47.9"/>
    <n v="10"/>
    <n v="3"/>
    <n v="4"/>
    <n v="1"/>
    <x v="4"/>
    <n v="1"/>
    <n v="276"/>
    <x v="4"/>
  </r>
  <r>
    <x v="1489"/>
    <n v="4.33"/>
    <n v="3.76"/>
    <n v="3"/>
    <n v="37"/>
    <n v="11"/>
    <n v="0"/>
    <n v="4"/>
    <n v="3"/>
    <x v="4"/>
    <n v="1"/>
    <n v="276"/>
    <x v="5"/>
  </r>
  <r>
    <x v="1490"/>
    <n v="0.33"/>
    <n v="5.0759999999999996"/>
    <n v="4"/>
    <n v="30.4"/>
    <n v="12"/>
    <n v="0"/>
    <n v="6"/>
    <n v="1"/>
    <x v="4"/>
    <n v="1"/>
    <n v="276"/>
    <x v="6"/>
  </r>
  <r>
    <x v="1491"/>
    <n v="5.34"/>
    <n v="4.33"/>
    <n v="6"/>
    <n v="30.5"/>
    <n v="7"/>
    <n v="0"/>
    <n v="6"/>
    <n v="3"/>
    <x v="4"/>
    <n v="2"/>
    <n v="276"/>
    <x v="0"/>
  </r>
  <r>
    <x v="1492"/>
    <n v="2.33"/>
    <n v="4.99"/>
    <n v="4"/>
    <n v="54.6"/>
    <n v="6"/>
    <n v="0"/>
    <n v="6"/>
    <n v="4.4000000000000004"/>
    <x v="4"/>
    <n v="2"/>
    <n v="276"/>
    <x v="1"/>
  </r>
  <r>
    <x v="1493"/>
    <n v="4.33"/>
    <n v="7.13"/>
    <n v="3.3"/>
    <n v="67.099999999999994"/>
    <n v="12"/>
    <n v="0"/>
    <n v="5"/>
    <n v="2"/>
    <x v="4"/>
    <n v="2"/>
    <n v="276"/>
    <x v="2"/>
  </r>
  <r>
    <x v="1494"/>
    <n v="7.99"/>
    <n v="9.0660000000000007"/>
    <n v="2"/>
    <n v="50.6"/>
    <n v="6"/>
    <n v="0"/>
    <n v="3"/>
    <n v="3"/>
    <x v="4"/>
    <n v="2"/>
    <n v="276"/>
    <x v="3"/>
  </r>
  <r>
    <x v="1495"/>
    <n v="7.33"/>
    <n v="3.0659999999999998"/>
    <n v="3"/>
    <n v="53"/>
    <n v="18"/>
    <n v="0"/>
    <n v="6"/>
    <n v="0.66"/>
    <x v="4"/>
    <n v="2"/>
    <n v="276"/>
    <x v="4"/>
  </r>
  <r>
    <x v="1496"/>
    <n v="4.34"/>
    <n v="1.87"/>
    <n v="6.85"/>
    <n v="51.5"/>
    <n v="8"/>
    <n v="0"/>
    <n v="5"/>
    <n v="1"/>
    <x v="4"/>
    <n v="2"/>
    <n v="276"/>
    <x v="5"/>
  </r>
  <r>
    <x v="1497"/>
    <n v="4.84"/>
    <n v="8.1319999999999997"/>
    <n v="3.2"/>
    <n v="44.8"/>
    <n v="8"/>
    <n v="0"/>
    <n v="23"/>
    <n v="0"/>
    <x v="4"/>
    <n v="2"/>
    <n v="276"/>
    <x v="6"/>
  </r>
  <r>
    <x v="1498"/>
    <n v="6.33"/>
    <n v="1.34"/>
    <n v="3"/>
    <n v="47"/>
    <n v="7"/>
    <n v="0"/>
    <n v="1.25"/>
    <n v="0"/>
    <x v="4"/>
    <n v="2"/>
    <n v="276"/>
    <x v="0"/>
  </r>
  <r>
    <x v="1499"/>
    <n v="3"/>
    <n v="3.69"/>
    <n v="4.25"/>
    <n v="47"/>
    <n v="17"/>
    <n v="0"/>
    <n v="11"/>
    <n v="0"/>
    <x v="4"/>
    <n v="2"/>
    <n v="276"/>
    <x v="1"/>
  </r>
  <r>
    <x v="1500"/>
    <n v="10.01"/>
    <n v="5.2309999999999999"/>
    <n v="3.5"/>
    <n v="60.4"/>
    <n v="6"/>
    <n v="0"/>
    <n v="15"/>
    <n v="3"/>
    <x v="4"/>
    <n v="2"/>
    <n v="276"/>
    <x v="2"/>
  </r>
  <r>
    <x v="1501"/>
    <n v="6.33"/>
    <n v="5.3959999999999999"/>
    <n v="7.8"/>
    <n v="63.25"/>
    <n v="12"/>
    <n v="0"/>
    <n v="10"/>
    <n v="2"/>
    <x v="4"/>
    <n v="2"/>
    <n v="276"/>
    <x v="3"/>
  </r>
  <r>
    <x v="1502"/>
    <n v="8"/>
    <n v="4.7690000000000001"/>
    <n v="10"/>
    <n v="36.299999999999997"/>
    <n v="14"/>
    <n v="1"/>
    <n v="1"/>
    <n v="1"/>
    <x v="4"/>
    <n v="2"/>
    <n v="276"/>
    <x v="4"/>
  </r>
  <r>
    <x v="1503"/>
    <n v="6"/>
    <n v="8.0329999999999995"/>
    <n v="5"/>
    <n v="17.8"/>
    <n v="10"/>
    <n v="0"/>
    <n v="10"/>
    <n v="3"/>
    <x v="4"/>
    <n v="2"/>
    <n v="276"/>
    <x v="5"/>
  </r>
  <r>
    <x v="1504"/>
    <n v="1"/>
    <n v="6.33"/>
    <n v="2.1"/>
    <n v="50.3"/>
    <n v="15"/>
    <n v="0"/>
    <n v="14"/>
    <n v="0"/>
    <x v="4"/>
    <n v="2"/>
    <n v="276"/>
    <x v="6"/>
  </r>
  <r>
    <x v="1505"/>
    <n v="1.5"/>
    <n v="6.9450000000000003"/>
    <n v="0.85"/>
    <n v="74.599999999999994"/>
    <n v="6"/>
    <n v="0"/>
    <n v="10"/>
    <n v="0"/>
    <x v="4"/>
    <n v="2"/>
    <n v="276"/>
    <x v="0"/>
  </r>
  <r>
    <x v="1506"/>
    <n v="7.68"/>
    <n v="7.1749999999999998"/>
    <n v="1.2"/>
    <n v="65.162000000000006"/>
    <n v="10"/>
    <n v="0"/>
    <n v="0"/>
    <n v="1"/>
    <x v="4"/>
    <n v="2"/>
    <n v="276"/>
    <x v="1"/>
  </r>
  <r>
    <x v="1507"/>
    <n v="1.33"/>
    <n v="3.64"/>
    <n v="2"/>
    <n v="50.4"/>
    <n v="5"/>
    <n v="0"/>
    <n v="9"/>
    <n v="0"/>
    <x v="4"/>
    <n v="2"/>
    <n v="276"/>
    <x v="2"/>
  </r>
  <r>
    <x v="1508"/>
    <n v="6"/>
    <n v="6.726"/>
    <n v="7.55"/>
    <n v="44"/>
    <n v="2"/>
    <n v="0"/>
    <n v="4"/>
    <n v="1"/>
    <x v="4"/>
    <n v="2"/>
    <n v="276"/>
    <x v="3"/>
  </r>
  <r>
    <x v="1509"/>
    <n v="1"/>
    <n v="3.34"/>
    <n v="1.7"/>
    <n v="27"/>
    <n v="6"/>
    <n v="0"/>
    <n v="12"/>
    <n v="2"/>
    <x v="4"/>
    <n v="2"/>
    <n v="276"/>
    <x v="4"/>
  </r>
  <r>
    <x v="1510"/>
    <n v="4.18"/>
    <n v="2.286"/>
    <n v="4.2"/>
    <n v="30.2"/>
    <n v="6"/>
    <n v="0"/>
    <n v="2"/>
    <n v="3"/>
    <x v="4"/>
    <n v="2"/>
    <n v="276"/>
    <x v="5"/>
  </r>
  <r>
    <x v="1511"/>
    <n v="1.34"/>
    <n v="7.01"/>
    <n v="9.5"/>
    <n v="27.4"/>
    <n v="5"/>
    <n v="0"/>
    <n v="6"/>
    <n v="1"/>
    <x v="4"/>
    <n v="2"/>
    <n v="276"/>
    <x v="6"/>
  </r>
  <r>
    <x v="1512"/>
    <n v="5"/>
    <n v="6.33"/>
    <n v="3.15"/>
    <n v="30"/>
    <n v="6"/>
    <n v="0"/>
    <n v="20"/>
    <n v="0"/>
    <x v="4"/>
    <n v="2"/>
    <n v="276"/>
    <x v="0"/>
  </r>
  <r>
    <x v="1513"/>
    <n v="5.83"/>
    <n v="2.9790000000000001"/>
    <n v="1"/>
    <n v="34.200000000000003"/>
    <n v="6"/>
    <n v="0"/>
    <n v="12"/>
    <n v="0"/>
    <x v="4"/>
    <n v="2"/>
    <n v="276"/>
    <x v="1"/>
  </r>
  <r>
    <x v="1514"/>
    <n v="8"/>
    <n v="5.68"/>
    <n v="7"/>
    <n v="43.5"/>
    <n v="10"/>
    <n v="0"/>
    <n v="8"/>
    <n v="3"/>
    <x v="4"/>
    <n v="2"/>
    <n v="276"/>
    <x v="2"/>
  </r>
  <r>
    <x v="1515"/>
    <n v="4"/>
    <n v="1.68"/>
    <n v="2"/>
    <n v="36.799999999999997"/>
    <n v="10"/>
    <n v="0"/>
    <n v="10"/>
    <n v="2"/>
    <x v="4"/>
    <n v="2"/>
    <n v="276"/>
    <x v="3"/>
  </r>
  <r>
    <x v="1516"/>
    <n v="1"/>
    <n v="0.66"/>
    <n v="2"/>
    <n v="46.6"/>
    <n v="9"/>
    <n v="0"/>
    <n v="7"/>
    <n v="1"/>
    <x v="4"/>
    <n v="2"/>
    <n v="276"/>
    <x v="4"/>
  </r>
  <r>
    <x v="1517"/>
    <n v="3.33"/>
    <n v="2.65"/>
    <n v="3.4"/>
    <n v="26.7"/>
    <n v="20"/>
    <n v="9"/>
    <n v="8"/>
    <n v="1"/>
    <x v="4"/>
    <n v="2"/>
    <n v="276"/>
    <x v="5"/>
  </r>
  <r>
    <x v="1518"/>
    <n v="1"/>
    <n v="2.33"/>
    <n v="5.0999999999999996"/>
    <n v="44.661999999999999"/>
    <n v="21"/>
    <n v="2"/>
    <n v="0"/>
    <n v="1"/>
    <x v="4"/>
    <n v="2"/>
    <n v="276"/>
    <x v="6"/>
  </r>
  <r>
    <x v="1519"/>
    <n v="1"/>
    <n v="6.0330000000000004"/>
    <n v="1.05"/>
    <n v="26.4"/>
    <n v="26"/>
    <n v="1"/>
    <n v="12"/>
    <n v="1"/>
    <x v="4"/>
    <n v="3"/>
    <n v="276"/>
    <x v="0"/>
  </r>
  <r>
    <x v="1520"/>
    <n v="4"/>
    <n v="3"/>
    <n v="9.5"/>
    <n v="38.4"/>
    <n v="24"/>
    <n v="3"/>
    <n v="17"/>
    <n v="5.5"/>
    <x v="4"/>
    <n v="3"/>
    <n v="276"/>
    <x v="1"/>
  </r>
  <r>
    <x v="1521"/>
    <n v="8"/>
    <n v="2.363"/>
    <n v="8.15"/>
    <n v="40.186999999999998"/>
    <n v="12"/>
    <n v="1"/>
    <n v="10"/>
    <n v="4"/>
    <x v="4"/>
    <n v="3"/>
    <n v="276"/>
    <x v="2"/>
  </r>
  <r>
    <x v="1522"/>
    <n v="1"/>
    <n v="3.7360000000000002"/>
    <n v="4"/>
    <n v="33.6"/>
    <n v="3"/>
    <n v="0"/>
    <n v="14"/>
    <n v="1"/>
    <x v="4"/>
    <n v="3"/>
    <n v="276"/>
    <x v="3"/>
  </r>
  <r>
    <x v="1523"/>
    <n v="4.33"/>
    <n v="5.33"/>
    <n v="6.1"/>
    <n v="25"/>
    <n v="6"/>
    <n v="0"/>
    <n v="17"/>
    <n v="1"/>
    <x v="4"/>
    <n v="3"/>
    <n v="276"/>
    <x v="4"/>
  </r>
  <r>
    <x v="1524"/>
    <n v="9.5"/>
    <n v="6.33"/>
    <n v="5.85"/>
    <n v="22.2"/>
    <n v="22"/>
    <n v="8"/>
    <n v="2"/>
    <n v="1"/>
    <x v="4"/>
    <n v="3"/>
    <n v="276"/>
    <x v="5"/>
  </r>
  <r>
    <x v="1525"/>
    <n v="4.5"/>
    <n v="1.67"/>
    <n v="4"/>
    <n v="20.2"/>
    <n v="31"/>
    <n v="5"/>
    <n v="11"/>
    <n v="1.4"/>
    <x v="4"/>
    <n v="3"/>
    <n v="276"/>
    <x v="6"/>
  </r>
  <r>
    <x v="1526"/>
    <n v="1.33"/>
    <n v="2.7690000000000001"/>
    <n v="4"/>
    <n v="25.8"/>
    <n v="10"/>
    <n v="0"/>
    <n v="0"/>
    <n v="4"/>
    <x v="4"/>
    <n v="3"/>
    <n v="276"/>
    <x v="0"/>
  </r>
  <r>
    <x v="1527"/>
    <n v="6.33"/>
    <n v="2.1800000000000002"/>
    <n v="4.2"/>
    <n v="41"/>
    <n v="11"/>
    <n v="1"/>
    <n v="10"/>
    <n v="0"/>
    <x v="4"/>
    <n v="3"/>
    <n v="276"/>
    <x v="1"/>
  </r>
  <r>
    <x v="1528"/>
    <n v="6"/>
    <n v="4.109"/>
    <n v="4"/>
    <n v="21.7"/>
    <n v="11"/>
    <n v="3"/>
    <n v="17"/>
    <n v="6"/>
    <x v="4"/>
    <n v="3"/>
    <n v="276"/>
    <x v="2"/>
  </r>
  <r>
    <x v="1529"/>
    <n v="4.66"/>
    <n v="7.54"/>
    <n v="5.6"/>
    <n v="68"/>
    <n v="0"/>
    <n v="0"/>
    <n v="11"/>
    <n v="3"/>
    <x v="4"/>
    <n v="3"/>
    <n v="276"/>
    <x v="3"/>
  </r>
  <r>
    <x v="1530"/>
    <n v="9"/>
    <n v="4.3449999999999998"/>
    <n v="3"/>
    <n v="22.2"/>
    <n v="9"/>
    <n v="0"/>
    <n v="13"/>
    <n v="8"/>
    <x v="4"/>
    <n v="3"/>
    <n v="276"/>
    <x v="4"/>
  </r>
  <r>
    <x v="1531"/>
    <n v="2"/>
    <n v="5.0659999999999998"/>
    <n v="5.2"/>
    <n v="15.2"/>
    <n v="18"/>
    <n v="0"/>
    <n v="21"/>
    <n v="5"/>
    <x v="4"/>
    <n v="3"/>
    <n v="276"/>
    <x v="5"/>
  </r>
  <r>
    <x v="1532"/>
    <n v="2.34"/>
    <n v="2.34"/>
    <n v="0"/>
    <n v="31"/>
    <n v="14"/>
    <n v="2"/>
    <n v="8"/>
    <n v="4"/>
    <x v="4"/>
    <n v="3"/>
    <n v="276"/>
    <x v="6"/>
  </r>
  <r>
    <x v="1533"/>
    <n v="3.34"/>
    <n v="2.1320000000000001"/>
    <n v="3"/>
    <n v="23.9"/>
    <n v="10"/>
    <n v="0"/>
    <n v="10"/>
    <n v="0"/>
    <x v="4"/>
    <n v="3"/>
    <n v="276"/>
    <x v="0"/>
  </r>
  <r>
    <x v="1534"/>
    <n v="3.33"/>
    <n v="3.0659999999999998"/>
    <n v="1"/>
    <n v="29"/>
    <n v="7"/>
    <n v="0"/>
    <n v="2"/>
    <n v="1"/>
    <x v="4"/>
    <n v="3"/>
    <n v="276"/>
    <x v="1"/>
  </r>
  <r>
    <x v="1535"/>
    <n v="3.99"/>
    <n v="1.66"/>
    <n v="3.15"/>
    <n v="65"/>
    <n v="11"/>
    <n v="0"/>
    <n v="5"/>
    <n v="4"/>
    <x v="4"/>
    <n v="3"/>
    <n v="276"/>
    <x v="2"/>
  </r>
  <r>
    <x v="1536"/>
    <n v="7.33"/>
    <n v="2.9289999999999998"/>
    <n v="4.3"/>
    <n v="21.5"/>
    <n v="8"/>
    <n v="0"/>
    <n v="2"/>
    <n v="2"/>
    <x v="4"/>
    <n v="3"/>
    <n v="276"/>
    <x v="3"/>
  </r>
  <r>
    <x v="1537"/>
    <n v="4.34"/>
    <n v="1"/>
    <n v="0"/>
    <n v="19.600000000000001"/>
    <n v="11"/>
    <n v="2"/>
    <n v="18"/>
    <n v="1"/>
    <x v="4"/>
    <n v="3"/>
    <n v="276"/>
    <x v="4"/>
  </r>
  <r>
    <x v="1538"/>
    <n v="2.67"/>
    <n v="3.67"/>
    <n v="9"/>
    <n v="48.6"/>
    <n v="7"/>
    <n v="0"/>
    <n v="15"/>
    <n v="5"/>
    <x v="4"/>
    <n v="3"/>
    <n v="276"/>
    <x v="5"/>
  </r>
  <r>
    <x v="1539"/>
    <n v="2"/>
    <n v="2"/>
    <n v="2"/>
    <n v="27"/>
    <n v="4"/>
    <n v="0"/>
    <n v="9"/>
    <n v="0"/>
    <x v="4"/>
    <n v="3"/>
    <n v="276"/>
    <x v="6"/>
  </r>
  <r>
    <x v="1540"/>
    <n v="3"/>
    <n v="3.67"/>
    <n v="1.55"/>
    <n v="24.6"/>
    <n v="4"/>
    <n v="0"/>
    <n v="0"/>
    <n v="1"/>
    <x v="4"/>
    <n v="3"/>
    <n v="276"/>
    <x v="0"/>
  </r>
  <r>
    <x v="1541"/>
    <n v="5"/>
    <n v="5.3959999999999999"/>
    <n v="5.15"/>
    <n v="34"/>
    <n v="8"/>
    <n v="0"/>
    <n v="11"/>
    <n v="8.5"/>
    <x v="4"/>
    <n v="3"/>
    <n v="276"/>
    <x v="1"/>
  </r>
  <r>
    <x v="1542"/>
    <n v="7"/>
    <n v="2.34"/>
    <n v="5"/>
    <n v="40"/>
    <n v="7"/>
    <n v="1"/>
    <n v="2"/>
    <n v="0"/>
    <x v="4"/>
    <n v="3"/>
    <n v="276"/>
    <x v="2"/>
  </r>
  <r>
    <x v="1543"/>
    <n v="4"/>
    <n v="2.66"/>
    <n v="3.2"/>
    <n v="47.311999999999998"/>
    <n v="9"/>
    <n v="0"/>
    <n v="3"/>
    <n v="2"/>
    <x v="4"/>
    <n v="3"/>
    <n v="276"/>
    <x v="3"/>
  </r>
  <r>
    <x v="1544"/>
    <n v="5"/>
    <n v="9.66"/>
    <n v="0.2"/>
    <n v="27.6"/>
    <n v="15"/>
    <n v="4"/>
    <n v="5"/>
    <n v="3.3"/>
    <x v="4"/>
    <n v="3"/>
    <n v="276"/>
    <x v="4"/>
  </r>
  <r>
    <x v="1545"/>
    <n v="4.34"/>
    <n v="3.33"/>
    <n v="5.0999999999999996"/>
    <n v="28"/>
    <n v="14"/>
    <n v="1"/>
    <n v="5"/>
    <n v="2"/>
    <x v="4"/>
    <n v="3"/>
    <n v="276"/>
    <x v="5"/>
  </r>
  <r>
    <x v="1546"/>
    <n v="5.5"/>
    <n v="1.66"/>
    <n v="1"/>
    <n v="11.923999999999999"/>
    <n v="23"/>
    <n v="2"/>
    <n v="6"/>
    <n v="1.5"/>
    <x v="4"/>
    <n v="3"/>
    <n v="276"/>
    <x v="6"/>
  </r>
  <r>
    <x v="1547"/>
    <n v="7"/>
    <n v="2.33"/>
    <n v="3"/>
    <n v="28.2"/>
    <n v="5"/>
    <n v="0"/>
    <n v="7"/>
    <n v="3.3"/>
    <x v="4"/>
    <n v="3"/>
    <n v="276"/>
    <x v="0"/>
  </r>
  <r>
    <x v="1548"/>
    <n v="5.33"/>
    <n v="4.46"/>
    <n v="9"/>
    <n v="42"/>
    <n v="33"/>
    <n v="8"/>
    <n v="3"/>
    <n v="2"/>
    <x v="4"/>
    <n v="3"/>
    <n v="276"/>
    <x v="1"/>
  </r>
  <r>
    <x v="1549"/>
    <n v="9"/>
    <n v="2.99"/>
    <n v="2"/>
    <n v="50"/>
    <n v="8"/>
    <n v="0"/>
    <n v="3"/>
    <n v="4"/>
    <x v="4"/>
    <n v="3"/>
    <n v="276"/>
    <x v="2"/>
  </r>
  <r>
    <x v="1550"/>
    <n v="6.83"/>
    <n v="3.34"/>
    <n v="0"/>
    <n v="37"/>
    <n v="19"/>
    <n v="1"/>
    <n v="22"/>
    <n v="5"/>
    <x v="4"/>
    <n v="4"/>
    <n v="276"/>
    <x v="3"/>
  </r>
  <r>
    <x v="1551"/>
    <n v="5.66"/>
    <n v="4.3959999999999999"/>
    <n v="6.3"/>
    <n v="30"/>
    <n v="31"/>
    <n v="0"/>
    <n v="10"/>
    <n v="10"/>
    <x v="4"/>
    <n v="4"/>
    <n v="276"/>
    <x v="4"/>
  </r>
  <r>
    <x v="1552"/>
    <n v="1"/>
    <n v="2.5289999999999999"/>
    <n v="2"/>
    <n v="38"/>
    <n v="10"/>
    <n v="6"/>
    <n v="5"/>
    <n v="3.5"/>
    <x v="4"/>
    <n v="4"/>
    <n v="276"/>
    <x v="5"/>
  </r>
  <r>
    <x v="1553"/>
    <n v="6.01"/>
    <n v="5.2"/>
    <n v="3"/>
    <n v="29"/>
    <n v="9"/>
    <n v="0"/>
    <n v="1"/>
    <n v="8"/>
    <x v="4"/>
    <n v="4"/>
    <n v="276"/>
    <x v="6"/>
  </r>
  <r>
    <x v="1554"/>
    <n v="6.33"/>
    <n v="3.67"/>
    <n v="5.4"/>
    <n v="39"/>
    <n v="16"/>
    <n v="1"/>
    <n v="16"/>
    <n v="3"/>
    <x v="4"/>
    <n v="4"/>
    <n v="276"/>
    <x v="0"/>
  </r>
  <r>
    <x v="1555"/>
    <n v="3.67"/>
    <n v="3"/>
    <n v="4.2"/>
    <n v="33.524999999999999"/>
    <n v="13"/>
    <n v="0"/>
    <n v="23"/>
    <n v="5"/>
    <x v="4"/>
    <n v="4"/>
    <n v="276"/>
    <x v="1"/>
  </r>
  <r>
    <x v="1556"/>
    <n v="16.18"/>
    <n v="4.5060000000000002"/>
    <n v="2"/>
    <n v="40"/>
    <n v="4"/>
    <n v="0"/>
    <n v="5"/>
    <n v="7"/>
    <x v="4"/>
    <n v="4"/>
    <n v="276"/>
    <x v="2"/>
  </r>
  <r>
    <x v="1557"/>
    <n v="0"/>
    <n v="0"/>
    <n v="0"/>
    <n v="0"/>
    <n v="0"/>
    <n v="0"/>
    <n v="0"/>
    <n v="0"/>
    <x v="4"/>
    <n v="4"/>
    <n v="276"/>
    <x v="3"/>
  </r>
  <r>
    <x v="1558"/>
    <n v="5"/>
    <n v="3"/>
    <n v="6"/>
    <n v="25"/>
    <n v="6"/>
    <n v="0"/>
    <n v="10"/>
    <n v="6"/>
    <x v="4"/>
    <n v="4"/>
    <n v="276"/>
    <x v="4"/>
  </r>
  <r>
    <x v="1559"/>
    <n v="2"/>
    <n v="3.0670000000000002"/>
    <n v="2"/>
    <n v="38.299999999999997"/>
    <n v="18"/>
    <n v="3"/>
    <n v="7"/>
    <n v="10"/>
    <x v="4"/>
    <n v="4"/>
    <n v="276"/>
    <x v="5"/>
  </r>
  <r>
    <x v="1560"/>
    <n v="6.67"/>
    <n v="3.01"/>
    <n v="2"/>
    <n v="28"/>
    <n v="12"/>
    <n v="0"/>
    <n v="3"/>
    <n v="11"/>
    <x v="4"/>
    <n v="4"/>
    <n v="276"/>
    <x v="6"/>
  </r>
  <r>
    <x v="1561"/>
    <n v="5"/>
    <n v="4.7590000000000003"/>
    <n v="3.5"/>
    <n v="17.399999999999999"/>
    <n v="9"/>
    <n v="0"/>
    <n v="6"/>
    <n v="4.5"/>
    <x v="4"/>
    <n v="4"/>
    <n v="276"/>
    <x v="0"/>
  </r>
  <r>
    <x v="1562"/>
    <n v="4.5"/>
    <n v="2.0329999999999999"/>
    <n v="5"/>
    <n v="23"/>
    <n v="12"/>
    <n v="0"/>
    <n v="23"/>
    <n v="4"/>
    <x v="4"/>
    <n v="4"/>
    <n v="276"/>
    <x v="1"/>
  </r>
  <r>
    <x v="1563"/>
    <n v="8"/>
    <n v="3.68"/>
    <n v="2"/>
    <n v="24"/>
    <n v="2"/>
    <n v="0"/>
    <n v="3"/>
    <n v="12"/>
    <x v="4"/>
    <n v="4"/>
    <n v="276"/>
    <x v="2"/>
  </r>
  <r>
    <x v="1564"/>
    <n v="7.66"/>
    <n v="2.7589999999999999"/>
    <n v="3"/>
    <n v="20"/>
    <n v="5"/>
    <n v="0"/>
    <n v="0"/>
    <n v="6"/>
    <x v="4"/>
    <n v="4"/>
    <n v="276"/>
    <x v="3"/>
  </r>
  <r>
    <x v="1565"/>
    <n v="2"/>
    <n v="6.02"/>
    <n v="0.25"/>
    <n v="40.5"/>
    <n v="9"/>
    <n v="0"/>
    <n v="4"/>
    <n v="3"/>
    <x v="4"/>
    <n v="4"/>
    <n v="276"/>
    <x v="4"/>
  </r>
  <r>
    <x v="1566"/>
    <n v="3.34"/>
    <n v="1.4059999999999999"/>
    <n v="0.15"/>
    <n v="16"/>
    <n v="10"/>
    <n v="0"/>
    <n v="6"/>
    <n v="6"/>
    <x v="4"/>
    <n v="4"/>
    <n v="276"/>
    <x v="5"/>
  </r>
  <r>
    <x v="1567"/>
    <n v="5"/>
    <n v="0.54"/>
    <n v="3.25"/>
    <n v="25.25"/>
    <n v="5"/>
    <n v="0"/>
    <n v="7"/>
    <n v="1"/>
    <x v="4"/>
    <n v="4"/>
    <n v="276"/>
    <x v="6"/>
  </r>
  <r>
    <x v="1568"/>
    <n v="5"/>
    <n v="5.67"/>
    <n v="1"/>
    <n v="31.375"/>
    <n v="3"/>
    <n v="0"/>
    <n v="1"/>
    <n v="7"/>
    <x v="4"/>
    <n v="4"/>
    <n v="276"/>
    <x v="0"/>
  </r>
  <r>
    <x v="1569"/>
    <n v="5"/>
    <n v="4.5060000000000002"/>
    <n v="0"/>
    <n v="15"/>
    <n v="10"/>
    <n v="0"/>
    <n v="6"/>
    <n v="9"/>
    <x v="4"/>
    <n v="4"/>
    <n v="276"/>
    <x v="1"/>
  </r>
  <r>
    <x v="1570"/>
    <n v="3.5"/>
    <n v="3.4390000000000001"/>
    <n v="2"/>
    <n v="40.4"/>
    <n v="7"/>
    <n v="0"/>
    <n v="4"/>
    <n v="6.2"/>
    <x v="4"/>
    <n v="4"/>
    <n v="276"/>
    <x v="2"/>
  </r>
  <r>
    <x v="1571"/>
    <n v="6"/>
    <n v="5.09"/>
    <n v="3.5"/>
    <n v="42.5"/>
    <n v="7"/>
    <n v="0"/>
    <n v="0"/>
    <n v="6.5"/>
    <x v="4"/>
    <n v="4"/>
    <n v="276"/>
    <x v="3"/>
  </r>
  <r>
    <x v="1572"/>
    <n v="7"/>
    <n v="0.69299999999999995"/>
    <n v="1"/>
    <n v="15.561999999999999"/>
    <n v="7"/>
    <n v="0"/>
    <n v="2"/>
    <n v="9"/>
    <x v="4"/>
    <n v="4"/>
    <n v="276"/>
    <x v="4"/>
  </r>
  <r>
    <x v="1573"/>
    <n v="6"/>
    <n v="4.4619999999999997"/>
    <n v="6"/>
    <n v="20"/>
    <n v="9"/>
    <n v="0"/>
    <n v="1"/>
    <n v="12"/>
    <x v="4"/>
    <n v="4"/>
    <n v="276"/>
    <x v="5"/>
  </r>
  <r>
    <x v="1574"/>
    <n v="9"/>
    <n v="7.66"/>
    <n v="5"/>
    <n v="18.100000000000001"/>
    <n v="8"/>
    <n v="2"/>
    <n v="30"/>
    <n v="9"/>
    <x v="4"/>
    <n v="4"/>
    <n v="276"/>
    <x v="6"/>
  </r>
  <r>
    <x v="1575"/>
    <n v="5.33"/>
    <n v="1.099"/>
    <n v="2"/>
    <n v="18"/>
    <n v="8"/>
    <n v="0"/>
    <n v="7"/>
    <n v="5"/>
    <x v="4"/>
    <n v="4"/>
    <n v="276"/>
    <x v="0"/>
  </r>
  <r>
    <x v="1576"/>
    <n v="6.68"/>
    <n v="3.5289999999999999"/>
    <n v="3"/>
    <n v="43"/>
    <n v="12"/>
    <n v="0"/>
    <n v="6"/>
    <n v="4"/>
    <x v="4"/>
    <n v="4"/>
    <n v="276"/>
    <x v="1"/>
  </r>
  <r>
    <x v="1577"/>
    <n v="9.33"/>
    <n v="2"/>
    <n v="2.0499999999999998"/>
    <n v="27.25"/>
    <n v="11"/>
    <n v="1"/>
    <n v="6"/>
    <n v="7"/>
    <x v="4"/>
    <n v="4"/>
    <n v="276"/>
    <x v="2"/>
  </r>
  <r>
    <x v="1578"/>
    <n v="7.33"/>
    <n v="6"/>
    <n v="6"/>
    <n v="14"/>
    <n v="5"/>
    <n v="0"/>
    <n v="14"/>
    <n v="10.4"/>
    <x v="4"/>
    <n v="4"/>
    <n v="276"/>
    <x v="3"/>
  </r>
  <r>
    <x v="1579"/>
    <n v="5"/>
    <n v="6.66"/>
    <n v="3"/>
    <n v="14.125"/>
    <n v="12"/>
    <n v="0"/>
    <n v="1"/>
    <n v="7"/>
    <x v="4"/>
    <n v="4"/>
    <n v="276"/>
    <x v="4"/>
  </r>
  <r>
    <x v="1580"/>
    <n v="2.34"/>
    <n v="0"/>
    <n v="1"/>
    <n v="6.2"/>
    <n v="0"/>
    <n v="0"/>
    <n v="1"/>
    <n v="8"/>
    <x v="4"/>
    <n v="5"/>
    <n v="276"/>
    <x v="5"/>
  </r>
  <r>
    <x v="1581"/>
    <n v="6"/>
    <n v="3.5259999999999998"/>
    <n v="2"/>
    <n v="38.200000000000003"/>
    <n v="7"/>
    <n v="0"/>
    <n v="3"/>
    <n v="9"/>
    <x v="4"/>
    <n v="5"/>
    <n v="276"/>
    <x v="6"/>
  </r>
  <r>
    <x v="1582"/>
    <n v="2.33"/>
    <n v="1.7789999999999999"/>
    <n v="2"/>
    <n v="27.262"/>
    <n v="10"/>
    <n v="0"/>
    <n v="16"/>
    <n v="10"/>
    <x v="4"/>
    <n v="5"/>
    <n v="276"/>
    <x v="0"/>
  </r>
  <r>
    <x v="1583"/>
    <n v="1"/>
    <n v="2.93"/>
    <n v="5"/>
    <n v="8.75"/>
    <n v="6"/>
    <n v="0"/>
    <n v="2"/>
    <n v="10.5"/>
    <x v="4"/>
    <n v="5"/>
    <n v="276"/>
    <x v="1"/>
  </r>
  <r>
    <x v="1584"/>
    <n v="9"/>
    <n v="3.34"/>
    <n v="5"/>
    <n v="24"/>
    <n v="9"/>
    <n v="0"/>
    <n v="0"/>
    <n v="7"/>
    <x v="4"/>
    <n v="5"/>
    <n v="276"/>
    <x v="2"/>
  </r>
  <r>
    <x v="1585"/>
    <n v="3.34"/>
    <n v="10.66"/>
    <n v="0.25"/>
    <n v="18.2"/>
    <n v="9"/>
    <n v="0"/>
    <n v="3"/>
    <n v="13.5"/>
    <x v="4"/>
    <n v="5"/>
    <n v="276"/>
    <x v="3"/>
  </r>
  <r>
    <x v="1586"/>
    <n v="9.66"/>
    <n v="3.3000000000000002E-2"/>
    <n v="0"/>
    <n v="22"/>
    <n v="13"/>
    <n v="0"/>
    <n v="7"/>
    <n v="3"/>
    <x v="4"/>
    <n v="5"/>
    <n v="276"/>
    <x v="4"/>
  </r>
  <r>
    <x v="1587"/>
    <n v="10.5"/>
    <n v="5.84"/>
    <n v="1"/>
    <n v="15"/>
    <n v="14"/>
    <n v="2"/>
    <n v="1"/>
    <n v="9"/>
    <x v="4"/>
    <n v="5"/>
    <n v="276"/>
    <x v="5"/>
  </r>
  <r>
    <x v="1588"/>
    <n v="9.34"/>
    <n v="2.33"/>
    <n v="7"/>
    <n v="24.4"/>
    <n v="8"/>
    <n v="2"/>
    <n v="2"/>
    <n v="5"/>
    <x v="4"/>
    <n v="5"/>
    <n v="276"/>
    <x v="6"/>
  </r>
  <r>
    <x v="1589"/>
    <n v="8.5"/>
    <n v="5.32"/>
    <n v="6"/>
    <n v="39"/>
    <n v="12"/>
    <n v="0"/>
    <n v="1"/>
    <n v="6"/>
    <x v="4"/>
    <n v="5"/>
    <n v="276"/>
    <x v="0"/>
  </r>
  <r>
    <x v="1590"/>
    <n v="9.33"/>
    <n v="1.34"/>
    <n v="3"/>
    <n v="19"/>
    <n v="6"/>
    <n v="0"/>
    <n v="2"/>
    <n v="10"/>
    <x v="4"/>
    <n v="5"/>
    <n v="276"/>
    <x v="1"/>
  </r>
  <r>
    <x v="1591"/>
    <n v="1.33"/>
    <n v="3.66"/>
    <n v="5.15"/>
    <n v="27"/>
    <n v="10"/>
    <n v="0"/>
    <n v="11"/>
    <n v="8"/>
    <x v="4"/>
    <n v="5"/>
    <n v="276"/>
    <x v="2"/>
  </r>
  <r>
    <x v="1592"/>
    <n v="5.16"/>
    <n v="5.7590000000000003"/>
    <n v="3"/>
    <n v="14.4"/>
    <n v="3"/>
    <n v="0"/>
    <n v="7"/>
    <n v="10"/>
    <x v="4"/>
    <n v="5"/>
    <n v="276"/>
    <x v="3"/>
  </r>
  <r>
    <x v="1593"/>
    <n v="6"/>
    <n v="6.5389999999999997"/>
    <n v="1"/>
    <n v="20"/>
    <n v="4"/>
    <n v="1"/>
    <n v="37"/>
    <n v="3"/>
    <x v="4"/>
    <n v="5"/>
    <n v="276"/>
    <x v="4"/>
  </r>
  <r>
    <x v="1594"/>
    <n v="4"/>
    <n v="0.67"/>
    <n v="2"/>
    <n v="14"/>
    <n v="11"/>
    <n v="0"/>
    <n v="5"/>
    <n v="7"/>
    <x v="4"/>
    <n v="5"/>
    <n v="276"/>
    <x v="5"/>
  </r>
  <r>
    <x v="1595"/>
    <n v="4.01"/>
    <n v="2.33"/>
    <n v="2.5"/>
    <n v="13.4"/>
    <n v="9"/>
    <n v="0"/>
    <n v="2"/>
    <n v="8"/>
    <x v="4"/>
    <n v="5"/>
    <n v="276"/>
    <x v="6"/>
  </r>
  <r>
    <x v="1596"/>
    <n v="2"/>
    <n v="2.78"/>
    <n v="3.5"/>
    <n v="16"/>
    <n v="11"/>
    <n v="0"/>
    <n v="1"/>
    <n v="4"/>
    <x v="4"/>
    <n v="5"/>
    <n v="276"/>
    <x v="0"/>
  </r>
  <r>
    <x v="1597"/>
    <n v="2.34"/>
    <n v="1.3959999999999999"/>
    <n v="6"/>
    <n v="30"/>
    <n v="11"/>
    <n v="0"/>
    <n v="2"/>
    <n v="2.4"/>
    <x v="4"/>
    <n v="5"/>
    <n v="276"/>
    <x v="1"/>
  </r>
  <r>
    <x v="1598"/>
    <n v="2.34"/>
    <n v="2.5609999999999999"/>
    <n v="1"/>
    <n v="18.399999999999999"/>
    <n v="7"/>
    <n v="5"/>
    <n v="0"/>
    <n v="5"/>
    <x v="4"/>
    <n v="5"/>
    <n v="276"/>
    <x v="2"/>
  </r>
  <r>
    <x v="1599"/>
    <n v="7"/>
    <n v="8.01"/>
    <n v="1"/>
    <n v="45"/>
    <n v="6"/>
    <n v="1"/>
    <n v="0"/>
    <n v="10"/>
    <x v="4"/>
    <n v="5"/>
    <n v="276"/>
    <x v="3"/>
  </r>
  <r>
    <x v="1600"/>
    <n v="12"/>
    <n v="2.7589999999999999"/>
    <n v="2.15"/>
    <n v="14.6"/>
    <n v="18"/>
    <n v="0"/>
    <n v="11"/>
    <n v="5"/>
    <x v="4"/>
    <n v="5"/>
    <n v="276"/>
    <x v="4"/>
  </r>
  <r>
    <x v="1601"/>
    <n v="3.67"/>
    <n v="2.33"/>
    <n v="3"/>
    <n v="8.0619999999999994"/>
    <n v="7"/>
    <n v="0"/>
    <n v="6"/>
    <n v="6"/>
    <x v="4"/>
    <n v="5"/>
    <n v="276"/>
    <x v="5"/>
  </r>
  <r>
    <x v="1602"/>
    <n v="1.5"/>
    <n v="3.66"/>
    <n v="0"/>
    <n v="11"/>
    <n v="7"/>
    <n v="0"/>
    <n v="0"/>
    <n v="7"/>
    <x v="4"/>
    <n v="5"/>
    <n v="276"/>
    <x v="6"/>
  </r>
  <r>
    <x v="1603"/>
    <n v="2"/>
    <n v="1.99"/>
    <n v="5"/>
    <n v="20.2"/>
    <n v="6"/>
    <n v="1"/>
    <n v="10"/>
    <n v="1"/>
    <x v="4"/>
    <n v="5"/>
    <n v="276"/>
    <x v="0"/>
  </r>
  <r>
    <x v="1604"/>
    <n v="2.33"/>
    <n v="2.33"/>
    <n v="2"/>
    <n v="16.399999999999999"/>
    <n v="9"/>
    <n v="0"/>
    <n v="1"/>
    <n v="2"/>
    <x v="4"/>
    <n v="5"/>
    <n v="276"/>
    <x v="1"/>
  </r>
  <r>
    <x v="1605"/>
    <n v="3.33"/>
    <n v="2.7589999999999999"/>
    <n v="7"/>
    <n v="16.262"/>
    <n v="7"/>
    <n v="0"/>
    <n v="3"/>
    <n v="5"/>
    <x v="4"/>
    <n v="5"/>
    <n v="276"/>
    <x v="2"/>
  </r>
  <r>
    <x v="1606"/>
    <n v="6.33"/>
    <n v="4.5179999999999998"/>
    <n v="5"/>
    <n v="49.262"/>
    <n v="6"/>
    <n v="1"/>
    <n v="0"/>
    <n v="11"/>
    <x v="4"/>
    <n v="5"/>
    <n v="276"/>
    <x v="3"/>
  </r>
  <r>
    <x v="1607"/>
    <n v="7"/>
    <n v="3.01"/>
    <n v="1.2"/>
    <n v="19.600000000000001"/>
    <n v="7"/>
    <n v="0"/>
    <n v="7"/>
    <n v="6"/>
    <x v="4"/>
    <n v="5"/>
    <n v="276"/>
    <x v="4"/>
  </r>
  <r>
    <x v="1608"/>
    <n v="9"/>
    <n v="4.0330000000000004"/>
    <n v="3.3"/>
    <n v="21.25"/>
    <n v="7"/>
    <n v="0"/>
    <n v="4"/>
    <n v="6"/>
    <x v="4"/>
    <n v="5"/>
    <n v="276"/>
    <x v="5"/>
  </r>
  <r>
    <x v="1609"/>
    <n v="4.34"/>
    <n v="1.67"/>
    <n v="2"/>
    <n v="16.399999999999999"/>
    <n v="9"/>
    <n v="0"/>
    <n v="14"/>
    <n v="10"/>
    <x v="4"/>
    <n v="5"/>
    <n v="276"/>
    <x v="6"/>
  </r>
  <r>
    <x v="1610"/>
    <n v="3.5"/>
    <n v="3.66"/>
    <n v="1.35"/>
    <n v="11.4"/>
    <n v="10"/>
    <n v="0"/>
    <n v="8"/>
    <n v="5.64"/>
    <x v="4"/>
    <n v="5"/>
    <n v="276"/>
    <x v="0"/>
  </r>
  <r>
    <x v="1611"/>
    <n v="12.33"/>
    <n v="2.1800000000000002"/>
    <n v="4"/>
    <n v="29"/>
    <n v="9"/>
    <n v="0"/>
    <n v="5"/>
    <n v="3"/>
    <x v="4"/>
    <n v="6"/>
    <n v="276"/>
    <x v="1"/>
  </r>
  <r>
    <x v="1612"/>
    <n v="8"/>
    <n v="3.0859999999999999"/>
    <n v="4"/>
    <n v="23"/>
    <n v="9"/>
    <n v="3"/>
    <n v="7"/>
    <n v="9"/>
    <x v="4"/>
    <n v="6"/>
    <n v="276"/>
    <x v="2"/>
  </r>
  <r>
    <x v="1613"/>
    <n v="5"/>
    <n v="2.746"/>
    <n v="1"/>
    <n v="22.4"/>
    <n v="8"/>
    <n v="1"/>
    <n v="0"/>
    <n v="2"/>
    <x v="4"/>
    <n v="6"/>
    <n v="276"/>
    <x v="3"/>
  </r>
  <r>
    <x v="1614"/>
    <n v="3.33"/>
    <n v="3"/>
    <n v="6"/>
    <n v="19"/>
    <n v="3"/>
    <n v="0"/>
    <n v="6"/>
    <n v="6"/>
    <x v="4"/>
    <n v="6"/>
    <n v="276"/>
    <x v="4"/>
  </r>
  <r>
    <x v="1615"/>
    <n v="4.33"/>
    <n v="3.67"/>
    <n v="1.05"/>
    <n v="20"/>
    <n v="7"/>
    <n v="2"/>
    <n v="0"/>
    <n v="7"/>
    <x v="4"/>
    <n v="6"/>
    <n v="276"/>
    <x v="5"/>
  </r>
  <r>
    <x v="1616"/>
    <n v="6"/>
    <n v="2.34"/>
    <n v="0.15"/>
    <n v="17.25"/>
    <n v="16"/>
    <n v="3"/>
    <n v="0"/>
    <n v="2"/>
    <x v="4"/>
    <n v="6"/>
    <n v="276"/>
    <x v="6"/>
  </r>
  <r>
    <x v="1617"/>
    <n v="2"/>
    <n v="4.5279999999999996"/>
    <n v="0.25"/>
    <n v="19"/>
    <n v="11"/>
    <n v="1"/>
    <n v="10"/>
    <n v="2"/>
    <x v="4"/>
    <n v="6"/>
    <n v="276"/>
    <x v="0"/>
  </r>
  <r>
    <x v="1618"/>
    <n v="4"/>
    <n v="1.33"/>
    <n v="2"/>
    <n v="9"/>
    <n v="6"/>
    <n v="0"/>
    <n v="2"/>
    <n v="4.4000000000000004"/>
    <x v="4"/>
    <n v="6"/>
    <n v="276"/>
    <x v="1"/>
  </r>
  <r>
    <x v="1619"/>
    <n v="8"/>
    <n v="6.4619999999999997"/>
    <n v="3"/>
    <n v="21"/>
    <n v="11"/>
    <n v="0"/>
    <n v="5"/>
    <n v="0"/>
    <x v="4"/>
    <n v="6"/>
    <n v="276"/>
    <x v="2"/>
  </r>
  <r>
    <x v="1620"/>
    <n v="2.66"/>
    <n v="4.6929999999999996"/>
    <n v="5"/>
    <n v="33.200000000000003"/>
    <n v="7"/>
    <n v="0"/>
    <n v="0"/>
    <n v="3"/>
    <x v="4"/>
    <n v="6"/>
    <n v="276"/>
    <x v="3"/>
  </r>
  <r>
    <x v="1621"/>
    <n v="8"/>
    <n v="8.33"/>
    <n v="3.1"/>
    <n v="17"/>
    <n v="17"/>
    <n v="0"/>
    <n v="0"/>
    <n v="6"/>
    <x v="4"/>
    <n v="6"/>
    <n v="276"/>
    <x v="4"/>
  </r>
  <r>
    <x v="1622"/>
    <n v="2.34"/>
    <n v="4.5"/>
    <n v="4"/>
    <n v="18.186"/>
    <n v="3"/>
    <n v="0"/>
    <n v="1"/>
    <n v="7.4"/>
    <x v="4"/>
    <n v="6"/>
    <n v="276"/>
    <x v="5"/>
  </r>
  <r>
    <x v="1623"/>
    <n v="12"/>
    <n v="4.33"/>
    <n v="1.2"/>
    <n v="22.25"/>
    <n v="1"/>
    <n v="0"/>
    <n v="0"/>
    <n v="2"/>
    <x v="4"/>
    <n v="6"/>
    <n v="276"/>
    <x v="6"/>
  </r>
  <r>
    <x v="1624"/>
    <n v="0"/>
    <n v="1"/>
    <n v="1"/>
    <n v="22"/>
    <n v="11"/>
    <n v="0"/>
    <n v="0"/>
    <n v="2"/>
    <x v="4"/>
    <n v="6"/>
    <n v="276"/>
    <x v="0"/>
  </r>
  <r>
    <x v="1625"/>
    <n v="1"/>
    <n v="6.6000000000000003E-2"/>
    <n v="0.3"/>
    <n v="11.132999999999999"/>
    <n v="10"/>
    <n v="0"/>
    <n v="8"/>
    <n v="2"/>
    <x v="4"/>
    <n v="6"/>
    <n v="276"/>
    <x v="1"/>
  </r>
  <r>
    <x v="1626"/>
    <n v="3.34"/>
    <n v="6.383"/>
    <n v="5"/>
    <n v="10"/>
    <n v="5"/>
    <n v="0"/>
    <n v="2"/>
    <n v="7"/>
    <x v="4"/>
    <n v="6"/>
    <n v="276"/>
    <x v="2"/>
  </r>
  <r>
    <x v="1627"/>
    <n v="4.84"/>
    <n v="6.5860000000000003"/>
    <n v="6"/>
    <n v="24"/>
    <n v="10"/>
    <n v="0"/>
    <n v="5"/>
    <n v="4"/>
    <x v="4"/>
    <n v="6"/>
    <n v="276"/>
    <x v="3"/>
  </r>
  <r>
    <x v="1628"/>
    <n v="4.5"/>
    <n v="1.33"/>
    <n v="2.1"/>
    <n v="14"/>
    <n v="4"/>
    <n v="0"/>
    <n v="1"/>
    <n v="6"/>
    <x v="4"/>
    <n v="6"/>
    <n v="276"/>
    <x v="4"/>
  </r>
  <r>
    <x v="1629"/>
    <n v="4"/>
    <n v="3.34"/>
    <n v="4"/>
    <n v="23"/>
    <n v="8"/>
    <n v="0"/>
    <n v="5"/>
    <n v="3"/>
    <x v="4"/>
    <n v="6"/>
    <n v="276"/>
    <x v="5"/>
  </r>
  <r>
    <x v="1630"/>
    <n v="3.66"/>
    <n v="4.5279999999999996"/>
    <n v="2.5"/>
    <n v="15.061999999999999"/>
    <n v="8"/>
    <n v="3"/>
    <n v="11"/>
    <n v="2.6"/>
    <x v="4"/>
    <n v="6"/>
    <n v="276"/>
    <x v="6"/>
  </r>
  <r>
    <x v="1631"/>
    <n v="3.35"/>
    <n v="2.9129999999999998"/>
    <n v="4"/>
    <n v="36"/>
    <n v="5"/>
    <n v="0"/>
    <n v="5"/>
    <n v="10.5"/>
    <x v="4"/>
    <n v="6"/>
    <n v="276"/>
    <x v="0"/>
  </r>
  <r>
    <x v="1632"/>
    <n v="5"/>
    <n v="5.0990000000000002"/>
    <n v="4.1500000000000004"/>
    <n v="12"/>
    <n v="3"/>
    <n v="0"/>
    <n v="6"/>
    <n v="5.5"/>
    <x v="4"/>
    <n v="6"/>
    <n v="276"/>
    <x v="1"/>
  </r>
  <r>
    <x v="1633"/>
    <n v="5.33"/>
    <n v="7.343"/>
    <n v="2"/>
    <n v="14"/>
    <n v="7"/>
    <n v="0"/>
    <n v="1"/>
    <n v="2"/>
    <x v="4"/>
    <n v="6"/>
    <n v="276"/>
    <x v="2"/>
  </r>
  <r>
    <x v="1634"/>
    <n v="1.67"/>
    <n v="4.7460000000000004"/>
    <n v="2"/>
    <n v="29"/>
    <n v="10"/>
    <n v="0"/>
    <n v="0"/>
    <n v="3"/>
    <x v="4"/>
    <n v="6"/>
    <n v="276"/>
    <x v="3"/>
  </r>
  <r>
    <x v="1635"/>
    <n v="3.33"/>
    <n v="3.0990000000000002"/>
    <n v="0"/>
    <n v="31.062000000000001"/>
    <n v="12"/>
    <n v="3"/>
    <n v="5"/>
    <n v="2"/>
    <x v="4"/>
    <n v="6"/>
    <n v="276"/>
    <x v="4"/>
  </r>
  <r>
    <x v="1636"/>
    <n v="10.33"/>
    <n v="5.67"/>
    <n v="3"/>
    <n v="15"/>
    <n v="6"/>
    <n v="0"/>
    <n v="9"/>
    <n v="4.4000000000000004"/>
    <x v="4"/>
    <n v="6"/>
    <n v="276"/>
    <x v="5"/>
  </r>
  <r>
    <x v="1637"/>
    <n v="2"/>
    <n v="2.3959999999999999"/>
    <n v="3"/>
    <n v="11"/>
    <n v="10"/>
    <n v="0"/>
    <n v="2"/>
    <n v="3"/>
    <x v="4"/>
    <n v="6"/>
    <n v="276"/>
    <x v="6"/>
  </r>
  <r>
    <x v="1638"/>
    <n v="3"/>
    <n v="2.1920000000000002"/>
    <n v="4"/>
    <n v="10"/>
    <n v="13"/>
    <n v="0"/>
    <n v="5"/>
    <n v="2"/>
    <x v="4"/>
    <n v="6"/>
    <n v="276"/>
    <x v="0"/>
  </r>
  <r>
    <x v="1639"/>
    <n v="1"/>
    <n v="3"/>
    <n v="2"/>
    <n v="10"/>
    <n v="8"/>
    <n v="0"/>
    <n v="0"/>
    <n v="4"/>
    <x v="4"/>
    <n v="6"/>
    <n v="276"/>
    <x v="1"/>
  </r>
  <r>
    <x v="1640"/>
    <n v="6.84"/>
    <n v="3.34"/>
    <n v="7"/>
    <n v="26.8"/>
    <n v="10"/>
    <n v="2"/>
    <n v="0"/>
    <n v="4"/>
    <x v="4"/>
    <n v="6"/>
    <n v="276"/>
    <x v="2"/>
  </r>
  <r>
    <x v="1641"/>
    <n v="2"/>
    <n v="3.6930000000000001"/>
    <n v="1"/>
    <n v="22"/>
    <n v="7"/>
    <n v="0"/>
    <n v="10"/>
    <n v="4"/>
    <x v="4"/>
    <n v="7"/>
    <n v="276"/>
    <x v="3"/>
  </r>
  <r>
    <x v="1642"/>
    <n v="3.33"/>
    <n v="6.33"/>
    <n v="3"/>
    <n v="24.6"/>
    <n v="18"/>
    <n v="0"/>
    <n v="3"/>
    <n v="7"/>
    <x v="4"/>
    <n v="7"/>
    <n v="276"/>
    <x v="4"/>
  </r>
  <r>
    <x v="1643"/>
    <n v="6.34"/>
    <n v="2.33"/>
    <n v="1"/>
    <n v="13.6"/>
    <n v="9"/>
    <n v="0"/>
    <n v="8"/>
    <n v="3"/>
    <x v="4"/>
    <n v="7"/>
    <n v="276"/>
    <x v="5"/>
  </r>
  <r>
    <x v="1644"/>
    <n v="1"/>
    <n v="2.83"/>
    <n v="3.5"/>
    <n v="16.25"/>
    <n v="6"/>
    <n v="0"/>
    <n v="22"/>
    <n v="7"/>
    <x v="4"/>
    <n v="7"/>
    <n v="276"/>
    <x v="6"/>
  </r>
  <r>
    <x v="1645"/>
    <n v="4.33"/>
    <n v="2.7589999999999999"/>
    <n v="4"/>
    <n v="15"/>
    <n v="6"/>
    <n v="3"/>
    <n v="3"/>
    <n v="1"/>
    <x v="4"/>
    <n v="7"/>
    <n v="276"/>
    <x v="0"/>
  </r>
  <r>
    <x v="1646"/>
    <n v="2.33"/>
    <n v="5.33"/>
    <n v="1.25"/>
    <n v="20"/>
    <n v="15"/>
    <n v="0"/>
    <n v="0"/>
    <n v="6"/>
    <x v="4"/>
    <n v="7"/>
    <n v="276"/>
    <x v="1"/>
  </r>
  <r>
    <x v="1647"/>
    <n v="6.33"/>
    <n v="8.52"/>
    <n v="7"/>
    <n v="19"/>
    <n v="14"/>
    <n v="0"/>
    <n v="0"/>
    <n v="5.5"/>
    <x v="4"/>
    <n v="7"/>
    <n v="276"/>
    <x v="2"/>
  </r>
  <r>
    <x v="1648"/>
    <n v="7.33"/>
    <n v="5.2110000000000003"/>
    <n v="2"/>
    <n v="28"/>
    <n v="10"/>
    <n v="0"/>
    <n v="5"/>
    <n v="4"/>
    <x v="4"/>
    <n v="7"/>
    <n v="276"/>
    <x v="3"/>
  </r>
  <r>
    <x v="1649"/>
    <n v="3.33"/>
    <n v="2"/>
    <n v="4"/>
    <n v="31"/>
    <n v="12"/>
    <n v="3"/>
    <n v="0"/>
    <n v="3"/>
    <x v="4"/>
    <n v="7"/>
    <n v="276"/>
    <x v="4"/>
  </r>
  <r>
    <x v="1650"/>
    <n v="6"/>
    <n v="6.36"/>
    <n v="4"/>
    <n v="34"/>
    <n v="9"/>
    <n v="2"/>
    <n v="2"/>
    <n v="4"/>
    <x v="4"/>
    <n v="7"/>
    <n v="276"/>
    <x v="5"/>
  </r>
  <r>
    <x v="1651"/>
    <n v="10"/>
    <n v="3.363"/>
    <n v="3"/>
    <n v="29.4"/>
    <n v="13"/>
    <n v="0"/>
    <n v="6"/>
    <n v="2"/>
    <x v="4"/>
    <n v="7"/>
    <n v="276"/>
    <x v="6"/>
  </r>
  <r>
    <x v="1652"/>
    <n v="3"/>
    <n v="4.34"/>
    <n v="7"/>
    <n v="24"/>
    <n v="11"/>
    <n v="4"/>
    <n v="0"/>
    <n v="3"/>
    <x v="4"/>
    <n v="7"/>
    <n v="276"/>
    <x v="0"/>
  </r>
  <r>
    <x v="1653"/>
    <n v="1.34"/>
    <n v="2.67"/>
    <n v="1.1499999999999999"/>
    <n v="22"/>
    <n v="5"/>
    <n v="0"/>
    <n v="2"/>
    <n v="3"/>
    <x v="4"/>
    <n v="7"/>
    <n v="276"/>
    <x v="1"/>
  </r>
  <r>
    <x v="1654"/>
    <n v="0"/>
    <n v="3.2"/>
    <n v="0"/>
    <n v="26"/>
    <n v="8"/>
    <n v="0"/>
    <n v="0"/>
    <n v="1.4"/>
    <x v="4"/>
    <n v="7"/>
    <n v="276"/>
    <x v="2"/>
  </r>
  <r>
    <x v="1655"/>
    <n v="10"/>
    <n v="9.42"/>
    <n v="3.5"/>
    <n v="23"/>
    <n v="4"/>
    <n v="0"/>
    <n v="1"/>
    <n v="7"/>
    <x v="4"/>
    <n v="7"/>
    <n v="276"/>
    <x v="3"/>
  </r>
  <r>
    <x v="1656"/>
    <n v="9.33"/>
    <n v="5.0229999999999997"/>
    <n v="1"/>
    <n v="22"/>
    <n v="8"/>
    <n v="0"/>
    <n v="0"/>
    <n v="3"/>
    <x v="4"/>
    <n v="7"/>
    <n v="276"/>
    <x v="4"/>
  </r>
  <r>
    <x v="1657"/>
    <n v="2.33"/>
    <n v="3.66"/>
    <n v="2"/>
    <n v="29.4"/>
    <n v="13"/>
    <n v="0"/>
    <n v="0"/>
    <n v="6"/>
    <x v="4"/>
    <n v="7"/>
    <n v="276"/>
    <x v="5"/>
  </r>
  <r>
    <x v="1658"/>
    <n v="2.5"/>
    <n v="2.8370000000000002"/>
    <n v="5"/>
    <n v="10"/>
    <n v="17"/>
    <n v="0"/>
    <n v="12"/>
    <n v="6"/>
    <x v="4"/>
    <n v="7"/>
    <n v="276"/>
    <x v="6"/>
  </r>
  <r>
    <x v="1659"/>
    <n v="6.84"/>
    <n v="4"/>
    <n v="3"/>
    <n v="16"/>
    <n v="14"/>
    <n v="1"/>
    <n v="0"/>
    <n v="3"/>
    <x v="4"/>
    <n v="7"/>
    <n v="276"/>
    <x v="0"/>
  </r>
  <r>
    <x v="1660"/>
    <n v="5"/>
    <n v="7.1769999999999996"/>
    <n v="5"/>
    <n v="35.200000000000003"/>
    <n v="2"/>
    <n v="1"/>
    <n v="2"/>
    <n v="4"/>
    <x v="4"/>
    <n v="7"/>
    <n v="276"/>
    <x v="1"/>
  </r>
  <r>
    <x v="1661"/>
    <n v="4"/>
    <n v="5.0199999999999996"/>
    <n v="0.3"/>
    <n v="22"/>
    <n v="7"/>
    <n v="0"/>
    <n v="5"/>
    <n v="1"/>
    <x v="4"/>
    <n v="7"/>
    <n v="276"/>
    <x v="2"/>
  </r>
  <r>
    <x v="1662"/>
    <n v="3.66"/>
    <n v="4.34"/>
    <n v="0"/>
    <n v="31"/>
    <n v="4"/>
    <n v="0"/>
    <n v="5"/>
    <n v="6"/>
    <x v="4"/>
    <n v="7"/>
    <n v="276"/>
    <x v="3"/>
  </r>
  <r>
    <x v="1663"/>
    <n v="8.68"/>
    <n v="1.863"/>
    <n v="2.1"/>
    <n v="12"/>
    <n v="15"/>
    <n v="1"/>
    <n v="0"/>
    <n v="5.3"/>
    <x v="4"/>
    <n v="7"/>
    <n v="276"/>
    <x v="4"/>
  </r>
  <r>
    <x v="1664"/>
    <n v="9.68"/>
    <n v="4"/>
    <n v="2"/>
    <n v="22"/>
    <n v="4"/>
    <n v="1"/>
    <n v="2"/>
    <n v="2"/>
    <x v="4"/>
    <n v="7"/>
    <n v="276"/>
    <x v="5"/>
  </r>
  <r>
    <x v="1665"/>
    <n v="5"/>
    <n v="2.68"/>
    <n v="2"/>
    <n v="16"/>
    <n v="7"/>
    <n v="0"/>
    <n v="0"/>
    <n v="2"/>
    <x v="4"/>
    <n v="7"/>
    <n v="276"/>
    <x v="6"/>
  </r>
  <r>
    <x v="1666"/>
    <n v="4.33"/>
    <n v="1.827"/>
    <n v="5"/>
    <n v="24"/>
    <n v="4"/>
    <n v="0"/>
    <n v="1"/>
    <n v="4"/>
    <x v="4"/>
    <n v="7"/>
    <n v="276"/>
    <x v="0"/>
  </r>
  <r>
    <x v="1667"/>
    <n v="2.34"/>
    <n v="3.34"/>
    <n v="3"/>
    <n v="19.399999999999999"/>
    <n v="11"/>
    <n v="0"/>
    <n v="1"/>
    <n v="6"/>
    <x v="4"/>
    <n v="7"/>
    <n v="276"/>
    <x v="1"/>
  </r>
  <r>
    <x v="1668"/>
    <n v="6"/>
    <n v="4.01"/>
    <n v="1"/>
    <n v="24.5"/>
    <n v="9"/>
    <n v="0"/>
    <n v="0"/>
    <n v="3"/>
    <x v="4"/>
    <n v="7"/>
    <n v="276"/>
    <x v="2"/>
  </r>
  <r>
    <x v="1669"/>
    <n v="3.5"/>
    <n v="4.3499999999999996"/>
    <n v="2.1"/>
    <n v="9"/>
    <n v="7"/>
    <n v="1"/>
    <n v="0"/>
    <n v="3"/>
    <x v="4"/>
    <n v="7"/>
    <n v="276"/>
    <x v="3"/>
  </r>
  <r>
    <x v="1670"/>
    <n v="3"/>
    <n v="6.33"/>
    <n v="5.3"/>
    <n v="26"/>
    <n v="9"/>
    <n v="2"/>
    <n v="0"/>
    <n v="4"/>
    <x v="4"/>
    <n v="7"/>
    <n v="276"/>
    <x v="4"/>
  </r>
  <r>
    <x v="1671"/>
    <n v="7.33"/>
    <n v="3.7360000000000002"/>
    <n v="3"/>
    <n v="13"/>
    <n v="5"/>
    <n v="0"/>
    <n v="0"/>
    <n v="3"/>
    <x v="4"/>
    <n v="7"/>
    <n v="276"/>
    <x v="5"/>
  </r>
  <r>
    <x v="1672"/>
    <n v="1"/>
    <n v="2.34"/>
    <n v="1"/>
    <n v="14"/>
    <n v="9"/>
    <n v="1"/>
    <n v="1"/>
    <n v="7"/>
    <x v="4"/>
    <n v="8"/>
    <n v="276"/>
    <x v="6"/>
  </r>
  <r>
    <x v="1673"/>
    <n v="0"/>
    <n v="1"/>
    <n v="0"/>
    <n v="11"/>
    <n v="11"/>
    <n v="0"/>
    <n v="2"/>
    <n v="5"/>
    <x v="4"/>
    <n v="8"/>
    <n v="276"/>
    <x v="0"/>
  </r>
  <r>
    <x v="1674"/>
    <n v="4.01"/>
    <n v="2.67"/>
    <n v="2"/>
    <n v="21"/>
    <n v="9"/>
    <n v="0"/>
    <n v="0"/>
    <n v="1"/>
    <x v="4"/>
    <n v="8"/>
    <n v="276"/>
    <x v="1"/>
  </r>
  <r>
    <x v="1675"/>
    <n v="5"/>
    <n v="3.87"/>
    <n v="2"/>
    <n v="8"/>
    <n v="11"/>
    <n v="3"/>
    <n v="0"/>
    <n v="8"/>
    <x v="4"/>
    <n v="8"/>
    <n v="276"/>
    <x v="2"/>
  </r>
  <r>
    <x v="1676"/>
    <n v="6"/>
    <n v="0.99"/>
    <n v="5"/>
    <n v="13"/>
    <n v="4"/>
    <n v="2"/>
    <n v="6"/>
    <n v="1.3"/>
    <x v="4"/>
    <n v="8"/>
    <n v="276"/>
    <x v="3"/>
  </r>
  <r>
    <x v="1677"/>
    <n v="8.33"/>
    <n v="6.165"/>
    <n v="2"/>
    <n v="21.388000000000002"/>
    <n v="7"/>
    <n v="0"/>
    <n v="6"/>
    <n v="2"/>
    <x v="4"/>
    <n v="8"/>
    <n v="276"/>
    <x v="4"/>
  </r>
  <r>
    <x v="1678"/>
    <n v="2.33"/>
    <n v="2.67"/>
    <n v="8"/>
    <n v="15"/>
    <n v="7"/>
    <n v="1"/>
    <n v="1"/>
    <n v="3"/>
    <x v="4"/>
    <n v="8"/>
    <n v="276"/>
    <x v="5"/>
  </r>
  <r>
    <x v="1679"/>
    <n v="4.33"/>
    <n v="2.7930000000000001"/>
    <n v="2"/>
    <n v="10"/>
    <n v="13"/>
    <n v="0"/>
    <n v="0"/>
    <n v="2"/>
    <x v="4"/>
    <n v="8"/>
    <n v="276"/>
    <x v="6"/>
  </r>
  <r>
    <x v="1680"/>
    <n v="2.67"/>
    <n v="3.0659999999999998"/>
    <n v="1"/>
    <n v="29.4"/>
    <n v="13"/>
    <n v="0"/>
    <n v="0"/>
    <n v="2"/>
    <x v="4"/>
    <n v="8"/>
    <n v="276"/>
    <x v="0"/>
  </r>
  <r>
    <x v="1681"/>
    <n v="6"/>
    <n v="4"/>
    <n v="4"/>
    <n v="19"/>
    <n v="4"/>
    <n v="0"/>
    <n v="0"/>
    <n v="2"/>
    <x v="4"/>
    <n v="8"/>
    <n v="276"/>
    <x v="1"/>
  </r>
  <r>
    <x v="1682"/>
    <n v="4"/>
    <n v="4.133"/>
    <n v="6"/>
    <n v="37"/>
    <n v="16"/>
    <n v="1"/>
    <n v="5"/>
    <n v="10"/>
    <x v="4"/>
    <n v="8"/>
    <n v="276"/>
    <x v="2"/>
  </r>
  <r>
    <x v="1683"/>
    <n v="10.99"/>
    <n v="4.99"/>
    <n v="6"/>
    <n v="16"/>
    <n v="6"/>
    <n v="0"/>
    <n v="1"/>
    <n v="2"/>
    <x v="4"/>
    <n v="8"/>
    <n v="276"/>
    <x v="3"/>
  </r>
  <r>
    <x v="1684"/>
    <n v="3.33"/>
    <n v="5.0199999999999996"/>
    <n v="2"/>
    <n v="23.25"/>
    <n v="15"/>
    <n v="0"/>
    <n v="3"/>
    <n v="2"/>
    <x v="4"/>
    <n v="8"/>
    <n v="276"/>
    <x v="4"/>
  </r>
  <r>
    <x v="1685"/>
    <n v="1.33"/>
    <n v="2.7360000000000002"/>
    <n v="5"/>
    <n v="12"/>
    <n v="9"/>
    <n v="0"/>
    <n v="4"/>
    <n v="5"/>
    <x v="4"/>
    <n v="8"/>
    <n v="276"/>
    <x v="5"/>
  </r>
  <r>
    <x v="1686"/>
    <n v="8.34"/>
    <n v="4.1989999999999998"/>
    <n v="2"/>
    <n v="32.200000000000003"/>
    <n v="13"/>
    <n v="2"/>
    <n v="0"/>
    <n v="1"/>
    <x v="4"/>
    <n v="8"/>
    <n v="276"/>
    <x v="6"/>
  </r>
  <r>
    <x v="1687"/>
    <n v="3.33"/>
    <n v="8.7289999999999992"/>
    <n v="4"/>
    <n v="27.4"/>
    <n v="6"/>
    <n v="3"/>
    <n v="5"/>
    <n v="5"/>
    <x v="4"/>
    <n v="8"/>
    <n v="276"/>
    <x v="0"/>
  </r>
  <r>
    <x v="1688"/>
    <n v="2.33"/>
    <n v="2.99"/>
    <n v="2.4"/>
    <n v="23"/>
    <n v="5"/>
    <n v="1"/>
    <n v="5"/>
    <n v="1"/>
    <x v="4"/>
    <n v="8"/>
    <n v="276"/>
    <x v="1"/>
  </r>
  <r>
    <x v="1689"/>
    <n v="6.33"/>
    <n v="5.34"/>
    <n v="0"/>
    <n v="32.1"/>
    <n v="5"/>
    <n v="1"/>
    <n v="6"/>
    <n v="0"/>
    <x v="4"/>
    <n v="8"/>
    <n v="276"/>
    <x v="2"/>
  </r>
  <r>
    <x v="1690"/>
    <n v="6.33"/>
    <n v="4.4950000000000001"/>
    <n v="1"/>
    <n v="19.899999999999999"/>
    <n v="3"/>
    <n v="0"/>
    <n v="5"/>
    <n v="6"/>
    <x v="4"/>
    <n v="8"/>
    <n v="276"/>
    <x v="3"/>
  </r>
  <r>
    <x v="1691"/>
    <n v="4"/>
    <n v="5.68"/>
    <n v="4.2"/>
    <n v="21.4"/>
    <n v="7"/>
    <n v="0"/>
    <n v="20"/>
    <n v="3"/>
    <x v="4"/>
    <n v="8"/>
    <n v="276"/>
    <x v="4"/>
  </r>
  <r>
    <x v="1692"/>
    <n v="2.34"/>
    <n v="3"/>
    <n v="2.15"/>
    <n v="26.2"/>
    <n v="4"/>
    <n v="1"/>
    <n v="1"/>
    <n v="4"/>
    <x v="4"/>
    <n v="8"/>
    <n v="276"/>
    <x v="5"/>
  </r>
  <r>
    <x v="1693"/>
    <n v="5"/>
    <n v="4.33"/>
    <n v="0"/>
    <n v="18"/>
    <n v="4"/>
    <n v="1"/>
    <n v="0"/>
    <n v="4"/>
    <x v="4"/>
    <n v="8"/>
    <n v="276"/>
    <x v="6"/>
  </r>
  <r>
    <x v="1694"/>
    <n v="5"/>
    <n v="4.0670000000000002"/>
    <n v="4"/>
    <n v="35"/>
    <n v="8"/>
    <n v="0"/>
    <n v="23"/>
    <n v="3"/>
    <x v="4"/>
    <n v="8"/>
    <n v="276"/>
    <x v="0"/>
  </r>
  <r>
    <x v="1695"/>
    <n v="4"/>
    <n v="2.34"/>
    <n v="1"/>
    <n v="38.5"/>
    <n v="7"/>
    <n v="0"/>
    <n v="21"/>
    <n v="4"/>
    <x v="4"/>
    <n v="8"/>
    <n v="276"/>
    <x v="1"/>
  </r>
  <r>
    <x v="1696"/>
    <n v="3.67"/>
    <n v="4.01"/>
    <n v="3.2"/>
    <n v="27"/>
    <n v="4"/>
    <n v="0"/>
    <n v="6"/>
    <n v="2.5"/>
    <x v="4"/>
    <n v="8"/>
    <n v="276"/>
    <x v="2"/>
  </r>
  <r>
    <x v="1697"/>
    <n v="11.33"/>
    <n v="6.67"/>
    <n v="4"/>
    <n v="57"/>
    <n v="10"/>
    <n v="0"/>
    <n v="8"/>
    <n v="4.3"/>
    <x v="4"/>
    <n v="8"/>
    <n v="276"/>
    <x v="3"/>
  </r>
  <r>
    <x v="1698"/>
    <n v="3.34"/>
    <n v="1"/>
    <n v="9"/>
    <n v="16"/>
    <n v="6"/>
    <n v="0"/>
    <n v="1"/>
    <n v="1"/>
    <x v="4"/>
    <n v="8"/>
    <n v="276"/>
    <x v="4"/>
  </r>
  <r>
    <x v="1699"/>
    <n v="2"/>
    <n v="2.68"/>
    <n v="1"/>
    <n v="26.4"/>
    <n v="7"/>
    <n v="1"/>
    <n v="0"/>
    <n v="3"/>
    <x v="4"/>
    <n v="8"/>
    <n v="276"/>
    <x v="5"/>
  </r>
  <r>
    <x v="1700"/>
    <n v="6.67"/>
    <n v="2.67"/>
    <n v="1.3"/>
    <n v="28.5"/>
    <n v="10"/>
    <n v="1"/>
    <n v="5"/>
    <n v="3"/>
    <x v="4"/>
    <n v="8"/>
    <n v="276"/>
    <x v="6"/>
  </r>
  <r>
    <x v="1701"/>
    <n v="2.33"/>
    <n v="2.7360000000000002"/>
    <n v="3"/>
    <n v="38"/>
    <n v="7"/>
    <n v="0"/>
    <n v="4"/>
    <n v="2"/>
    <x v="4"/>
    <n v="8"/>
    <n v="276"/>
    <x v="0"/>
  </r>
  <r>
    <x v="1702"/>
    <n v="4.34"/>
    <n v="3.34"/>
    <n v="0"/>
    <n v="17.2"/>
    <n v="13"/>
    <n v="1"/>
    <n v="20"/>
    <n v="4"/>
    <x v="4"/>
    <n v="8"/>
    <n v="276"/>
    <x v="1"/>
  </r>
  <r>
    <x v="1703"/>
    <n v="2.34"/>
    <n v="0"/>
    <n v="2.2000000000000002"/>
    <n v="19"/>
    <n v="6"/>
    <n v="1"/>
    <n v="1"/>
    <n v="2"/>
    <x v="4"/>
    <n v="9"/>
    <n v="276"/>
    <x v="2"/>
  </r>
  <r>
    <x v="1704"/>
    <n v="6.68"/>
    <n v="5.3730000000000002"/>
    <n v="3"/>
    <n v="20"/>
    <n v="5"/>
    <n v="0"/>
    <n v="5"/>
    <n v="2"/>
    <x v="4"/>
    <n v="9"/>
    <n v="276"/>
    <x v="3"/>
  </r>
  <r>
    <x v="1705"/>
    <n v="1"/>
    <n v="2.02"/>
    <n v="2"/>
    <n v="27.4"/>
    <n v="12"/>
    <n v="0"/>
    <n v="0"/>
    <n v="4"/>
    <x v="4"/>
    <n v="9"/>
    <n v="276"/>
    <x v="4"/>
  </r>
  <r>
    <x v="1706"/>
    <n v="4"/>
    <n v="1.0860000000000001"/>
    <n v="1"/>
    <n v="22"/>
    <n v="7"/>
    <n v="0"/>
    <n v="3"/>
    <n v="2"/>
    <x v="4"/>
    <n v="9"/>
    <n v="276"/>
    <x v="5"/>
  </r>
  <r>
    <x v="1707"/>
    <n v="6.5"/>
    <n v="3.33"/>
    <n v="1.5"/>
    <n v="28"/>
    <n v="11"/>
    <n v="0"/>
    <n v="3"/>
    <n v="2"/>
    <x v="4"/>
    <n v="9"/>
    <n v="276"/>
    <x v="6"/>
  </r>
  <r>
    <x v="1708"/>
    <n v="6.66"/>
    <n v="4.056"/>
    <n v="3"/>
    <n v="18.399999999999999"/>
    <n v="13"/>
    <n v="0"/>
    <n v="5"/>
    <n v="0"/>
    <x v="4"/>
    <n v="9"/>
    <n v="276"/>
    <x v="0"/>
  </r>
  <r>
    <x v="1709"/>
    <n v="2"/>
    <n v="1.746"/>
    <n v="4"/>
    <n v="42"/>
    <n v="6"/>
    <n v="0"/>
    <n v="22"/>
    <n v="7.7"/>
    <x v="4"/>
    <n v="9"/>
    <n v="276"/>
    <x v="1"/>
  </r>
  <r>
    <x v="1710"/>
    <n v="10"/>
    <n v="2.34"/>
    <n v="6.1"/>
    <n v="35.4"/>
    <n v="12"/>
    <n v="0"/>
    <n v="10"/>
    <n v="1"/>
    <x v="4"/>
    <n v="9"/>
    <n v="276"/>
    <x v="2"/>
  </r>
  <r>
    <x v="1711"/>
    <n v="4"/>
    <n v="5.944"/>
    <n v="0"/>
    <n v="50"/>
    <n v="2"/>
    <n v="0"/>
    <n v="0"/>
    <n v="5"/>
    <x v="4"/>
    <n v="9"/>
    <n v="276"/>
    <x v="3"/>
  </r>
  <r>
    <x v="1712"/>
    <n v="7"/>
    <n v="2.4060000000000001"/>
    <n v="2"/>
    <n v="49.4"/>
    <n v="14"/>
    <n v="3"/>
    <n v="1"/>
    <n v="2"/>
    <x v="4"/>
    <n v="9"/>
    <n v="276"/>
    <x v="4"/>
  </r>
  <r>
    <x v="1713"/>
    <n v="9"/>
    <n v="2.726"/>
    <n v="3"/>
    <n v="50.6"/>
    <n v="15"/>
    <n v="0"/>
    <n v="6"/>
    <n v="4"/>
    <x v="4"/>
    <n v="9"/>
    <n v="276"/>
    <x v="5"/>
  </r>
  <r>
    <x v="1714"/>
    <n v="4"/>
    <n v="3"/>
    <n v="2"/>
    <n v="35"/>
    <n v="18"/>
    <n v="0"/>
    <n v="5"/>
    <n v="0"/>
    <x v="4"/>
    <n v="9"/>
    <n v="276"/>
    <x v="6"/>
  </r>
  <r>
    <x v="1715"/>
    <n v="2.83"/>
    <n v="3.0859999999999999"/>
    <n v="1"/>
    <n v="20.6"/>
    <n v="5"/>
    <n v="2"/>
    <n v="12"/>
    <n v="2"/>
    <x v="4"/>
    <n v="9"/>
    <n v="276"/>
    <x v="0"/>
  </r>
  <r>
    <x v="1716"/>
    <n v="8"/>
    <n v="7.02"/>
    <n v="4"/>
    <n v="54"/>
    <n v="7"/>
    <n v="0"/>
    <n v="1"/>
    <n v="2"/>
    <x v="4"/>
    <n v="9"/>
    <n v="276"/>
    <x v="1"/>
  </r>
  <r>
    <x v="1717"/>
    <n v="6"/>
    <n v="2.0099999999999998"/>
    <n v="4"/>
    <n v="19.7"/>
    <n v="6"/>
    <n v="0"/>
    <n v="10"/>
    <n v="4.4000000000000004"/>
    <x v="4"/>
    <n v="9"/>
    <n v="276"/>
    <x v="2"/>
  </r>
  <r>
    <x v="1718"/>
    <n v="3.33"/>
    <n v="0.67"/>
    <n v="3.25"/>
    <n v="24.25"/>
    <n v="6"/>
    <n v="1"/>
    <n v="7"/>
    <n v="3"/>
    <x v="4"/>
    <n v="9"/>
    <n v="276"/>
    <x v="3"/>
  </r>
  <r>
    <x v="1719"/>
    <n v="3"/>
    <n v="2.33"/>
    <n v="3.75"/>
    <n v="44.4"/>
    <n v="10"/>
    <n v="1"/>
    <n v="5"/>
    <n v="0"/>
    <x v="4"/>
    <n v="9"/>
    <n v="276"/>
    <x v="4"/>
  </r>
  <r>
    <x v="1720"/>
    <n v="4.34"/>
    <n v="3"/>
    <n v="3.7"/>
    <n v="20"/>
    <n v="6"/>
    <n v="0"/>
    <n v="1"/>
    <n v="5"/>
    <x v="4"/>
    <n v="9"/>
    <n v="276"/>
    <x v="5"/>
  </r>
  <r>
    <x v="1721"/>
    <n v="6"/>
    <n v="3.68"/>
    <n v="2"/>
    <n v="26"/>
    <n v="10"/>
    <n v="0"/>
    <n v="9"/>
    <n v="7"/>
    <x v="4"/>
    <n v="9"/>
    <n v="276"/>
    <x v="6"/>
  </r>
  <r>
    <x v="1722"/>
    <n v="2"/>
    <n v="4.0670000000000002"/>
    <n v="2"/>
    <n v="24.2"/>
    <n v="13"/>
    <n v="1"/>
    <n v="0"/>
    <n v="5"/>
    <x v="4"/>
    <n v="9"/>
    <n v="276"/>
    <x v="0"/>
  </r>
  <r>
    <x v="1723"/>
    <n v="4.66"/>
    <n v="5.8369999999999997"/>
    <n v="1"/>
    <n v="33.1"/>
    <n v="10"/>
    <n v="0"/>
    <n v="1"/>
    <n v="3"/>
    <x v="4"/>
    <n v="9"/>
    <n v="276"/>
    <x v="1"/>
  </r>
  <r>
    <x v="1724"/>
    <n v="6"/>
    <n v="3.8330000000000002"/>
    <n v="1.5"/>
    <n v="31.6"/>
    <n v="6"/>
    <n v="1"/>
    <n v="23"/>
    <n v="3"/>
    <x v="4"/>
    <n v="9"/>
    <n v="276"/>
    <x v="2"/>
  </r>
  <r>
    <x v="1725"/>
    <n v="7.34"/>
    <n v="9.4390000000000001"/>
    <n v="3.25"/>
    <n v="42.862000000000002"/>
    <n v="9"/>
    <n v="0"/>
    <n v="8"/>
    <n v="5"/>
    <x v="4"/>
    <n v="9"/>
    <n v="276"/>
    <x v="3"/>
  </r>
  <r>
    <x v="1726"/>
    <n v="7.33"/>
    <n v="3.67"/>
    <n v="5.5"/>
    <n v="53.8"/>
    <n v="7"/>
    <n v="0"/>
    <n v="9"/>
    <n v="2"/>
    <x v="4"/>
    <n v="9"/>
    <n v="276"/>
    <x v="4"/>
  </r>
  <r>
    <x v="1727"/>
    <n v="6"/>
    <n v="4.7359999999999998"/>
    <n v="3.3"/>
    <n v="53.85"/>
    <n v="11"/>
    <n v="0"/>
    <n v="22"/>
    <n v="2"/>
    <x v="4"/>
    <n v="9"/>
    <n v="276"/>
    <x v="5"/>
  </r>
  <r>
    <x v="1728"/>
    <n v="3"/>
    <n v="9"/>
    <n v="6"/>
    <n v="41.4"/>
    <n v="9"/>
    <n v="1"/>
    <n v="0"/>
    <n v="3"/>
    <x v="4"/>
    <n v="9"/>
    <n v="276"/>
    <x v="6"/>
  </r>
  <r>
    <x v="1729"/>
    <n v="4"/>
    <n v="6.5670000000000002"/>
    <n v="4.5999999999999996"/>
    <n v="19"/>
    <n v="11"/>
    <n v="0"/>
    <n v="7"/>
    <n v="3"/>
    <x v="4"/>
    <n v="9"/>
    <n v="276"/>
    <x v="0"/>
  </r>
  <r>
    <x v="1730"/>
    <n v="2"/>
    <n v="4.68"/>
    <n v="3.7"/>
    <n v="40.6"/>
    <n v="3"/>
    <n v="0"/>
    <n v="5"/>
    <n v="3"/>
    <x v="4"/>
    <n v="9"/>
    <n v="276"/>
    <x v="1"/>
  </r>
  <r>
    <x v="1731"/>
    <n v="3.5"/>
    <n v="5.33"/>
    <n v="2.15"/>
    <n v="57.7"/>
    <n v="4"/>
    <n v="0"/>
    <n v="21"/>
    <n v="1"/>
    <x v="4"/>
    <n v="9"/>
    <n v="276"/>
    <x v="2"/>
  </r>
  <r>
    <x v="1732"/>
    <n v="11.01"/>
    <n v="2.0099999999999998"/>
    <n v="2"/>
    <n v="54"/>
    <n v="9"/>
    <n v="1"/>
    <n v="3"/>
    <n v="3"/>
    <x v="4"/>
    <n v="9"/>
    <n v="276"/>
    <x v="3"/>
  </r>
  <r>
    <x v="1733"/>
    <n v="3"/>
    <n v="4.9320000000000004"/>
    <n v="1"/>
    <n v="53"/>
    <n v="10"/>
    <n v="0"/>
    <n v="21"/>
    <n v="3"/>
    <x v="4"/>
    <n v="10"/>
    <n v="276"/>
    <x v="4"/>
  </r>
  <r>
    <x v="1734"/>
    <n v="6"/>
    <n v="3.91"/>
    <n v="3.5"/>
    <n v="18.600000000000001"/>
    <n v="7"/>
    <n v="0"/>
    <n v="6"/>
    <n v="0"/>
    <x v="4"/>
    <n v="10"/>
    <n v="276"/>
    <x v="5"/>
  </r>
  <r>
    <x v="1735"/>
    <n v="6"/>
    <n v="3.33"/>
    <n v="3"/>
    <n v="34.9"/>
    <n v="12"/>
    <n v="2"/>
    <n v="5"/>
    <n v="4"/>
    <x v="4"/>
    <n v="10"/>
    <n v="276"/>
    <x v="6"/>
  </r>
  <r>
    <x v="1736"/>
    <n v="6"/>
    <n v="3.36"/>
    <n v="2"/>
    <n v="32"/>
    <n v="12"/>
    <n v="1"/>
    <n v="5"/>
    <n v="0"/>
    <x v="4"/>
    <n v="10"/>
    <n v="276"/>
    <x v="0"/>
  </r>
  <r>
    <x v="1737"/>
    <n v="4.84"/>
    <n v="3.3969999999999998"/>
    <n v="1.1000000000000001"/>
    <n v="22.8"/>
    <n v="7"/>
    <n v="0"/>
    <n v="14"/>
    <n v="1"/>
    <x v="4"/>
    <n v="10"/>
    <n v="276"/>
    <x v="1"/>
  </r>
  <r>
    <x v="1738"/>
    <n v="2"/>
    <n v="5.36"/>
    <n v="3.2"/>
    <n v="59.25"/>
    <n v="4"/>
    <n v="0"/>
    <n v="3"/>
    <n v="0.1"/>
    <x v="4"/>
    <n v="10"/>
    <n v="276"/>
    <x v="2"/>
  </r>
  <r>
    <x v="1739"/>
    <n v="2.68"/>
    <n v="7.35"/>
    <n v="2"/>
    <n v="42.4"/>
    <n v="8"/>
    <n v="0"/>
    <n v="9"/>
    <n v="1"/>
    <x v="4"/>
    <n v="10"/>
    <n v="276"/>
    <x v="3"/>
  </r>
  <r>
    <x v="1740"/>
    <n v="4"/>
    <n v="1.68"/>
    <n v="3"/>
    <n v="30"/>
    <n v="18"/>
    <n v="5"/>
    <n v="0"/>
    <n v="3"/>
    <x v="4"/>
    <n v="10"/>
    <n v="276"/>
    <x v="4"/>
  </r>
  <r>
    <x v="1741"/>
    <n v="2"/>
    <n v="1.67"/>
    <n v="1"/>
    <n v="30"/>
    <n v="18"/>
    <n v="0"/>
    <n v="29"/>
    <n v="1"/>
    <x v="4"/>
    <n v="10"/>
    <n v="276"/>
    <x v="5"/>
  </r>
  <r>
    <x v="1742"/>
    <n v="9"/>
    <n v="8.01"/>
    <n v="4.0999999999999996"/>
    <n v="41.2"/>
    <n v="13"/>
    <n v="0"/>
    <n v="20"/>
    <n v="2"/>
    <x v="4"/>
    <n v="10"/>
    <n v="276"/>
    <x v="6"/>
  </r>
  <r>
    <x v="1743"/>
    <n v="2"/>
    <n v="2.33"/>
    <n v="2.1"/>
    <n v="31"/>
    <n v="15"/>
    <n v="0"/>
    <n v="0"/>
    <n v="1"/>
    <x v="4"/>
    <n v="10"/>
    <n v="276"/>
    <x v="0"/>
  </r>
  <r>
    <x v="1744"/>
    <n v="6.33"/>
    <n v="4.3630000000000004"/>
    <n v="1"/>
    <n v="26"/>
    <n v="6"/>
    <n v="0"/>
    <n v="1"/>
    <n v="6"/>
    <x v="4"/>
    <n v="10"/>
    <n v="276"/>
    <x v="1"/>
  </r>
  <r>
    <x v="1745"/>
    <n v="6.99"/>
    <n v="4.5069999999999997"/>
    <n v="3.25"/>
    <n v="29.6"/>
    <n v="8"/>
    <n v="0"/>
    <n v="6"/>
    <n v="3"/>
    <x v="4"/>
    <n v="10"/>
    <n v="276"/>
    <x v="2"/>
  </r>
  <r>
    <x v="1746"/>
    <n v="2.34"/>
    <n v="6.01"/>
    <n v="6.2"/>
    <n v="51.7"/>
    <n v="9"/>
    <n v="2"/>
    <n v="0"/>
    <n v="6"/>
    <x v="4"/>
    <n v="10"/>
    <n v="276"/>
    <x v="3"/>
  </r>
  <r>
    <x v="1747"/>
    <n v="7.17"/>
    <n v="6.6000000000000003E-2"/>
    <n v="3"/>
    <n v="47.6"/>
    <n v="12"/>
    <n v="0"/>
    <n v="5"/>
    <n v="6"/>
    <x v="4"/>
    <n v="10"/>
    <n v="276"/>
    <x v="4"/>
  </r>
  <r>
    <x v="1748"/>
    <n v="6"/>
    <n v="5.3220000000000001"/>
    <n v="2"/>
    <n v="27.3"/>
    <n v="5"/>
    <n v="3"/>
    <n v="6"/>
    <n v="0"/>
    <x v="4"/>
    <n v="10"/>
    <n v="276"/>
    <x v="5"/>
  </r>
  <r>
    <x v="1749"/>
    <n v="2.33"/>
    <n v="6"/>
    <n v="4"/>
    <n v="52.2"/>
    <n v="5"/>
    <n v="0"/>
    <n v="1"/>
    <n v="4"/>
    <x v="4"/>
    <n v="10"/>
    <n v="276"/>
    <x v="6"/>
  </r>
  <r>
    <x v="1750"/>
    <n v="4.34"/>
    <n v="3"/>
    <n v="1.1000000000000001"/>
    <n v="14"/>
    <n v="9"/>
    <n v="1"/>
    <n v="10"/>
    <n v="5"/>
    <x v="4"/>
    <n v="10"/>
    <n v="276"/>
    <x v="0"/>
  </r>
  <r>
    <x v="1751"/>
    <n v="4"/>
    <n v="2.0659999999999998"/>
    <n v="0"/>
    <n v="10.6"/>
    <n v="5"/>
    <n v="2"/>
    <n v="6"/>
    <n v="4"/>
    <x v="4"/>
    <n v="10"/>
    <n v="276"/>
    <x v="1"/>
  </r>
  <r>
    <x v="1752"/>
    <n v="2.34"/>
    <n v="2.02"/>
    <n v="2"/>
    <n v="33"/>
    <n v="9"/>
    <n v="0"/>
    <n v="34"/>
    <n v="5"/>
    <x v="4"/>
    <n v="10"/>
    <n v="276"/>
    <x v="2"/>
  </r>
  <r>
    <x v="1753"/>
    <n v="6.67"/>
    <n v="8.69"/>
    <n v="1"/>
    <n v="56.3"/>
    <n v="5"/>
    <n v="3"/>
    <n v="5"/>
    <n v="1"/>
    <x v="4"/>
    <n v="10"/>
    <n v="276"/>
    <x v="3"/>
  </r>
  <r>
    <x v="1754"/>
    <n v="2.66"/>
    <n v="7.01"/>
    <n v="3.3"/>
    <n v="18.8"/>
    <n v="8"/>
    <n v="0"/>
    <n v="28"/>
    <n v="1.3"/>
    <x v="4"/>
    <n v="10"/>
    <n v="276"/>
    <x v="4"/>
  </r>
  <r>
    <x v="1755"/>
    <n v="2.34"/>
    <n v="2"/>
    <n v="0.45"/>
    <n v="44.8"/>
    <n v="9"/>
    <n v="1"/>
    <n v="11"/>
    <n v="3"/>
    <x v="4"/>
    <n v="10"/>
    <n v="276"/>
    <x v="5"/>
  </r>
  <r>
    <x v="1756"/>
    <n v="4"/>
    <n v="2.109"/>
    <n v="5"/>
    <n v="37.200000000000003"/>
    <n v="7"/>
    <n v="0"/>
    <n v="10"/>
    <n v="1.5"/>
    <x v="4"/>
    <n v="10"/>
    <n v="276"/>
    <x v="6"/>
  </r>
  <r>
    <x v="1757"/>
    <n v="5.33"/>
    <n v="5.4290000000000003"/>
    <n v="3"/>
    <n v="52.2"/>
    <n v="12"/>
    <n v="0"/>
    <n v="33"/>
    <n v="3"/>
    <x v="4"/>
    <n v="10"/>
    <n v="276"/>
    <x v="0"/>
  </r>
  <r>
    <x v="1758"/>
    <n v="4"/>
    <n v="5.3730000000000002"/>
    <n v="4.5999999999999996"/>
    <n v="44"/>
    <n v="14"/>
    <n v="1"/>
    <n v="14"/>
    <n v="1"/>
    <x v="4"/>
    <n v="10"/>
    <n v="276"/>
    <x v="1"/>
  </r>
  <r>
    <x v="1759"/>
    <n v="8.34"/>
    <n v="3.4260000000000002"/>
    <n v="2.2000000000000002"/>
    <n v="49.975000000000001"/>
    <n v="12"/>
    <n v="1"/>
    <n v="7"/>
    <n v="2"/>
    <x v="4"/>
    <n v="10"/>
    <n v="276"/>
    <x v="2"/>
  </r>
  <r>
    <x v="1760"/>
    <n v="5.33"/>
    <n v="5.33"/>
    <n v="1.6"/>
    <n v="53.75"/>
    <n v="9"/>
    <n v="3"/>
    <n v="13"/>
    <n v="3"/>
    <x v="4"/>
    <n v="10"/>
    <n v="276"/>
    <x v="3"/>
  </r>
  <r>
    <x v="1761"/>
    <n v="5.35"/>
    <n v="2.67"/>
    <n v="2.35"/>
    <n v="32.799999999999997"/>
    <n v="5"/>
    <n v="0"/>
    <n v="10"/>
    <n v="3"/>
    <x v="4"/>
    <n v="10"/>
    <n v="276"/>
    <x v="4"/>
  </r>
  <r>
    <x v="1762"/>
    <n v="9.33"/>
    <n v="4"/>
    <n v="1"/>
    <n v="18.2"/>
    <n v="7"/>
    <n v="0"/>
    <n v="13"/>
    <n v="1"/>
    <x v="4"/>
    <n v="10"/>
    <n v="276"/>
    <x v="5"/>
  </r>
  <r>
    <x v="1763"/>
    <n v="2"/>
    <n v="4.68"/>
    <n v="3"/>
    <n v="34.1"/>
    <n v="7"/>
    <n v="0"/>
    <n v="2"/>
    <n v="2"/>
    <x v="4"/>
    <n v="10"/>
    <n v="276"/>
    <x v="6"/>
  </r>
  <r>
    <x v="1764"/>
    <n v="7.84"/>
    <n v="0.34"/>
    <n v="3"/>
    <n v="25"/>
    <n v="6"/>
    <n v="3"/>
    <n v="7"/>
    <n v="0"/>
    <x v="4"/>
    <n v="11"/>
    <n v="276"/>
    <x v="0"/>
  </r>
  <r>
    <x v="1765"/>
    <n v="5.14"/>
    <n v="1.845"/>
    <n v="0"/>
    <n v="32.6"/>
    <n v="8.1999999999999993"/>
    <n v="0"/>
    <n v="1"/>
    <n v="3.3"/>
    <x v="4"/>
    <n v="11"/>
    <n v="276"/>
    <x v="1"/>
  </r>
  <r>
    <x v="1766"/>
    <n v="3"/>
    <n v="3"/>
    <n v="6.2"/>
    <n v="45.4"/>
    <n v="2"/>
    <n v="0"/>
    <n v="0"/>
    <n v="2"/>
    <x v="4"/>
    <n v="11"/>
    <n v="276"/>
    <x v="2"/>
  </r>
  <r>
    <x v="1767"/>
    <n v="13.99"/>
    <n v="4.8959999999999999"/>
    <n v="0"/>
    <n v="52"/>
    <n v="7"/>
    <n v="0"/>
    <n v="13"/>
    <n v="1"/>
    <x v="4"/>
    <n v="11"/>
    <n v="276"/>
    <x v="3"/>
  </r>
  <r>
    <x v="1768"/>
    <n v="6.33"/>
    <n v="2.34"/>
    <n v="6"/>
    <n v="29"/>
    <n v="14"/>
    <n v="0"/>
    <n v="13"/>
    <n v="2.2999999999999998"/>
    <x v="4"/>
    <n v="11"/>
    <n v="276"/>
    <x v="4"/>
  </r>
  <r>
    <x v="1769"/>
    <n v="3.33"/>
    <n v="6.68"/>
    <n v="10.55"/>
    <n v="37.700000000000003"/>
    <n v="8"/>
    <n v="0"/>
    <n v="13"/>
    <n v="2.5"/>
    <x v="4"/>
    <n v="11"/>
    <n v="276"/>
    <x v="5"/>
  </r>
  <r>
    <x v="1770"/>
    <n v="7"/>
    <n v="1.863"/>
    <n v="3"/>
    <n v="38.9"/>
    <n v="15"/>
    <n v="3"/>
    <n v="8"/>
    <n v="0"/>
    <x v="4"/>
    <n v="11"/>
    <n v="276"/>
    <x v="6"/>
  </r>
  <r>
    <x v="1771"/>
    <n v="3"/>
    <n v="1.573"/>
    <n v="6"/>
    <n v="38"/>
    <n v="5"/>
    <n v="0"/>
    <n v="16"/>
    <n v="2"/>
    <x v="4"/>
    <n v="11"/>
    <n v="276"/>
    <x v="0"/>
  </r>
  <r>
    <x v="1772"/>
    <n v="5"/>
    <n v="0.67"/>
    <n v="5"/>
    <n v="43"/>
    <n v="7"/>
    <n v="1"/>
    <n v="22"/>
    <n v="0"/>
    <x v="4"/>
    <n v="11"/>
    <n v="276"/>
    <x v="1"/>
  </r>
  <r>
    <x v="1773"/>
    <n v="4.33"/>
    <n v="2.4169999999999998"/>
    <n v="2"/>
    <n v="35.6"/>
    <n v="7"/>
    <n v="1"/>
    <n v="11"/>
    <n v="1.1000000000000001"/>
    <x v="4"/>
    <n v="11"/>
    <n v="276"/>
    <x v="2"/>
  </r>
  <r>
    <x v="1774"/>
    <n v="11"/>
    <n v="4.2460000000000004"/>
    <n v="2"/>
    <n v="33.65"/>
    <n v="14"/>
    <n v="0"/>
    <n v="10"/>
    <n v="1"/>
    <x v="4"/>
    <n v="11"/>
    <n v="276"/>
    <x v="3"/>
  </r>
  <r>
    <x v="1775"/>
    <n v="2.34"/>
    <n v="2.33"/>
    <n v="7"/>
    <n v="35"/>
    <n v="15"/>
    <n v="2"/>
    <n v="24"/>
    <n v="1"/>
    <x v="4"/>
    <n v="11"/>
    <n v="276"/>
    <x v="4"/>
  </r>
  <r>
    <x v="1776"/>
    <n v="6.33"/>
    <n v="5.35"/>
    <n v="6"/>
    <n v="29.7"/>
    <n v="18"/>
    <n v="0"/>
    <n v="18"/>
    <n v="3"/>
    <x v="4"/>
    <n v="11"/>
    <n v="276"/>
    <x v="5"/>
  </r>
  <r>
    <x v="1777"/>
    <n v="5.66"/>
    <n v="4.67"/>
    <n v="3"/>
    <n v="28.4"/>
    <n v="9"/>
    <n v="0"/>
    <n v="0"/>
    <n v="0"/>
    <x v="4"/>
    <n v="11"/>
    <n v="276"/>
    <x v="6"/>
  </r>
  <r>
    <x v="1778"/>
    <n v="2"/>
    <n v="4.0830000000000002"/>
    <n v="2"/>
    <n v="49.6"/>
    <n v="3"/>
    <n v="2"/>
    <n v="29"/>
    <n v="0"/>
    <x v="4"/>
    <n v="11"/>
    <n v="276"/>
    <x v="0"/>
  </r>
  <r>
    <x v="1779"/>
    <n v="8.33"/>
    <n v="2.66"/>
    <n v="4"/>
    <n v="21.5"/>
    <n v="6"/>
    <n v="0"/>
    <n v="6"/>
    <n v="0.4"/>
    <x v="4"/>
    <n v="11"/>
    <n v="276"/>
    <x v="1"/>
  </r>
  <r>
    <x v="1780"/>
    <n v="8"/>
    <n v="2.34"/>
    <n v="1"/>
    <n v="39"/>
    <n v="5"/>
    <n v="0"/>
    <n v="13"/>
    <n v="2"/>
    <x v="4"/>
    <n v="11"/>
    <n v="276"/>
    <x v="2"/>
  </r>
  <r>
    <x v="1781"/>
    <n v="4.68"/>
    <n v="4.68"/>
    <n v="5"/>
    <n v="32.9"/>
    <n v="7"/>
    <n v="1"/>
    <n v="10"/>
    <n v="1"/>
    <x v="4"/>
    <n v="11"/>
    <n v="276"/>
    <x v="3"/>
  </r>
  <r>
    <x v="1782"/>
    <n v="6.01"/>
    <n v="2.44"/>
    <n v="2"/>
    <n v="47.2"/>
    <n v="6"/>
    <n v="3"/>
    <n v="3"/>
    <n v="0"/>
    <x v="4"/>
    <n v="11"/>
    <n v="276"/>
    <x v="4"/>
  </r>
  <r>
    <x v="1783"/>
    <n v="5.33"/>
    <n v="3.8029999999999999"/>
    <n v="4"/>
    <n v="31.5"/>
    <n v="4"/>
    <n v="1"/>
    <n v="10"/>
    <n v="3"/>
    <x v="4"/>
    <n v="11"/>
    <n v="276"/>
    <x v="5"/>
  </r>
  <r>
    <x v="1784"/>
    <n v="7"/>
    <n v="2.34"/>
    <n v="3.25"/>
    <n v="22"/>
    <n v="5"/>
    <n v="0"/>
    <n v="5"/>
    <n v="1"/>
    <x v="4"/>
    <n v="11"/>
    <n v="276"/>
    <x v="6"/>
  </r>
  <r>
    <x v="1785"/>
    <n v="8"/>
    <n v="7.0659999999999998"/>
    <n v="3"/>
    <n v="22.4"/>
    <n v="9"/>
    <n v="0"/>
    <n v="15"/>
    <n v="2"/>
    <x v="4"/>
    <n v="11"/>
    <n v="276"/>
    <x v="0"/>
  </r>
  <r>
    <x v="1786"/>
    <n v="6"/>
    <n v="4.4720000000000004"/>
    <n v="3"/>
    <n v="29.6"/>
    <n v="13"/>
    <n v="1"/>
    <n v="24"/>
    <n v="3"/>
    <x v="4"/>
    <n v="11"/>
    <n v="276"/>
    <x v="1"/>
  </r>
  <r>
    <x v="1787"/>
    <n v="5.66"/>
    <n v="5.78"/>
    <n v="5"/>
    <n v="29.2"/>
    <n v="11"/>
    <n v="0"/>
    <n v="7"/>
    <n v="0.3"/>
    <x v="4"/>
    <n v="11"/>
    <n v="276"/>
    <x v="2"/>
  </r>
  <r>
    <x v="1788"/>
    <n v="5.33"/>
    <n v="3.593"/>
    <n v="3.15"/>
    <n v="19.100000000000001"/>
    <n v="6"/>
    <n v="1"/>
    <n v="3"/>
    <n v="2"/>
    <x v="4"/>
    <n v="11"/>
    <n v="276"/>
    <x v="3"/>
  </r>
  <r>
    <x v="1789"/>
    <n v="5.33"/>
    <n v="2.34"/>
    <n v="2"/>
    <n v="36.299999999999997"/>
    <n v="15"/>
    <n v="1"/>
    <n v="16"/>
    <n v="3"/>
    <x v="4"/>
    <n v="11"/>
    <n v="276"/>
    <x v="4"/>
  </r>
  <r>
    <x v="1790"/>
    <n v="8"/>
    <n v="4.67"/>
    <n v="2"/>
    <n v="41.5"/>
    <n v="2"/>
    <n v="0"/>
    <n v="5"/>
    <n v="2"/>
    <x v="4"/>
    <n v="11"/>
    <n v="276"/>
    <x v="5"/>
  </r>
  <r>
    <x v="1791"/>
    <n v="3"/>
    <n v="5.67"/>
    <n v="1"/>
    <n v="24.4"/>
    <n v="15"/>
    <n v="2"/>
    <n v="8"/>
    <n v="4"/>
    <x v="4"/>
    <n v="11"/>
    <n v="276"/>
    <x v="6"/>
  </r>
  <r>
    <x v="1792"/>
    <n v="4.33"/>
    <n v="4.32"/>
    <n v="1"/>
    <n v="22.6"/>
    <n v="7"/>
    <n v="0"/>
    <n v="1"/>
    <n v="3"/>
    <x v="4"/>
    <n v="11"/>
    <n v="276"/>
    <x v="0"/>
  </r>
  <r>
    <x v="1793"/>
    <n v="1"/>
    <n v="3.01"/>
    <n v="1"/>
    <n v="22.4"/>
    <n v="3"/>
    <n v="0"/>
    <n v="0"/>
    <n v="2.5"/>
    <x v="4"/>
    <n v="11"/>
    <n v="276"/>
    <x v="1"/>
  </r>
  <r>
    <x v="1794"/>
    <n v="7"/>
    <n v="8.7789999999999999"/>
    <n v="2.0499999999999998"/>
    <n v="41"/>
    <n v="7"/>
    <n v="3"/>
    <n v="13"/>
    <n v="2"/>
    <x v="4"/>
    <n v="12"/>
    <n v="276"/>
    <x v="2"/>
  </r>
  <r>
    <x v="1795"/>
    <n v="3.17"/>
    <n v="5.7789999999999999"/>
    <n v="10"/>
    <n v="65.7"/>
    <n v="6"/>
    <n v="0"/>
    <n v="27"/>
    <n v="8"/>
    <x v="4"/>
    <n v="12"/>
    <n v="276"/>
    <x v="3"/>
  </r>
  <r>
    <x v="1796"/>
    <n v="6"/>
    <n v="5.0830000000000002"/>
    <n v="2.1"/>
    <n v="44"/>
    <n v="13"/>
    <n v="0"/>
    <n v="13"/>
    <n v="1"/>
    <x v="4"/>
    <n v="12"/>
    <n v="276"/>
    <x v="4"/>
  </r>
  <r>
    <x v="1797"/>
    <n v="2.5"/>
    <n v="3"/>
    <n v="3"/>
    <n v="32.200000000000003"/>
    <n v="11"/>
    <n v="0"/>
    <n v="5"/>
    <n v="3"/>
    <x v="4"/>
    <n v="12"/>
    <n v="276"/>
    <x v="5"/>
  </r>
  <r>
    <x v="1798"/>
    <n v="5.33"/>
    <n v="3.726"/>
    <n v="3.5"/>
    <n v="41.3"/>
    <n v="13"/>
    <n v="0"/>
    <n v="15"/>
    <n v="2"/>
    <x v="4"/>
    <n v="12"/>
    <n v="276"/>
    <x v="6"/>
  </r>
  <r>
    <x v="1799"/>
    <n v="0"/>
    <n v="0"/>
    <n v="0"/>
    <n v="0"/>
    <n v="0"/>
    <n v="0"/>
    <n v="0"/>
    <n v="0"/>
    <x v="4"/>
    <n v="12"/>
    <n v="276"/>
    <x v="0"/>
  </r>
  <r>
    <x v="1800"/>
    <n v="5"/>
    <n v="3.01"/>
    <n v="3"/>
    <n v="47.4"/>
    <n v="14"/>
    <n v="0"/>
    <n v="12"/>
    <n v="3"/>
    <x v="4"/>
    <n v="12"/>
    <n v="276"/>
    <x v="1"/>
  </r>
  <r>
    <x v="1801"/>
    <n v="0"/>
    <n v="0"/>
    <n v="0"/>
    <n v="0"/>
    <n v="0"/>
    <n v="0"/>
    <n v="0"/>
    <n v="0"/>
    <x v="4"/>
    <n v="12"/>
    <n v="276"/>
    <x v="2"/>
  </r>
  <r>
    <x v="1802"/>
    <n v="4.66"/>
    <n v="6.69"/>
    <n v="4.0999999999999996"/>
    <n v="57.7"/>
    <n v="9"/>
    <n v="0"/>
    <n v="11"/>
    <n v="0"/>
    <x v="4"/>
    <n v="12"/>
    <n v="276"/>
    <x v="3"/>
  </r>
  <r>
    <x v="1803"/>
    <n v="4"/>
    <n v="5"/>
    <n v="1.5"/>
    <n v="23.8"/>
    <n v="12"/>
    <n v="1"/>
    <n v="7"/>
    <n v="1"/>
    <x v="4"/>
    <n v="12"/>
    <n v="276"/>
    <x v="4"/>
  </r>
  <r>
    <x v="1804"/>
    <n v="4"/>
    <n v="4.01"/>
    <n v="8.35"/>
    <n v="28"/>
    <n v="12"/>
    <n v="3"/>
    <n v="2"/>
    <n v="5.5"/>
    <x v="4"/>
    <n v="12"/>
    <n v="276"/>
    <x v="5"/>
  </r>
  <r>
    <x v="1805"/>
    <n v="4.33"/>
    <n v="2"/>
    <n v="3"/>
    <n v="37.6"/>
    <n v="11"/>
    <n v="0"/>
    <n v="21"/>
    <n v="0"/>
    <x v="4"/>
    <n v="12"/>
    <n v="276"/>
    <x v="6"/>
  </r>
  <r>
    <x v="1806"/>
    <n v="3.68"/>
    <n v="2.2429999999999999"/>
    <n v="3"/>
    <n v="47.5"/>
    <n v="6"/>
    <n v="0"/>
    <n v="6"/>
    <n v="0"/>
    <x v="4"/>
    <n v="12"/>
    <n v="276"/>
    <x v="0"/>
  </r>
  <r>
    <x v="1807"/>
    <n v="2"/>
    <n v="2"/>
    <n v="0.2"/>
    <n v="23.4"/>
    <n v="2"/>
    <n v="1"/>
    <n v="29"/>
    <n v="1"/>
    <x v="4"/>
    <n v="12"/>
    <n v="276"/>
    <x v="1"/>
  </r>
  <r>
    <x v="1808"/>
    <n v="4"/>
    <n v="2.34"/>
    <n v="3.45"/>
    <n v="62.4"/>
    <n v="5"/>
    <n v="0"/>
    <n v="26"/>
    <n v="2.2999999999999998"/>
    <x v="4"/>
    <n v="12"/>
    <n v="276"/>
    <x v="2"/>
  </r>
  <r>
    <x v="1809"/>
    <n v="1.33"/>
    <n v="4.32"/>
    <n v="0.2"/>
    <n v="27"/>
    <n v="3"/>
    <n v="0"/>
    <n v="7"/>
    <n v="1"/>
    <x v="4"/>
    <n v="12"/>
    <n v="276"/>
    <x v="3"/>
  </r>
  <r>
    <x v="1810"/>
    <n v="6.34"/>
    <n v="2.0099999999999998"/>
    <n v="5"/>
    <n v="53"/>
    <n v="6"/>
    <n v="1"/>
    <n v="22"/>
    <n v="2"/>
    <x v="4"/>
    <n v="12"/>
    <n v="276"/>
    <x v="4"/>
  </r>
  <r>
    <x v="1811"/>
    <n v="0.33"/>
    <n v="2.4729999999999999"/>
    <n v="1"/>
    <n v="34.5"/>
    <n v="12"/>
    <n v="3"/>
    <n v="9"/>
    <n v="2"/>
    <x v="4"/>
    <n v="12"/>
    <n v="276"/>
    <x v="5"/>
  </r>
  <r>
    <x v="1812"/>
    <n v="0"/>
    <n v="0"/>
    <n v="0"/>
    <n v="0"/>
    <n v="0"/>
    <n v="0"/>
    <n v="0"/>
    <n v="0"/>
    <x v="4"/>
    <n v="12"/>
    <n v="276"/>
    <x v="6"/>
  </r>
  <r>
    <x v="1813"/>
    <n v="8.34"/>
    <n v="1.66"/>
    <n v="1"/>
    <n v="27"/>
    <n v="12"/>
    <n v="3"/>
    <n v="1"/>
    <n v="0"/>
    <x v="4"/>
    <n v="12"/>
    <n v="276"/>
    <x v="0"/>
  </r>
  <r>
    <x v="1814"/>
    <n v="2"/>
    <n v="1.35"/>
    <n v="0"/>
    <n v="35"/>
    <n v="12"/>
    <n v="1"/>
    <n v="13"/>
    <n v="1"/>
    <x v="4"/>
    <n v="12"/>
    <n v="276"/>
    <x v="1"/>
  </r>
  <r>
    <x v="1815"/>
    <n v="8.34"/>
    <n v="3.34"/>
    <n v="4.5"/>
    <n v="43.4"/>
    <n v="3"/>
    <n v="1"/>
    <n v="0"/>
    <n v="0"/>
    <x v="4"/>
    <n v="12"/>
    <n v="276"/>
    <x v="2"/>
  </r>
  <r>
    <x v="1816"/>
    <n v="12.33"/>
    <n v="6.4059999999999997"/>
    <n v="2.2999999999999998"/>
    <n v="47.7"/>
    <n v="8"/>
    <n v="0"/>
    <n v="13"/>
    <n v="4"/>
    <x v="4"/>
    <n v="12"/>
    <n v="276"/>
    <x v="3"/>
  </r>
  <r>
    <x v="1817"/>
    <n v="8.67"/>
    <n v="4.3499999999999996"/>
    <n v="1"/>
    <n v="32"/>
    <n v="20"/>
    <n v="0"/>
    <n v="8"/>
    <n v="1"/>
    <x v="4"/>
    <n v="12"/>
    <n v="276"/>
    <x v="4"/>
  </r>
  <r>
    <x v="1818"/>
    <n v="8"/>
    <n v="6.0759999999999996"/>
    <n v="5.0999999999999996"/>
    <n v="42.6"/>
    <n v="9"/>
    <n v="3"/>
    <n v="21"/>
    <n v="2"/>
    <x v="4"/>
    <n v="12"/>
    <n v="276"/>
    <x v="5"/>
  </r>
  <r>
    <x v="1819"/>
    <n v="1"/>
    <n v="0.66"/>
    <n v="2.15"/>
    <n v="50"/>
    <n v="8"/>
    <n v="1"/>
    <n v="13"/>
    <n v="2"/>
    <x v="4"/>
    <n v="12"/>
    <n v="276"/>
    <x v="6"/>
  </r>
  <r>
    <x v="1820"/>
    <n v="3.68"/>
    <n v="3.01"/>
    <n v="3.05"/>
    <n v="40.6"/>
    <n v="8"/>
    <n v="0"/>
    <n v="7"/>
    <n v="0"/>
    <x v="4"/>
    <n v="12"/>
    <n v="276"/>
    <x v="0"/>
  </r>
  <r>
    <x v="1821"/>
    <n v="11.67"/>
    <n v="5.8449999999999998"/>
    <n v="1"/>
    <n v="56.4"/>
    <n v="11"/>
    <n v="6"/>
    <n v="9"/>
    <n v="0"/>
    <x v="4"/>
    <n v="12"/>
    <n v="276"/>
    <x v="1"/>
  </r>
  <r>
    <x v="1822"/>
    <n v="6.68"/>
    <n v="5.6109999999999998"/>
    <n v="1"/>
    <n v="68.349999999999994"/>
    <n v="5"/>
    <n v="0"/>
    <n v="7"/>
    <n v="2"/>
    <x v="4"/>
    <n v="12"/>
    <n v="276"/>
    <x v="2"/>
  </r>
  <r>
    <x v="1823"/>
    <n v="5.33"/>
    <n v="7.593"/>
    <n v="5"/>
    <n v="59.9"/>
    <n v="6"/>
    <n v="0"/>
    <n v="31"/>
    <n v="3.3"/>
    <x v="4"/>
    <n v="12"/>
    <n v="276"/>
    <x v="3"/>
  </r>
  <r>
    <x v="1824"/>
    <n v="8"/>
    <n v="4.66"/>
    <n v="5.2"/>
    <n v="44.5"/>
    <n v="10"/>
    <n v="0"/>
    <n v="6"/>
    <n v="4"/>
    <x v="4"/>
    <n v="12"/>
    <n v="276"/>
    <x v="4"/>
  </r>
  <r>
    <x v="1825"/>
    <n v="0"/>
    <n v="0"/>
    <n v="0"/>
    <n v="0"/>
    <n v="0"/>
    <n v="0"/>
    <n v="0"/>
    <n v="0"/>
    <x v="5"/>
    <n v="1"/>
    <n v="276"/>
    <x v="5"/>
  </r>
  <r>
    <x v="1826"/>
    <n v="5.33"/>
    <n v="4.3970000000000002"/>
    <n v="4.1500000000000004"/>
    <n v="36.799999999999997"/>
    <n v="4"/>
    <n v="0"/>
    <n v="9"/>
    <n v="2"/>
    <x v="5"/>
    <n v="1"/>
    <n v="276"/>
    <x v="6"/>
  </r>
  <r>
    <x v="1827"/>
    <n v="4.33"/>
    <n v="4.8360000000000003"/>
    <n v="6.25"/>
    <n v="42.4"/>
    <n v="6"/>
    <n v="0"/>
    <n v="9"/>
    <n v="0"/>
    <x v="5"/>
    <n v="1"/>
    <n v="276"/>
    <x v="0"/>
  </r>
  <r>
    <x v="1828"/>
    <n v="7"/>
    <n v="3.67"/>
    <n v="2.6"/>
    <n v="55.8"/>
    <n v="10"/>
    <n v="0"/>
    <n v="0"/>
    <n v="1"/>
    <x v="5"/>
    <n v="1"/>
    <n v="276"/>
    <x v="1"/>
  </r>
  <r>
    <x v="1829"/>
    <n v="8.01"/>
    <n v="3.69"/>
    <n v="3.1"/>
    <n v="62.75"/>
    <n v="10"/>
    <n v="0"/>
    <n v="30"/>
    <n v="1"/>
    <x v="5"/>
    <n v="1"/>
    <n v="276"/>
    <x v="2"/>
  </r>
  <r>
    <x v="1830"/>
    <n v="8.33"/>
    <n v="10.01"/>
    <n v="2.25"/>
    <n v="47.4"/>
    <n v="11"/>
    <n v="2"/>
    <n v="0"/>
    <n v="3"/>
    <x v="5"/>
    <n v="1"/>
    <n v="276"/>
    <x v="3"/>
  </r>
  <r>
    <x v="1831"/>
    <n v="0"/>
    <n v="0"/>
    <n v="0"/>
    <n v="0"/>
    <n v="0"/>
    <n v="0"/>
    <n v="0"/>
    <n v="0"/>
    <x v="5"/>
    <n v="1"/>
    <n v="276"/>
    <x v="4"/>
  </r>
  <r>
    <x v="1832"/>
    <n v="4.34"/>
    <n v="3.32"/>
    <n v="0"/>
    <n v="41.8"/>
    <n v="6"/>
    <n v="0"/>
    <n v="10"/>
    <n v="2"/>
    <x v="5"/>
    <n v="1"/>
    <n v="276"/>
    <x v="5"/>
  </r>
  <r>
    <x v="1833"/>
    <n v="3"/>
    <n v="1.33"/>
    <n v="2"/>
    <n v="64.8"/>
    <n v="24"/>
    <n v="3"/>
    <n v="10"/>
    <n v="1"/>
    <x v="5"/>
    <n v="1"/>
    <n v="276"/>
    <x v="6"/>
  </r>
  <r>
    <x v="1834"/>
    <n v="8"/>
    <n v="3.58"/>
    <n v="5.6"/>
    <n v="39.1"/>
    <n v="12"/>
    <n v="2"/>
    <n v="13"/>
    <n v="1"/>
    <x v="5"/>
    <n v="1"/>
    <n v="276"/>
    <x v="0"/>
  </r>
  <r>
    <x v="1835"/>
    <n v="5.33"/>
    <n v="7.34"/>
    <n v="3"/>
    <n v="61.6"/>
    <n v="12"/>
    <n v="0"/>
    <n v="6"/>
    <n v="0"/>
    <x v="5"/>
    <n v="1"/>
    <n v="276"/>
    <x v="1"/>
  </r>
  <r>
    <x v="1836"/>
    <n v="6.66"/>
    <n v="7.02"/>
    <n v="5"/>
    <n v="74.5"/>
    <n v="21.2"/>
    <n v="0"/>
    <n v="10"/>
    <n v="0"/>
    <x v="5"/>
    <n v="1"/>
    <n v="276"/>
    <x v="2"/>
  </r>
  <r>
    <x v="1837"/>
    <n v="8.33"/>
    <n v="5.8140000000000001"/>
    <n v="4.5999999999999996"/>
    <n v="73"/>
    <n v="4"/>
    <n v="1"/>
    <n v="1"/>
    <n v="2"/>
    <x v="5"/>
    <n v="1"/>
    <n v="276"/>
    <x v="3"/>
  </r>
  <r>
    <x v="1838"/>
    <n v="9"/>
    <n v="9.6999999999999993"/>
    <n v="3"/>
    <n v="51"/>
    <n v="10"/>
    <n v="0"/>
    <n v="18"/>
    <n v="0"/>
    <x v="5"/>
    <n v="1"/>
    <n v="276"/>
    <x v="4"/>
  </r>
  <r>
    <x v="1839"/>
    <n v="4.33"/>
    <n v="4.33"/>
    <n v="3.65"/>
    <n v="30.4"/>
    <n v="9"/>
    <n v="0"/>
    <n v="19"/>
    <n v="1"/>
    <x v="5"/>
    <n v="1"/>
    <n v="276"/>
    <x v="5"/>
  </r>
  <r>
    <x v="1840"/>
    <n v="7.5"/>
    <n v="5.0659999999999998"/>
    <n v="6"/>
    <n v="48.8"/>
    <n v="12"/>
    <n v="0"/>
    <n v="17"/>
    <n v="5"/>
    <x v="5"/>
    <n v="1"/>
    <n v="276"/>
    <x v="6"/>
  </r>
  <r>
    <x v="1841"/>
    <n v="5.34"/>
    <n v="3.68"/>
    <n v="3.7"/>
    <n v="55.6"/>
    <n v="10"/>
    <n v="3"/>
    <n v="8"/>
    <n v="1"/>
    <x v="5"/>
    <n v="1"/>
    <n v="276"/>
    <x v="0"/>
  </r>
  <r>
    <x v="1842"/>
    <n v="6.33"/>
    <n v="6.4390000000000001"/>
    <n v="4"/>
    <n v="27.8"/>
    <n v="13"/>
    <n v="0"/>
    <n v="24"/>
    <n v="2"/>
    <x v="5"/>
    <n v="1"/>
    <n v="276"/>
    <x v="1"/>
  </r>
  <r>
    <x v="1843"/>
    <n v="7.02"/>
    <n v="8.391"/>
    <n v="5.5"/>
    <n v="77.400000000000006"/>
    <n v="9"/>
    <n v="0"/>
    <n v="1"/>
    <n v="3"/>
    <x v="5"/>
    <n v="1"/>
    <n v="276"/>
    <x v="2"/>
  </r>
  <r>
    <x v="1844"/>
    <n v="11.67"/>
    <n v="14.462999999999999"/>
    <n v="2.1"/>
    <n v="93.05"/>
    <n v="6"/>
    <n v="0"/>
    <n v="34"/>
    <n v="1"/>
    <x v="5"/>
    <n v="1"/>
    <n v="276"/>
    <x v="3"/>
  </r>
  <r>
    <x v="1845"/>
    <n v="4.34"/>
    <n v="5.8250000000000002"/>
    <n v="0"/>
    <n v="67.150000000000006"/>
    <n v="11"/>
    <n v="0"/>
    <n v="31"/>
    <n v="0"/>
    <x v="5"/>
    <n v="1"/>
    <n v="276"/>
    <x v="4"/>
  </r>
  <r>
    <x v="1846"/>
    <n v="6.83"/>
    <n v="7.0759999999999996"/>
    <n v="1"/>
    <n v="74.900000000000006"/>
    <n v="13"/>
    <n v="1"/>
    <n v="7"/>
    <n v="0"/>
    <x v="5"/>
    <n v="1"/>
    <n v="276"/>
    <x v="5"/>
  </r>
  <r>
    <x v="1847"/>
    <n v="3.33"/>
    <n v="8.4629999999999992"/>
    <n v="7.1"/>
    <n v="58.4"/>
    <n v="4"/>
    <n v="0"/>
    <n v="23"/>
    <n v="2"/>
    <x v="5"/>
    <n v="1"/>
    <n v="276"/>
    <x v="6"/>
  </r>
  <r>
    <x v="1848"/>
    <n v="4"/>
    <n v="4.4950000000000001"/>
    <n v="6"/>
    <n v="47.3"/>
    <n v="7"/>
    <n v="4"/>
    <n v="2"/>
    <n v="3"/>
    <x v="5"/>
    <n v="1"/>
    <n v="276"/>
    <x v="0"/>
  </r>
  <r>
    <x v="1849"/>
    <n v="2.33"/>
    <n v="7.18"/>
    <n v="4"/>
    <n v="32.65"/>
    <n v="11"/>
    <n v="2"/>
    <n v="11"/>
    <n v="1"/>
    <x v="5"/>
    <n v="1"/>
    <n v="276"/>
    <x v="1"/>
  </r>
  <r>
    <x v="1850"/>
    <n v="7"/>
    <n v="8.4589999999999996"/>
    <n v="2.4"/>
    <n v="97.8"/>
    <n v="11"/>
    <n v="1"/>
    <n v="13"/>
    <n v="1"/>
    <x v="5"/>
    <n v="1"/>
    <n v="276"/>
    <x v="2"/>
  </r>
  <r>
    <x v="1851"/>
    <n v="10.52"/>
    <n v="11.744999999999999"/>
    <n v="2"/>
    <n v="100.1"/>
    <n v="12"/>
    <n v="1"/>
    <n v="6"/>
    <n v="2"/>
    <x v="5"/>
    <n v="1"/>
    <n v="276"/>
    <x v="3"/>
  </r>
  <r>
    <x v="1852"/>
    <n v="8.5"/>
    <n v="7.109"/>
    <n v="3"/>
    <n v="45"/>
    <n v="11"/>
    <n v="0"/>
    <n v="28"/>
    <n v="3"/>
    <x v="5"/>
    <n v="1"/>
    <n v="276"/>
    <x v="4"/>
  </r>
  <r>
    <x v="1853"/>
    <n v="5"/>
    <n v="5"/>
    <n v="3.45"/>
    <n v="38.799999999999997"/>
    <n v="10"/>
    <n v="2"/>
    <n v="15"/>
    <n v="0"/>
    <x v="5"/>
    <n v="1"/>
    <n v="276"/>
    <x v="5"/>
  </r>
  <r>
    <x v="1854"/>
    <n v="6.33"/>
    <n v="5.7130000000000001"/>
    <n v="2.25"/>
    <n v="52.311999999999998"/>
    <n v="8"/>
    <n v="0"/>
    <n v="11"/>
    <n v="1.3"/>
    <x v="5"/>
    <n v="1"/>
    <n v="276"/>
    <x v="6"/>
  </r>
  <r>
    <x v="1855"/>
    <n v="1.67"/>
    <n v="11.505000000000001"/>
    <n v="2"/>
    <n v="62.2"/>
    <n v="8"/>
    <n v="1"/>
    <n v="20"/>
    <n v="2"/>
    <x v="5"/>
    <n v="1"/>
    <n v="276"/>
    <x v="0"/>
  </r>
  <r>
    <x v="1856"/>
    <n v="11.34"/>
    <n v="1.726"/>
    <n v="8"/>
    <n v="38.9"/>
    <n v="9"/>
    <n v="0"/>
    <n v="7"/>
    <n v="3"/>
    <x v="5"/>
    <n v="2"/>
    <n v="276"/>
    <x v="1"/>
  </r>
  <r>
    <x v="1857"/>
    <n v="13.34"/>
    <n v="12.706"/>
    <n v="6.2"/>
    <n v="64.262"/>
    <n v="8"/>
    <n v="1"/>
    <n v="45"/>
    <n v="0"/>
    <x v="5"/>
    <n v="2"/>
    <n v="276"/>
    <x v="2"/>
  </r>
  <r>
    <x v="1858"/>
    <n v="6"/>
    <n v="9.8119999999999994"/>
    <n v="5.75"/>
    <n v="47.088000000000001"/>
    <n v="10"/>
    <n v="1"/>
    <n v="5"/>
    <n v="4.4000000000000004"/>
    <x v="5"/>
    <n v="2"/>
    <n v="276"/>
    <x v="3"/>
  </r>
  <r>
    <x v="1859"/>
    <n v="6.33"/>
    <n v="6.68"/>
    <n v="3"/>
    <n v="47"/>
    <n v="5"/>
    <n v="1"/>
    <n v="12"/>
    <n v="2"/>
    <x v="5"/>
    <n v="2"/>
    <n v="276"/>
    <x v="4"/>
  </r>
  <r>
    <x v="1860"/>
    <n v="5.33"/>
    <n v="10.385999999999999"/>
    <n v="3.65"/>
    <n v="33.799999999999997"/>
    <n v="2"/>
    <n v="0"/>
    <n v="1"/>
    <n v="4"/>
    <x v="5"/>
    <n v="2"/>
    <n v="276"/>
    <x v="5"/>
  </r>
  <r>
    <x v="1861"/>
    <n v="6.34"/>
    <n v="4.1779999999999999"/>
    <n v="2.2000000000000002"/>
    <n v="29"/>
    <n v="4"/>
    <n v="0"/>
    <n v="4"/>
    <n v="1.5"/>
    <x v="5"/>
    <n v="2"/>
    <n v="276"/>
    <x v="6"/>
  </r>
  <r>
    <x v="1862"/>
    <n v="2.33"/>
    <n v="5.1319999999999997"/>
    <n v="4.5"/>
    <n v="42.6"/>
    <n v="11"/>
    <n v="0"/>
    <n v="22"/>
    <n v="1"/>
    <x v="5"/>
    <n v="2"/>
    <n v="276"/>
    <x v="0"/>
  </r>
  <r>
    <x v="1863"/>
    <n v="2"/>
    <n v="6.3730000000000002"/>
    <n v="7"/>
    <n v="50.2"/>
    <n v="9"/>
    <n v="3"/>
    <n v="12"/>
    <n v="5"/>
    <x v="5"/>
    <n v="2"/>
    <n v="276"/>
    <x v="1"/>
  </r>
  <r>
    <x v="1864"/>
    <n v="6.68"/>
    <n v="7.383"/>
    <n v="5"/>
    <n v="51.65"/>
    <n v="10"/>
    <n v="0"/>
    <n v="11"/>
    <n v="1"/>
    <x v="5"/>
    <n v="2"/>
    <n v="276"/>
    <x v="2"/>
  </r>
  <r>
    <x v="1865"/>
    <n v="3.34"/>
    <n v="7.1189999999999998"/>
    <n v="3.35"/>
    <n v="43.2"/>
    <n v="9"/>
    <n v="0"/>
    <n v="0"/>
    <n v="1.2"/>
    <x v="5"/>
    <n v="2"/>
    <n v="276"/>
    <x v="3"/>
  </r>
  <r>
    <x v="1866"/>
    <n v="8"/>
    <n v="7.4690000000000003"/>
    <n v="6.15"/>
    <n v="30"/>
    <n v="10"/>
    <n v="0"/>
    <n v="5"/>
    <n v="3"/>
    <x v="5"/>
    <n v="2"/>
    <n v="276"/>
    <x v="4"/>
  </r>
  <r>
    <x v="1867"/>
    <n v="6.66"/>
    <n v="3.34"/>
    <n v="0"/>
    <n v="34.6"/>
    <n v="8.1999999999999993"/>
    <n v="0"/>
    <n v="6"/>
    <n v="0.5"/>
    <x v="5"/>
    <n v="2"/>
    <n v="276"/>
    <x v="5"/>
  </r>
  <r>
    <x v="1868"/>
    <n v="4"/>
    <n v="4.01"/>
    <n v="1"/>
    <n v="27.2"/>
    <n v="16"/>
    <n v="0"/>
    <n v="8"/>
    <n v="2"/>
    <x v="5"/>
    <n v="2"/>
    <n v="276"/>
    <x v="6"/>
  </r>
  <r>
    <x v="1869"/>
    <n v="2.33"/>
    <n v="6.5170000000000003"/>
    <n v="3.15"/>
    <n v="54.5"/>
    <n v="9"/>
    <n v="0"/>
    <n v="7"/>
    <n v="3"/>
    <x v="5"/>
    <n v="2"/>
    <n v="276"/>
    <x v="0"/>
  </r>
  <r>
    <x v="1870"/>
    <n v="5.34"/>
    <n v="5"/>
    <n v="12.5"/>
    <n v="52.05"/>
    <n v="16"/>
    <n v="0"/>
    <n v="3"/>
    <n v="2"/>
    <x v="5"/>
    <n v="2"/>
    <n v="276"/>
    <x v="1"/>
  </r>
  <r>
    <x v="1871"/>
    <n v="6.34"/>
    <n v="6.02"/>
    <n v="5"/>
    <n v="36.4"/>
    <n v="8"/>
    <n v="0"/>
    <n v="6"/>
    <n v="3"/>
    <x v="5"/>
    <n v="2"/>
    <n v="276"/>
    <x v="2"/>
  </r>
  <r>
    <x v="1872"/>
    <n v="2.34"/>
    <n v="4.4160000000000004"/>
    <n v="4"/>
    <n v="15.162000000000001"/>
    <n v="11.2"/>
    <n v="0"/>
    <n v="0"/>
    <n v="3.1"/>
    <x v="5"/>
    <n v="2"/>
    <n v="276"/>
    <x v="3"/>
  </r>
  <r>
    <x v="1873"/>
    <n v="3.34"/>
    <n v="2.0760000000000001"/>
    <n v="3.6"/>
    <n v="27.4"/>
    <n v="7"/>
    <n v="0"/>
    <n v="10"/>
    <n v="0"/>
    <x v="5"/>
    <n v="2"/>
    <n v="276"/>
    <x v="4"/>
  </r>
  <r>
    <x v="1874"/>
    <n v="3.33"/>
    <n v="4.33"/>
    <n v="1.5"/>
    <n v="27.4"/>
    <n v="15"/>
    <n v="2"/>
    <n v="6"/>
    <n v="3"/>
    <x v="5"/>
    <n v="2"/>
    <n v="276"/>
    <x v="5"/>
  </r>
  <r>
    <x v="1875"/>
    <n v="2.34"/>
    <n v="4.7789999999999999"/>
    <n v="3.3"/>
    <n v="30.6"/>
    <n v="14"/>
    <n v="0"/>
    <n v="7"/>
    <n v="3"/>
    <x v="5"/>
    <n v="2"/>
    <n v="276"/>
    <x v="6"/>
  </r>
  <r>
    <x v="1876"/>
    <n v="1.66"/>
    <n v="5"/>
    <n v="2.1"/>
    <n v="45.4"/>
    <n v="15"/>
    <n v="1"/>
    <n v="5"/>
    <n v="2"/>
    <x v="5"/>
    <n v="2"/>
    <n v="276"/>
    <x v="0"/>
  </r>
  <r>
    <x v="1877"/>
    <n v="2.33"/>
    <n v="2"/>
    <n v="1.2"/>
    <n v="16"/>
    <n v="5"/>
    <n v="0"/>
    <n v="1"/>
    <n v="2"/>
    <x v="5"/>
    <n v="2"/>
    <n v="276"/>
    <x v="1"/>
  </r>
  <r>
    <x v="1878"/>
    <n v="5.01"/>
    <n v="2.44"/>
    <n v="3.2"/>
    <n v="38.200000000000003"/>
    <n v="13"/>
    <n v="0"/>
    <n v="0"/>
    <n v="1.3"/>
    <x v="5"/>
    <n v="2"/>
    <n v="276"/>
    <x v="2"/>
  </r>
  <r>
    <x v="1879"/>
    <n v="4.34"/>
    <n v="4.01"/>
    <n v="1.5"/>
    <n v="19"/>
    <n v="2"/>
    <n v="0"/>
    <n v="2"/>
    <n v="2"/>
    <x v="5"/>
    <n v="2"/>
    <n v="276"/>
    <x v="3"/>
  </r>
  <r>
    <x v="1880"/>
    <n v="5.34"/>
    <n v="1.423"/>
    <n v="3"/>
    <n v="25.2"/>
    <n v="4"/>
    <n v="2"/>
    <n v="2"/>
    <n v="3"/>
    <x v="5"/>
    <n v="2"/>
    <n v="276"/>
    <x v="4"/>
  </r>
  <r>
    <x v="1881"/>
    <n v="2.33"/>
    <n v="3.83"/>
    <n v="5.15"/>
    <n v="27"/>
    <n v="8"/>
    <n v="0"/>
    <n v="3"/>
    <n v="3"/>
    <x v="5"/>
    <n v="2"/>
    <n v="276"/>
    <x v="5"/>
  </r>
  <r>
    <x v="1882"/>
    <n v="5"/>
    <n v="0.67"/>
    <n v="1.2"/>
    <n v="13.4"/>
    <n v="9"/>
    <n v="0"/>
    <n v="1"/>
    <n v="7.5"/>
    <x v="5"/>
    <n v="2"/>
    <n v="276"/>
    <x v="6"/>
  </r>
  <r>
    <x v="1883"/>
    <n v="0.67"/>
    <n v="3.33"/>
    <n v="4"/>
    <n v="34"/>
    <n v="2"/>
    <n v="1"/>
    <n v="35"/>
    <n v="3"/>
    <x v="5"/>
    <n v="2"/>
    <n v="276"/>
    <x v="0"/>
  </r>
  <r>
    <x v="1884"/>
    <n v="1.33"/>
    <n v="3.8210000000000002"/>
    <n v="2.5"/>
    <n v="22.2"/>
    <n v="12"/>
    <n v="0"/>
    <n v="6"/>
    <n v="2"/>
    <x v="5"/>
    <n v="3"/>
    <n v="276"/>
    <x v="1"/>
  </r>
  <r>
    <x v="1885"/>
    <n v="4.01"/>
    <n v="1.33"/>
    <n v="4"/>
    <n v="46"/>
    <n v="9"/>
    <n v="3"/>
    <n v="0"/>
    <n v="5"/>
    <x v="5"/>
    <n v="3"/>
    <n v="276"/>
    <x v="2"/>
  </r>
  <r>
    <x v="1886"/>
    <n v="8"/>
    <n v="4.01"/>
    <n v="1"/>
    <n v="20"/>
    <n v="5"/>
    <n v="0"/>
    <n v="10"/>
    <n v="0.4"/>
    <x v="5"/>
    <n v="3"/>
    <n v="276"/>
    <x v="3"/>
  </r>
  <r>
    <x v="1887"/>
    <n v="5.33"/>
    <n v="2.67"/>
    <n v="7"/>
    <n v="41"/>
    <n v="3"/>
    <n v="0"/>
    <n v="5"/>
    <n v="2"/>
    <x v="5"/>
    <n v="3"/>
    <n v="276"/>
    <x v="4"/>
  </r>
  <r>
    <x v="1888"/>
    <n v="3.01"/>
    <n v="2.33"/>
    <n v="0.2"/>
    <n v="20"/>
    <n v="8"/>
    <n v="3"/>
    <n v="6"/>
    <n v="5.3"/>
    <x v="5"/>
    <n v="3"/>
    <n v="276"/>
    <x v="5"/>
  </r>
  <r>
    <x v="1889"/>
    <n v="0.34"/>
    <n v="1.3959999999999999"/>
    <n v="0.7"/>
    <n v="31"/>
    <n v="17"/>
    <n v="1"/>
    <n v="5"/>
    <n v="3"/>
    <x v="5"/>
    <n v="3"/>
    <n v="276"/>
    <x v="6"/>
  </r>
  <r>
    <x v="1890"/>
    <n v="7.33"/>
    <n v="2.0760000000000001"/>
    <n v="4.25"/>
    <n v="10"/>
    <n v="24"/>
    <n v="0"/>
    <n v="0"/>
    <n v="4"/>
    <x v="5"/>
    <n v="3"/>
    <n v="276"/>
    <x v="0"/>
  </r>
  <r>
    <x v="1891"/>
    <n v="2.33"/>
    <n v="3.34"/>
    <n v="0.2"/>
    <n v="33.700000000000003"/>
    <n v="4"/>
    <n v="1"/>
    <n v="0"/>
    <n v="4.3"/>
    <x v="5"/>
    <n v="3"/>
    <n v="276"/>
    <x v="1"/>
  </r>
  <r>
    <x v="1892"/>
    <n v="6.34"/>
    <n v="1.67"/>
    <n v="4"/>
    <n v="45.2"/>
    <n v="11"/>
    <n v="0"/>
    <n v="7"/>
    <n v="5"/>
    <x v="5"/>
    <n v="3"/>
    <n v="276"/>
    <x v="2"/>
  </r>
  <r>
    <x v="1893"/>
    <n v="5.83"/>
    <n v="3.0870000000000002"/>
    <n v="5.35"/>
    <n v="51"/>
    <n v="5"/>
    <n v="0"/>
    <n v="3"/>
    <n v="9"/>
    <x v="5"/>
    <n v="3"/>
    <n v="276"/>
    <x v="3"/>
  </r>
  <r>
    <x v="1894"/>
    <n v="14.66"/>
    <n v="3.67"/>
    <n v="2.5"/>
    <n v="26.4"/>
    <n v="10"/>
    <n v="3"/>
    <n v="11"/>
    <n v="3"/>
    <x v="5"/>
    <n v="3"/>
    <n v="276"/>
    <x v="4"/>
  </r>
  <r>
    <x v="1895"/>
    <n v="4.33"/>
    <n v="3.3730000000000002"/>
    <n v="1.5"/>
    <n v="31.85"/>
    <n v="12"/>
    <n v="0"/>
    <n v="7"/>
    <n v="2"/>
    <x v="5"/>
    <n v="3"/>
    <n v="276"/>
    <x v="5"/>
  </r>
  <r>
    <x v="1896"/>
    <n v="2.67"/>
    <n v="4.34"/>
    <n v="6"/>
    <n v="22"/>
    <n v="10"/>
    <n v="0"/>
    <n v="8"/>
    <n v="4"/>
    <x v="5"/>
    <n v="3"/>
    <n v="276"/>
    <x v="6"/>
  </r>
  <r>
    <x v="1897"/>
    <n v="4"/>
    <n v="5.67"/>
    <n v="0.2"/>
    <n v="47.2"/>
    <n v="12"/>
    <n v="1"/>
    <n v="27"/>
    <n v="6"/>
    <x v="5"/>
    <n v="3"/>
    <n v="276"/>
    <x v="0"/>
  </r>
  <r>
    <x v="1898"/>
    <n v="2.83"/>
    <n v="1.34"/>
    <n v="3"/>
    <n v="40"/>
    <n v="7"/>
    <n v="1"/>
    <n v="20"/>
    <n v="5"/>
    <x v="5"/>
    <n v="3"/>
    <n v="276"/>
    <x v="1"/>
  </r>
  <r>
    <x v="1899"/>
    <n v="8.34"/>
    <n v="0.83699999999999997"/>
    <n v="5"/>
    <n v="29"/>
    <n v="9"/>
    <n v="0"/>
    <n v="5"/>
    <n v="7"/>
    <x v="5"/>
    <n v="3"/>
    <n v="276"/>
    <x v="2"/>
  </r>
  <r>
    <x v="1900"/>
    <n v="6.68"/>
    <n v="3.7229999999999999"/>
    <n v="2"/>
    <n v="55"/>
    <n v="6"/>
    <n v="0"/>
    <n v="10"/>
    <n v="5"/>
    <x v="5"/>
    <n v="3"/>
    <n v="276"/>
    <x v="3"/>
  </r>
  <r>
    <x v="1901"/>
    <n v="2.33"/>
    <n v="0.83499999999999996"/>
    <n v="2.1"/>
    <n v="23"/>
    <n v="11"/>
    <n v="0"/>
    <n v="1"/>
    <n v="9"/>
    <x v="5"/>
    <n v="3"/>
    <n v="276"/>
    <x v="4"/>
  </r>
  <r>
    <x v="1902"/>
    <n v="9"/>
    <n v="3.33"/>
    <n v="1.5"/>
    <n v="26.2"/>
    <n v="10"/>
    <n v="1"/>
    <n v="2"/>
    <n v="8"/>
    <x v="5"/>
    <n v="3"/>
    <n v="276"/>
    <x v="5"/>
  </r>
  <r>
    <x v="1903"/>
    <n v="5.67"/>
    <n v="2"/>
    <n v="2"/>
    <n v="28.9"/>
    <n v="8.1999999999999993"/>
    <n v="0"/>
    <n v="19"/>
    <n v="5"/>
    <x v="5"/>
    <n v="3"/>
    <n v="276"/>
    <x v="6"/>
  </r>
  <r>
    <x v="1904"/>
    <n v="2.33"/>
    <n v="1.423"/>
    <n v="0"/>
    <n v="18.8"/>
    <n v="13"/>
    <n v="0"/>
    <n v="6"/>
    <n v="5"/>
    <x v="5"/>
    <n v="3"/>
    <n v="276"/>
    <x v="0"/>
  </r>
  <r>
    <x v="1905"/>
    <n v="4.66"/>
    <n v="7.0430000000000001"/>
    <n v="1.1000000000000001"/>
    <n v="41"/>
    <n v="13"/>
    <n v="0"/>
    <n v="29"/>
    <n v="6"/>
    <x v="5"/>
    <n v="3"/>
    <n v="276"/>
    <x v="1"/>
  </r>
  <r>
    <x v="1906"/>
    <n v="6"/>
    <n v="3.36"/>
    <n v="4.25"/>
    <n v="15.5"/>
    <n v="7"/>
    <n v="0"/>
    <n v="1"/>
    <n v="5"/>
    <x v="5"/>
    <n v="3"/>
    <n v="276"/>
    <x v="2"/>
  </r>
  <r>
    <x v="1907"/>
    <n v="6"/>
    <n v="2.67"/>
    <n v="3"/>
    <n v="43.2"/>
    <n v="6.2"/>
    <n v="1"/>
    <n v="16"/>
    <n v="10"/>
    <x v="5"/>
    <n v="3"/>
    <n v="276"/>
    <x v="3"/>
  </r>
  <r>
    <x v="1908"/>
    <n v="4.84"/>
    <n v="4.5229999999999997"/>
    <n v="6"/>
    <n v="27"/>
    <n v="11"/>
    <n v="1"/>
    <n v="6"/>
    <n v="6"/>
    <x v="5"/>
    <n v="3"/>
    <n v="276"/>
    <x v="4"/>
  </r>
  <r>
    <x v="1909"/>
    <n v="4"/>
    <n v="5.51"/>
    <n v="3"/>
    <n v="36"/>
    <n v="11"/>
    <n v="0"/>
    <n v="19"/>
    <n v="9"/>
    <x v="5"/>
    <n v="3"/>
    <n v="276"/>
    <x v="5"/>
  </r>
  <r>
    <x v="1910"/>
    <n v="6.34"/>
    <n v="7.7690000000000001"/>
    <n v="3"/>
    <n v="25.6"/>
    <n v="12"/>
    <n v="1"/>
    <n v="0"/>
    <n v="9"/>
    <x v="5"/>
    <n v="3"/>
    <n v="276"/>
    <x v="6"/>
  </r>
  <r>
    <x v="1911"/>
    <n v="1.33"/>
    <n v="6.43"/>
    <n v="1.4"/>
    <n v="14"/>
    <n v="6"/>
    <n v="0"/>
    <n v="7"/>
    <n v="1"/>
    <x v="5"/>
    <n v="3"/>
    <n v="276"/>
    <x v="0"/>
  </r>
  <r>
    <x v="1912"/>
    <n v="3"/>
    <n v="4.298"/>
    <n v="4"/>
    <n v="25.3"/>
    <n v="10"/>
    <n v="0"/>
    <n v="16"/>
    <n v="9.1999999999999993"/>
    <x v="5"/>
    <n v="3"/>
    <n v="276"/>
    <x v="1"/>
  </r>
  <r>
    <x v="1913"/>
    <n v="4.66"/>
    <n v="10.68"/>
    <n v="1.1000000000000001"/>
    <n v="18"/>
    <n v="11"/>
    <n v="1"/>
    <n v="0"/>
    <n v="6.1"/>
    <x v="5"/>
    <n v="3"/>
    <n v="276"/>
    <x v="2"/>
  </r>
  <r>
    <x v="1914"/>
    <n v="7"/>
    <n v="4.5640000000000001"/>
    <n v="1.5"/>
    <n v="27"/>
    <n v="8"/>
    <n v="1"/>
    <n v="5"/>
    <n v="9.1999999999999993"/>
    <x v="5"/>
    <n v="3"/>
    <n v="276"/>
    <x v="3"/>
  </r>
  <r>
    <x v="1915"/>
    <n v="3.01"/>
    <n v="1.7030000000000001"/>
    <n v="3"/>
    <n v="34.65"/>
    <n v="12"/>
    <n v="0"/>
    <n v="5"/>
    <n v="5"/>
    <x v="5"/>
    <n v="4"/>
    <n v="276"/>
    <x v="4"/>
  </r>
  <r>
    <x v="1916"/>
    <n v="7.67"/>
    <n v="1.33"/>
    <n v="3"/>
    <n v="24"/>
    <n v="7"/>
    <n v="0"/>
    <n v="10"/>
    <n v="8"/>
    <x v="5"/>
    <n v="4"/>
    <n v="276"/>
    <x v="5"/>
  </r>
  <r>
    <x v="1917"/>
    <n v="5.33"/>
    <n v="5.0990000000000002"/>
    <n v="1.5"/>
    <n v="18.3"/>
    <n v="12"/>
    <n v="0"/>
    <n v="4"/>
    <n v="9.3000000000000007"/>
    <x v="5"/>
    <n v="4"/>
    <n v="276"/>
    <x v="6"/>
  </r>
  <r>
    <x v="1918"/>
    <n v="4.5"/>
    <n v="2.226"/>
    <n v="8"/>
    <n v="39"/>
    <n v="8"/>
    <n v="1"/>
    <n v="13"/>
    <n v="15"/>
    <x v="5"/>
    <n v="4"/>
    <n v="276"/>
    <x v="0"/>
  </r>
  <r>
    <x v="1919"/>
    <n v="6.34"/>
    <n v="4.1980000000000004"/>
    <n v="4"/>
    <n v="25.2"/>
    <n v="7"/>
    <n v="0"/>
    <n v="3"/>
    <n v="4"/>
    <x v="5"/>
    <n v="4"/>
    <n v="276"/>
    <x v="1"/>
  </r>
  <r>
    <x v="1920"/>
    <n v="3.34"/>
    <n v="6.01"/>
    <n v="3"/>
    <n v="13.2"/>
    <n v="13"/>
    <n v="0"/>
    <n v="16"/>
    <n v="9.3000000000000007"/>
    <x v="5"/>
    <n v="4"/>
    <n v="276"/>
    <x v="2"/>
  </r>
  <r>
    <x v="1921"/>
    <n v="6"/>
    <n v="5.1189999999999998"/>
    <n v="4"/>
    <n v="19"/>
    <n v="3"/>
    <n v="0"/>
    <n v="0"/>
    <n v="7"/>
    <x v="5"/>
    <n v="4"/>
    <n v="276"/>
    <x v="3"/>
  </r>
  <r>
    <x v="1922"/>
    <n v="5"/>
    <n v="4.3499999999999996"/>
    <n v="3.3"/>
    <n v="10"/>
    <n v="8.1999999999999993"/>
    <n v="0"/>
    <n v="4"/>
    <n v="3"/>
    <x v="5"/>
    <n v="4"/>
    <n v="276"/>
    <x v="4"/>
  </r>
  <r>
    <x v="1923"/>
    <n v="2.83"/>
    <n v="2"/>
    <n v="1"/>
    <n v="12"/>
    <n v="10"/>
    <n v="0"/>
    <n v="3"/>
    <n v="5"/>
    <x v="5"/>
    <n v="4"/>
    <n v="276"/>
    <x v="5"/>
  </r>
  <r>
    <x v="1924"/>
    <n v="2.34"/>
    <n v="2.746"/>
    <n v="2"/>
    <n v="34"/>
    <n v="16.2"/>
    <n v="3"/>
    <n v="9"/>
    <n v="8"/>
    <x v="5"/>
    <n v="4"/>
    <n v="276"/>
    <x v="6"/>
  </r>
  <r>
    <x v="1925"/>
    <n v="7.33"/>
    <n v="6.1559999999999997"/>
    <n v="2"/>
    <n v="15.9"/>
    <n v="15"/>
    <n v="0"/>
    <n v="7"/>
    <n v="8"/>
    <x v="5"/>
    <n v="4"/>
    <n v="276"/>
    <x v="0"/>
  </r>
  <r>
    <x v="1926"/>
    <n v="4.33"/>
    <n v="4.3730000000000002"/>
    <n v="4.0999999999999996"/>
    <n v="16.600000000000001"/>
    <n v="16"/>
    <n v="0"/>
    <n v="6"/>
    <n v="7"/>
    <x v="5"/>
    <n v="4"/>
    <n v="276"/>
    <x v="1"/>
  </r>
  <r>
    <x v="1927"/>
    <n v="4.5"/>
    <n v="4.1340000000000003"/>
    <n v="1.1000000000000001"/>
    <n v="14"/>
    <n v="4"/>
    <n v="0"/>
    <n v="6"/>
    <n v="4"/>
    <x v="5"/>
    <n v="4"/>
    <n v="276"/>
    <x v="2"/>
  </r>
  <r>
    <x v="1928"/>
    <n v="4"/>
    <n v="4.4059999999999997"/>
    <n v="1"/>
    <n v="23"/>
    <n v="3"/>
    <n v="1"/>
    <n v="7"/>
    <n v="5.5"/>
    <x v="5"/>
    <n v="4"/>
    <n v="276"/>
    <x v="3"/>
  </r>
  <r>
    <x v="1929"/>
    <n v="4.66"/>
    <n v="6"/>
    <n v="5.3"/>
    <n v="8.8000000000000007"/>
    <n v="17"/>
    <n v="2"/>
    <n v="3"/>
    <n v="5"/>
    <x v="5"/>
    <n v="4"/>
    <n v="276"/>
    <x v="4"/>
  </r>
  <r>
    <x v="1930"/>
    <n v="2"/>
    <n v="2.67"/>
    <n v="2"/>
    <n v="27.2"/>
    <n v="12"/>
    <n v="3"/>
    <n v="1"/>
    <n v="3"/>
    <x v="5"/>
    <n v="4"/>
    <n v="276"/>
    <x v="5"/>
  </r>
  <r>
    <x v="1931"/>
    <n v="7"/>
    <n v="4"/>
    <n v="1.25"/>
    <n v="13.5"/>
    <n v="11"/>
    <n v="1"/>
    <n v="24"/>
    <n v="5"/>
    <x v="5"/>
    <n v="4"/>
    <n v="276"/>
    <x v="6"/>
  </r>
  <r>
    <x v="1932"/>
    <n v="0"/>
    <n v="0"/>
    <n v="0"/>
    <n v="0"/>
    <n v="0"/>
    <n v="0"/>
    <n v="0"/>
    <n v="0"/>
    <x v="5"/>
    <n v="4"/>
    <n v="276"/>
    <x v="0"/>
  </r>
  <r>
    <x v="1933"/>
    <n v="3.34"/>
    <n v="2.7429999999999999"/>
    <n v="1.5"/>
    <n v="25"/>
    <n v="17"/>
    <n v="0"/>
    <n v="6"/>
    <n v="2"/>
    <x v="5"/>
    <n v="4"/>
    <n v="276"/>
    <x v="1"/>
  </r>
  <r>
    <x v="1934"/>
    <n v="9"/>
    <n v="3.7690000000000001"/>
    <n v="1.5"/>
    <n v="22.4"/>
    <n v="12"/>
    <n v="3"/>
    <n v="0"/>
    <n v="6"/>
    <x v="5"/>
    <n v="4"/>
    <n v="276"/>
    <x v="2"/>
  </r>
  <r>
    <x v="1935"/>
    <n v="3.84"/>
    <n v="4.8449999999999998"/>
    <n v="3"/>
    <n v="21"/>
    <n v="11"/>
    <n v="0"/>
    <n v="2"/>
    <n v="12.2"/>
    <x v="5"/>
    <n v="4"/>
    <n v="276"/>
    <x v="3"/>
  </r>
  <r>
    <x v="1936"/>
    <n v="8.67"/>
    <n v="1.66"/>
    <n v="4.5"/>
    <n v="51"/>
    <n v="12"/>
    <n v="0"/>
    <n v="31"/>
    <n v="9"/>
    <x v="5"/>
    <n v="4"/>
    <n v="276"/>
    <x v="4"/>
  </r>
  <r>
    <x v="1937"/>
    <n v="9"/>
    <n v="0.34"/>
    <n v="6.1"/>
    <n v="18.399999999999999"/>
    <n v="6"/>
    <n v="1"/>
    <n v="4"/>
    <n v="2"/>
    <x v="5"/>
    <n v="4"/>
    <n v="276"/>
    <x v="5"/>
  </r>
  <r>
    <x v="1938"/>
    <n v="2.34"/>
    <n v="4.7469999999999999"/>
    <n v="3"/>
    <n v="39.1"/>
    <n v="13"/>
    <n v="3"/>
    <n v="12"/>
    <n v="2"/>
    <x v="5"/>
    <n v="4"/>
    <n v="276"/>
    <x v="6"/>
  </r>
  <r>
    <x v="1939"/>
    <n v="14.01"/>
    <n v="3.59"/>
    <n v="2"/>
    <n v="15"/>
    <n v="17"/>
    <n v="1"/>
    <n v="7"/>
    <n v="5.4"/>
    <x v="5"/>
    <n v="4"/>
    <n v="276"/>
    <x v="0"/>
  </r>
  <r>
    <x v="1940"/>
    <n v="6.34"/>
    <n v="1.68"/>
    <n v="3.25"/>
    <n v="32.6"/>
    <n v="6"/>
    <n v="0"/>
    <n v="1"/>
    <n v="11"/>
    <x v="5"/>
    <n v="4"/>
    <n v="276"/>
    <x v="1"/>
  </r>
  <r>
    <x v="1941"/>
    <n v="17.34"/>
    <n v="2.4969999999999999"/>
    <n v="3.1"/>
    <n v="25.2"/>
    <n v="13"/>
    <n v="1"/>
    <n v="7"/>
    <n v="7"/>
    <x v="5"/>
    <n v="4"/>
    <n v="276"/>
    <x v="2"/>
  </r>
  <r>
    <x v="1942"/>
    <n v="0"/>
    <n v="0"/>
    <n v="0"/>
    <n v="0"/>
    <n v="0"/>
    <n v="0"/>
    <n v="0"/>
    <n v="0"/>
    <x v="5"/>
    <n v="4"/>
    <n v="276"/>
    <x v="3"/>
  </r>
  <r>
    <x v="1943"/>
    <n v="5.33"/>
    <n v="6.367"/>
    <n v="2.6"/>
    <n v="27.6"/>
    <n v="5"/>
    <n v="0"/>
    <n v="0"/>
    <n v="3"/>
    <x v="5"/>
    <n v="4"/>
    <n v="276"/>
    <x v="4"/>
  </r>
  <r>
    <x v="1944"/>
    <n v="2"/>
    <n v="1.407"/>
    <n v="8"/>
    <n v="22"/>
    <n v="13"/>
    <n v="2"/>
    <n v="28"/>
    <n v="8.4"/>
    <x v="5"/>
    <n v="4"/>
    <n v="276"/>
    <x v="5"/>
  </r>
  <r>
    <x v="1945"/>
    <n v="2.34"/>
    <n v="4.0199999999999996"/>
    <n v="1"/>
    <n v="8"/>
    <n v="1"/>
    <n v="0"/>
    <n v="1"/>
    <n v="3"/>
    <x v="5"/>
    <n v="5"/>
    <n v="276"/>
    <x v="6"/>
  </r>
  <r>
    <x v="1946"/>
    <n v="1.68"/>
    <n v="5.4290000000000003"/>
    <n v="5.5"/>
    <n v="20"/>
    <n v="15"/>
    <n v="1"/>
    <n v="3"/>
    <n v="9"/>
    <x v="5"/>
    <n v="5"/>
    <n v="276"/>
    <x v="0"/>
  </r>
  <r>
    <x v="1947"/>
    <n v="4.01"/>
    <n v="2.34"/>
    <n v="3"/>
    <n v="24"/>
    <n v="11"/>
    <n v="3"/>
    <n v="16"/>
    <n v="8"/>
    <x v="5"/>
    <n v="5"/>
    <n v="276"/>
    <x v="1"/>
  </r>
  <r>
    <x v="1948"/>
    <n v="9"/>
    <n v="5.43"/>
    <n v="4.25"/>
    <n v="25"/>
    <n v="5"/>
    <n v="1"/>
    <n v="16"/>
    <n v="9"/>
    <x v="5"/>
    <n v="5"/>
    <n v="276"/>
    <x v="2"/>
  </r>
  <r>
    <x v="1949"/>
    <n v="7"/>
    <n v="2.42"/>
    <n v="4.2"/>
    <n v="31"/>
    <n v="2"/>
    <n v="0"/>
    <n v="0"/>
    <n v="5"/>
    <x v="5"/>
    <n v="5"/>
    <n v="276"/>
    <x v="3"/>
  </r>
  <r>
    <x v="1950"/>
    <n v="4.68"/>
    <n v="6.6000000000000003E-2"/>
    <n v="2"/>
    <n v="23"/>
    <n v="11"/>
    <n v="2"/>
    <n v="9"/>
    <n v="3"/>
    <x v="5"/>
    <n v="5"/>
    <n v="276"/>
    <x v="4"/>
  </r>
  <r>
    <x v="1951"/>
    <n v="2.66"/>
    <n v="5.5190000000000001"/>
    <n v="1"/>
    <n v="33.4"/>
    <n v="19"/>
    <n v="0"/>
    <n v="6"/>
    <n v="5"/>
    <x v="5"/>
    <n v="5"/>
    <n v="276"/>
    <x v="5"/>
  </r>
  <r>
    <x v="1952"/>
    <n v="9"/>
    <n v="4.0330000000000004"/>
    <n v="3"/>
    <n v="13"/>
    <n v="15"/>
    <n v="2"/>
    <n v="20"/>
    <n v="0"/>
    <x v="5"/>
    <n v="5"/>
    <n v="276"/>
    <x v="6"/>
  </r>
  <r>
    <x v="1953"/>
    <n v="5"/>
    <n v="2.33"/>
    <n v="2.1"/>
    <n v="12.5"/>
    <n v="10"/>
    <n v="1"/>
    <n v="31"/>
    <n v="4"/>
    <x v="5"/>
    <n v="5"/>
    <n v="276"/>
    <x v="0"/>
  </r>
  <r>
    <x v="1954"/>
    <n v="5"/>
    <n v="1.34"/>
    <n v="5.5"/>
    <n v="11.6"/>
    <n v="13"/>
    <n v="2"/>
    <n v="26"/>
    <n v="2"/>
    <x v="5"/>
    <n v="5"/>
    <n v="276"/>
    <x v="1"/>
  </r>
  <r>
    <x v="1955"/>
    <n v="5.34"/>
    <n v="5"/>
    <n v="5.5"/>
    <n v="16.8"/>
    <n v="9"/>
    <n v="0"/>
    <n v="12"/>
    <n v="5"/>
    <x v="5"/>
    <n v="5"/>
    <n v="276"/>
    <x v="2"/>
  </r>
  <r>
    <x v="1956"/>
    <n v="4.67"/>
    <n v="1.68"/>
    <n v="3.1"/>
    <n v="38.799999999999997"/>
    <n v="2"/>
    <n v="1"/>
    <n v="19"/>
    <n v="5"/>
    <x v="5"/>
    <n v="5"/>
    <n v="276"/>
    <x v="3"/>
  </r>
  <r>
    <x v="1957"/>
    <n v="5"/>
    <n v="4.5270000000000001"/>
    <n v="2"/>
    <n v="26.2"/>
    <n v="11"/>
    <n v="0"/>
    <n v="11"/>
    <n v="3"/>
    <x v="5"/>
    <n v="5"/>
    <n v="276"/>
    <x v="4"/>
  </r>
  <r>
    <x v="1958"/>
    <n v="6.67"/>
    <n v="4.3630000000000004"/>
    <n v="4"/>
    <n v="25"/>
    <n v="5"/>
    <n v="0"/>
    <n v="11"/>
    <n v="3"/>
    <x v="5"/>
    <n v="5"/>
    <n v="276"/>
    <x v="5"/>
  </r>
  <r>
    <x v="1959"/>
    <n v="4"/>
    <n v="1.0660000000000001"/>
    <n v="4.1500000000000004"/>
    <n v="28.4"/>
    <n v="7"/>
    <n v="0"/>
    <n v="5"/>
    <n v="3"/>
    <x v="5"/>
    <n v="5"/>
    <n v="276"/>
    <x v="6"/>
  </r>
  <r>
    <x v="1960"/>
    <n v="5"/>
    <n v="1.0669999999999999"/>
    <n v="2"/>
    <n v="12"/>
    <n v="9"/>
    <n v="1"/>
    <n v="16.291666670000001"/>
    <n v="5"/>
    <x v="5"/>
    <n v="5"/>
    <n v="276"/>
    <x v="0"/>
  </r>
  <r>
    <x v="1961"/>
    <n v="2.66"/>
    <n v="1.66"/>
    <n v="2.4"/>
    <n v="28"/>
    <n v="18"/>
    <n v="2"/>
    <n v="4"/>
    <n v="2.2000000000000002"/>
    <x v="5"/>
    <n v="5"/>
    <n v="276"/>
    <x v="1"/>
  </r>
  <r>
    <x v="1962"/>
    <n v="10"/>
    <n v="0.34"/>
    <n v="5.0999999999999996"/>
    <n v="14"/>
    <n v="9"/>
    <n v="2"/>
    <n v="5"/>
    <n v="3"/>
    <x v="5"/>
    <n v="5"/>
    <n v="276"/>
    <x v="2"/>
  </r>
  <r>
    <x v="1963"/>
    <n v="6.67"/>
    <n v="5"/>
    <n v="4"/>
    <n v="26.4"/>
    <n v="9"/>
    <n v="0"/>
    <n v="9"/>
    <n v="4.2"/>
    <x v="5"/>
    <n v="5"/>
    <n v="276"/>
    <x v="3"/>
  </r>
  <r>
    <x v="1964"/>
    <n v="3.67"/>
    <n v="6.3959999999999999"/>
    <n v="5"/>
    <n v="21.3"/>
    <n v="11"/>
    <n v="4"/>
    <n v="13"/>
    <n v="5"/>
    <x v="5"/>
    <n v="5"/>
    <n v="276"/>
    <x v="4"/>
  </r>
  <r>
    <x v="1965"/>
    <n v="5.34"/>
    <n v="4"/>
    <n v="5.0999999999999996"/>
    <n v="17.600000000000001"/>
    <n v="12.2"/>
    <n v="0"/>
    <n v="1"/>
    <n v="7"/>
    <x v="5"/>
    <n v="5"/>
    <n v="276"/>
    <x v="5"/>
  </r>
  <r>
    <x v="1966"/>
    <n v="8.16"/>
    <n v="2.8359999999999999"/>
    <n v="3.15"/>
    <n v="28.2"/>
    <n v="8"/>
    <n v="0"/>
    <n v="9"/>
    <n v="5"/>
    <x v="5"/>
    <n v="5"/>
    <n v="276"/>
    <x v="6"/>
  </r>
  <r>
    <x v="1967"/>
    <n v="2.33"/>
    <n v="3.34"/>
    <n v="2"/>
    <n v="26.1"/>
    <n v="4"/>
    <n v="0"/>
    <n v="10"/>
    <n v="6"/>
    <x v="5"/>
    <n v="5"/>
    <n v="276"/>
    <x v="0"/>
  </r>
  <r>
    <x v="1968"/>
    <n v="5.34"/>
    <n v="3.7029999999999998"/>
    <n v="3"/>
    <n v="36.200000000000003"/>
    <n v="8"/>
    <n v="1"/>
    <n v="5"/>
    <n v="3"/>
    <x v="5"/>
    <n v="5"/>
    <n v="276"/>
    <x v="1"/>
  </r>
  <r>
    <x v="1969"/>
    <n v="11"/>
    <n v="3.34"/>
    <n v="4.0999999999999996"/>
    <n v="35"/>
    <n v="4"/>
    <n v="0"/>
    <n v="16"/>
    <n v="2"/>
    <x v="5"/>
    <n v="5"/>
    <n v="276"/>
    <x v="2"/>
  </r>
  <r>
    <x v="1970"/>
    <n v="6.33"/>
    <n v="5.31"/>
    <n v="2"/>
    <n v="30"/>
    <n v="2.6"/>
    <n v="0"/>
    <n v="11"/>
    <n v="6"/>
    <x v="5"/>
    <n v="5"/>
    <n v="276"/>
    <x v="3"/>
  </r>
  <r>
    <x v="1971"/>
    <n v="4.67"/>
    <n v="0.67"/>
    <n v="1.2"/>
    <n v="19"/>
    <n v="8"/>
    <n v="0"/>
    <n v="0"/>
    <n v="2"/>
    <x v="5"/>
    <n v="5"/>
    <n v="276"/>
    <x v="4"/>
  </r>
  <r>
    <x v="1972"/>
    <n v="4.33"/>
    <n v="3.99"/>
    <n v="6.3"/>
    <n v="18.2"/>
    <n v="10"/>
    <n v="2"/>
    <n v="5"/>
    <n v="6"/>
    <x v="5"/>
    <n v="5"/>
    <n v="276"/>
    <x v="5"/>
  </r>
  <r>
    <x v="1973"/>
    <n v="5.5"/>
    <n v="2.34"/>
    <n v="4.05"/>
    <n v="15"/>
    <n v="10"/>
    <n v="1"/>
    <n v="0"/>
    <n v="3"/>
    <x v="5"/>
    <n v="5"/>
    <n v="276"/>
    <x v="6"/>
  </r>
  <r>
    <x v="1974"/>
    <n v="5"/>
    <n v="0.34"/>
    <n v="3.4"/>
    <n v="17.2"/>
    <n v="5"/>
    <n v="0"/>
    <n v="6"/>
    <n v="4"/>
    <x v="5"/>
    <n v="5"/>
    <n v="276"/>
    <x v="0"/>
  </r>
  <r>
    <x v="1975"/>
    <n v="5.99"/>
    <n v="3.363"/>
    <n v="1"/>
    <n v="22.661999999999999"/>
    <n v="2"/>
    <n v="0"/>
    <n v="2"/>
    <n v="5"/>
    <x v="5"/>
    <n v="5"/>
    <n v="276"/>
    <x v="1"/>
  </r>
  <r>
    <x v="1976"/>
    <n v="3"/>
    <n v="1.34"/>
    <n v="6"/>
    <n v="21.4"/>
    <n v="1"/>
    <n v="0"/>
    <n v="8"/>
    <n v="4"/>
    <x v="5"/>
    <n v="6"/>
    <n v="276"/>
    <x v="2"/>
  </r>
  <r>
    <x v="1977"/>
    <n v="4"/>
    <n v="2.66"/>
    <n v="3.05"/>
    <n v="28"/>
    <n v="4"/>
    <n v="1"/>
    <n v="6"/>
    <n v="4"/>
    <x v="5"/>
    <n v="6"/>
    <n v="276"/>
    <x v="3"/>
  </r>
  <r>
    <x v="1978"/>
    <n v="0.33"/>
    <n v="2.5049999999999999"/>
    <n v="4"/>
    <n v="15.4"/>
    <n v="4"/>
    <n v="0"/>
    <n v="5"/>
    <n v="10"/>
    <x v="5"/>
    <n v="6"/>
    <n v="276"/>
    <x v="4"/>
  </r>
  <r>
    <x v="1979"/>
    <n v="6.34"/>
    <n v="2.823"/>
    <n v="5.35"/>
    <n v="28.2"/>
    <n v="9"/>
    <n v="1"/>
    <n v="12"/>
    <n v="5"/>
    <x v="5"/>
    <n v="6"/>
    <n v="276"/>
    <x v="5"/>
  </r>
  <r>
    <x v="1980"/>
    <n v="5"/>
    <n v="1.77"/>
    <n v="2.1"/>
    <n v="26.1"/>
    <n v="7"/>
    <n v="0"/>
    <n v="1"/>
    <n v="2"/>
    <x v="5"/>
    <n v="6"/>
    <n v="276"/>
    <x v="6"/>
  </r>
  <r>
    <x v="1981"/>
    <n v="7.67"/>
    <n v="2.0760000000000001"/>
    <n v="6.35"/>
    <n v="27"/>
    <n v="7"/>
    <n v="2"/>
    <n v="11"/>
    <n v="4"/>
    <x v="5"/>
    <n v="6"/>
    <n v="276"/>
    <x v="0"/>
  </r>
  <r>
    <x v="1982"/>
    <n v="6"/>
    <n v="2.67"/>
    <n v="2"/>
    <n v="22"/>
    <n v="6"/>
    <n v="0"/>
    <n v="16"/>
    <n v="0"/>
    <x v="5"/>
    <n v="6"/>
    <n v="276"/>
    <x v="1"/>
  </r>
  <r>
    <x v="1983"/>
    <n v="3"/>
    <n v="3.66"/>
    <n v="1"/>
    <n v="22.4"/>
    <n v="12"/>
    <n v="0"/>
    <n v="0"/>
    <n v="2.1"/>
    <x v="5"/>
    <n v="6"/>
    <n v="276"/>
    <x v="2"/>
  </r>
  <r>
    <x v="1984"/>
    <n v="9.33"/>
    <n v="1.0329999999999999"/>
    <n v="8"/>
    <n v="16.5"/>
    <n v="7"/>
    <n v="4"/>
    <n v="0"/>
    <n v="5"/>
    <x v="5"/>
    <n v="6"/>
    <n v="276"/>
    <x v="3"/>
  </r>
  <r>
    <x v="1985"/>
    <n v="3"/>
    <n v="1.34"/>
    <n v="2"/>
    <n v="15"/>
    <n v="7"/>
    <n v="0"/>
    <n v="6"/>
    <n v="12"/>
    <x v="5"/>
    <n v="6"/>
    <n v="276"/>
    <x v="4"/>
  </r>
  <r>
    <x v="1986"/>
    <n v="11.34"/>
    <n v="3.33"/>
    <n v="10.5"/>
    <n v="25"/>
    <n v="9"/>
    <n v="0"/>
    <n v="7"/>
    <n v="6"/>
    <x v="5"/>
    <n v="6"/>
    <n v="276"/>
    <x v="5"/>
  </r>
  <r>
    <x v="1987"/>
    <n v="8"/>
    <n v="3.4060000000000001"/>
    <n v="1"/>
    <n v="16.2"/>
    <n v="11"/>
    <n v="0"/>
    <n v="1"/>
    <n v="7"/>
    <x v="5"/>
    <n v="6"/>
    <n v="276"/>
    <x v="6"/>
  </r>
  <r>
    <x v="1988"/>
    <n v="0.68"/>
    <n v="3.02"/>
    <n v="0.25"/>
    <n v="19.399999999999999"/>
    <n v="2"/>
    <n v="0"/>
    <n v="2"/>
    <n v="9"/>
    <x v="5"/>
    <n v="6"/>
    <n v="276"/>
    <x v="0"/>
  </r>
  <r>
    <x v="1989"/>
    <n v="3.18"/>
    <n v="3.35"/>
    <n v="3"/>
    <n v="15"/>
    <n v="2"/>
    <n v="1"/>
    <n v="0"/>
    <n v="6"/>
    <x v="5"/>
    <n v="6"/>
    <n v="276"/>
    <x v="1"/>
  </r>
  <r>
    <x v="1990"/>
    <n v="7"/>
    <n v="3.4630000000000001"/>
    <n v="5"/>
    <n v="15"/>
    <n v="13"/>
    <n v="0"/>
    <n v="7"/>
    <n v="8"/>
    <x v="5"/>
    <n v="6"/>
    <n v="276"/>
    <x v="2"/>
  </r>
  <r>
    <x v="1991"/>
    <n v="4"/>
    <n v="5.35"/>
    <n v="3"/>
    <n v="18"/>
    <n v="2"/>
    <n v="0"/>
    <n v="0"/>
    <n v="9"/>
    <x v="5"/>
    <n v="6"/>
    <n v="276"/>
    <x v="3"/>
  </r>
  <r>
    <x v="1992"/>
    <n v="6.66"/>
    <n v="4.66"/>
    <n v="3"/>
    <n v="18"/>
    <n v="6"/>
    <n v="0"/>
    <n v="2"/>
    <n v="2.34"/>
    <x v="5"/>
    <n v="6"/>
    <n v="276"/>
    <x v="4"/>
  </r>
  <r>
    <x v="1993"/>
    <n v="5"/>
    <n v="4.21"/>
    <n v="3"/>
    <n v="29.5"/>
    <n v="8"/>
    <n v="0"/>
    <n v="2"/>
    <n v="12.1"/>
    <x v="5"/>
    <n v="6"/>
    <n v="276"/>
    <x v="5"/>
  </r>
  <r>
    <x v="1994"/>
    <n v="3.67"/>
    <n v="3.0329999999999999"/>
    <n v="3"/>
    <n v="18"/>
    <n v="6"/>
    <n v="1"/>
    <n v="2"/>
    <n v="5.5"/>
    <x v="5"/>
    <n v="6"/>
    <n v="276"/>
    <x v="6"/>
  </r>
  <r>
    <x v="1995"/>
    <n v="5"/>
    <n v="4.3630000000000004"/>
    <n v="3"/>
    <n v="15"/>
    <n v="9"/>
    <n v="4"/>
    <n v="0"/>
    <n v="4"/>
    <x v="5"/>
    <n v="6"/>
    <n v="276"/>
    <x v="0"/>
  </r>
  <r>
    <x v="1996"/>
    <n v="3"/>
    <n v="2.33"/>
    <n v="3"/>
    <n v="24.8"/>
    <n v="8"/>
    <n v="3"/>
    <n v="4"/>
    <n v="6"/>
    <x v="5"/>
    <n v="6"/>
    <n v="276"/>
    <x v="1"/>
  </r>
  <r>
    <x v="1997"/>
    <n v="3"/>
    <n v="4"/>
    <n v="0"/>
    <n v="25"/>
    <n v="11"/>
    <n v="2"/>
    <n v="12"/>
    <n v="5"/>
    <x v="5"/>
    <n v="6"/>
    <n v="276"/>
    <x v="2"/>
  </r>
  <r>
    <x v="1998"/>
    <n v="9.33"/>
    <n v="4.7919999999999998"/>
    <n v="5.5"/>
    <n v="18.2"/>
    <n v="1"/>
    <n v="0"/>
    <n v="10"/>
    <n v="1"/>
    <x v="5"/>
    <n v="6"/>
    <n v="276"/>
    <x v="3"/>
  </r>
  <r>
    <x v="1999"/>
    <n v="10"/>
    <n v="4.68"/>
    <n v="3.1"/>
    <n v="19"/>
    <n v="9"/>
    <n v="3"/>
    <n v="3"/>
    <n v="7"/>
    <x v="5"/>
    <n v="6"/>
    <n v="276"/>
    <x v="4"/>
  </r>
  <r>
    <x v="2000"/>
    <n v="2.34"/>
    <n v="2.6379999999999999"/>
    <n v="5"/>
    <n v="12"/>
    <n v="10"/>
    <n v="1"/>
    <n v="0"/>
    <n v="3"/>
    <x v="5"/>
    <n v="6"/>
    <n v="276"/>
    <x v="5"/>
  </r>
  <r>
    <x v="2001"/>
    <n v="2"/>
    <n v="3.44"/>
    <n v="1"/>
    <n v="11.6"/>
    <n v="5"/>
    <n v="1"/>
    <n v="0"/>
    <n v="5"/>
    <x v="5"/>
    <n v="6"/>
    <n v="276"/>
    <x v="6"/>
  </r>
  <r>
    <x v="2002"/>
    <n v="8.16"/>
    <n v="6.33"/>
    <n v="4"/>
    <n v="15"/>
    <n v="5"/>
    <n v="1"/>
    <n v="7"/>
    <n v="2"/>
    <x v="5"/>
    <n v="6"/>
    <n v="276"/>
    <x v="0"/>
  </r>
  <r>
    <x v="2003"/>
    <n v="4.33"/>
    <n v="1.496"/>
    <n v="2"/>
    <n v="15"/>
    <n v="5"/>
    <n v="0"/>
    <n v="2"/>
    <n v="3"/>
    <x v="5"/>
    <n v="6"/>
    <n v="276"/>
    <x v="1"/>
  </r>
  <r>
    <x v="2004"/>
    <n v="1.18"/>
    <n v="5.7"/>
    <n v="5"/>
    <n v="18.3"/>
    <n v="2"/>
    <n v="0"/>
    <n v="5"/>
    <n v="2"/>
    <x v="5"/>
    <n v="6"/>
    <n v="276"/>
    <x v="2"/>
  </r>
  <r>
    <x v="2005"/>
    <n v="6"/>
    <n v="6.1589999999999998"/>
    <n v="0"/>
    <n v="40"/>
    <n v="5"/>
    <n v="0"/>
    <n v="11"/>
    <n v="5"/>
    <x v="5"/>
    <n v="6"/>
    <n v="276"/>
    <x v="3"/>
  </r>
  <r>
    <x v="2006"/>
    <n v="5.33"/>
    <n v="2"/>
    <n v="1"/>
    <n v="14"/>
    <n v="7"/>
    <n v="0"/>
    <n v="8"/>
    <n v="4"/>
    <x v="5"/>
    <n v="7"/>
    <n v="276"/>
    <x v="4"/>
  </r>
  <r>
    <x v="2007"/>
    <n v="5.66"/>
    <n v="3.012"/>
    <n v="4"/>
    <n v="14"/>
    <n v="9"/>
    <n v="0"/>
    <n v="1"/>
    <n v="4.3"/>
    <x v="5"/>
    <n v="7"/>
    <n v="276"/>
    <x v="5"/>
  </r>
  <r>
    <x v="2008"/>
    <n v="4"/>
    <n v="2.8490000000000002"/>
    <n v="4"/>
    <n v="30.05"/>
    <n v="9"/>
    <n v="0"/>
    <n v="1"/>
    <n v="4"/>
    <x v="5"/>
    <n v="7"/>
    <n v="276"/>
    <x v="6"/>
  </r>
  <r>
    <x v="2009"/>
    <n v="5.33"/>
    <n v="1.67"/>
    <n v="0"/>
    <n v="13"/>
    <n v="7"/>
    <n v="1"/>
    <n v="3"/>
    <n v="6.5"/>
    <x v="5"/>
    <n v="7"/>
    <n v="276"/>
    <x v="0"/>
  </r>
  <r>
    <x v="2010"/>
    <n v="4.33"/>
    <n v="3.08"/>
    <n v="4"/>
    <n v="20"/>
    <n v="11"/>
    <n v="0"/>
    <n v="0"/>
    <n v="2"/>
    <x v="5"/>
    <n v="7"/>
    <n v="276"/>
    <x v="1"/>
  </r>
  <r>
    <x v="2011"/>
    <n v="4.34"/>
    <n v="1.7030000000000001"/>
    <n v="3"/>
    <n v="16"/>
    <n v="2"/>
    <n v="0"/>
    <n v="1"/>
    <n v="3"/>
    <x v="5"/>
    <n v="7"/>
    <n v="276"/>
    <x v="2"/>
  </r>
  <r>
    <x v="2012"/>
    <n v="5.66"/>
    <n v="6.4630000000000001"/>
    <n v="3"/>
    <n v="25"/>
    <n v="2"/>
    <n v="0"/>
    <n v="3"/>
    <n v="5"/>
    <x v="5"/>
    <n v="7"/>
    <n v="276"/>
    <x v="3"/>
  </r>
  <r>
    <x v="2013"/>
    <n v="6"/>
    <n v="4.3730000000000002"/>
    <n v="2"/>
    <n v="21.4"/>
    <n v="9.1999999999999993"/>
    <n v="1"/>
    <n v="4"/>
    <n v="4"/>
    <x v="5"/>
    <n v="7"/>
    <n v="276"/>
    <x v="4"/>
  </r>
  <r>
    <x v="2014"/>
    <n v="2.67"/>
    <n v="2.7029999999999998"/>
    <n v="8"/>
    <n v="15"/>
    <n v="12"/>
    <n v="4"/>
    <n v="3"/>
    <n v="2"/>
    <x v="5"/>
    <n v="7"/>
    <n v="276"/>
    <x v="5"/>
  </r>
  <r>
    <x v="2015"/>
    <n v="10"/>
    <n v="5.67"/>
    <n v="5"/>
    <n v="19.600000000000001"/>
    <n v="10.199999999999999"/>
    <n v="0"/>
    <n v="1"/>
    <n v="4"/>
    <x v="5"/>
    <n v="7"/>
    <n v="276"/>
    <x v="6"/>
  </r>
  <r>
    <x v="2016"/>
    <n v="3.33"/>
    <n v="4.726"/>
    <n v="4"/>
    <n v="19"/>
    <n v="7"/>
    <n v="0"/>
    <n v="0"/>
    <n v="3"/>
    <x v="5"/>
    <n v="7"/>
    <n v="276"/>
    <x v="0"/>
  </r>
  <r>
    <x v="2017"/>
    <n v="11"/>
    <n v="5.09"/>
    <n v="4.05"/>
    <n v="34"/>
    <n v="7.2"/>
    <n v="0"/>
    <n v="2"/>
    <n v="2"/>
    <x v="5"/>
    <n v="7"/>
    <n v="276"/>
    <x v="1"/>
  </r>
  <r>
    <x v="2018"/>
    <n v="5"/>
    <n v="3.4169999999999998"/>
    <n v="1"/>
    <n v="17.600000000000001"/>
    <n v="5"/>
    <n v="3"/>
    <n v="0"/>
    <n v="5"/>
    <x v="5"/>
    <n v="7"/>
    <n v="276"/>
    <x v="2"/>
  </r>
  <r>
    <x v="2019"/>
    <n v="6"/>
    <n v="5.34"/>
    <n v="4"/>
    <n v="23"/>
    <n v="3"/>
    <n v="0"/>
    <n v="5"/>
    <n v="1"/>
    <x v="5"/>
    <n v="7"/>
    <n v="276"/>
    <x v="3"/>
  </r>
  <r>
    <x v="2020"/>
    <n v="7.33"/>
    <n v="1.67"/>
    <n v="4.55"/>
    <n v="24"/>
    <n v="6"/>
    <n v="1"/>
    <n v="0"/>
    <n v="7"/>
    <x v="5"/>
    <n v="7"/>
    <n v="276"/>
    <x v="4"/>
  </r>
  <r>
    <x v="2021"/>
    <n v="7"/>
    <n v="3.34"/>
    <n v="3"/>
    <n v="14"/>
    <n v="7"/>
    <n v="0"/>
    <n v="2"/>
    <n v="4"/>
    <x v="5"/>
    <n v="7"/>
    <n v="276"/>
    <x v="5"/>
  </r>
  <r>
    <x v="2022"/>
    <n v="3.99"/>
    <n v="0.157"/>
    <n v="2.5"/>
    <n v="26"/>
    <n v="7"/>
    <n v="1"/>
    <n v="0"/>
    <n v="2"/>
    <x v="5"/>
    <n v="7"/>
    <n v="276"/>
    <x v="6"/>
  </r>
  <r>
    <x v="2023"/>
    <n v="11"/>
    <n v="3.33"/>
    <n v="1.3"/>
    <n v="24"/>
    <n v="11"/>
    <n v="0"/>
    <n v="3"/>
    <n v="3"/>
    <x v="5"/>
    <n v="7"/>
    <n v="276"/>
    <x v="0"/>
  </r>
  <r>
    <x v="2024"/>
    <n v="7.33"/>
    <n v="5.34"/>
    <n v="4"/>
    <n v="28"/>
    <n v="15"/>
    <n v="0"/>
    <n v="3"/>
    <n v="7"/>
    <x v="5"/>
    <n v="7"/>
    <n v="276"/>
    <x v="1"/>
  </r>
  <r>
    <x v="2025"/>
    <n v="4.34"/>
    <n v="4.4489999999999998"/>
    <n v="1"/>
    <n v="17.2"/>
    <n v="4"/>
    <n v="0"/>
    <n v="6"/>
    <n v="2"/>
    <x v="5"/>
    <n v="7"/>
    <n v="276"/>
    <x v="2"/>
  </r>
  <r>
    <x v="2026"/>
    <n v="6.34"/>
    <n v="0.36299999999999999"/>
    <n v="1.1000000000000001"/>
    <n v="16"/>
    <n v="5"/>
    <n v="0"/>
    <n v="1"/>
    <n v="3"/>
    <x v="5"/>
    <n v="7"/>
    <n v="276"/>
    <x v="3"/>
  </r>
  <r>
    <x v="2027"/>
    <n v="1"/>
    <n v="2.66"/>
    <n v="2"/>
    <n v="14.25"/>
    <n v="10"/>
    <n v="0"/>
    <n v="0"/>
    <n v="6"/>
    <x v="5"/>
    <n v="7"/>
    <n v="276"/>
    <x v="4"/>
  </r>
  <r>
    <x v="2028"/>
    <n v="1.34"/>
    <n v="0.67"/>
    <n v="5.2"/>
    <n v="7.25"/>
    <n v="11"/>
    <n v="0"/>
    <n v="7"/>
    <n v="2.4"/>
    <x v="5"/>
    <n v="7"/>
    <n v="276"/>
    <x v="5"/>
  </r>
  <r>
    <x v="2029"/>
    <n v="8"/>
    <n v="3.7690000000000001"/>
    <n v="2"/>
    <n v="30.875"/>
    <n v="19"/>
    <n v="0"/>
    <n v="2"/>
    <n v="1"/>
    <x v="5"/>
    <n v="7"/>
    <n v="276"/>
    <x v="6"/>
  </r>
  <r>
    <x v="2030"/>
    <n v="6"/>
    <n v="7"/>
    <n v="5"/>
    <n v="20"/>
    <n v="9"/>
    <n v="1"/>
    <n v="11"/>
    <n v="2"/>
    <x v="5"/>
    <n v="7"/>
    <n v="276"/>
    <x v="0"/>
  </r>
  <r>
    <x v="2031"/>
    <n v="12.5"/>
    <n v="4"/>
    <n v="0.1"/>
    <n v="17"/>
    <n v="12"/>
    <n v="0"/>
    <n v="8"/>
    <n v="3"/>
    <x v="5"/>
    <n v="7"/>
    <n v="276"/>
    <x v="1"/>
  </r>
  <r>
    <x v="2032"/>
    <n v="3.34"/>
    <n v="0"/>
    <n v="1"/>
    <n v="22"/>
    <n v="6"/>
    <n v="3"/>
    <n v="2"/>
    <n v="3.4"/>
    <x v="5"/>
    <n v="7"/>
    <n v="276"/>
    <x v="2"/>
  </r>
  <r>
    <x v="2033"/>
    <n v="4.34"/>
    <n v="1.34"/>
    <n v="4"/>
    <n v="13"/>
    <n v="3"/>
    <n v="1"/>
    <n v="0"/>
    <n v="0.6"/>
    <x v="5"/>
    <n v="7"/>
    <n v="276"/>
    <x v="3"/>
  </r>
  <r>
    <x v="2034"/>
    <n v="9"/>
    <n v="4.33"/>
    <n v="2"/>
    <n v="25.45"/>
    <n v="12"/>
    <n v="0"/>
    <n v="1"/>
    <n v="2"/>
    <x v="5"/>
    <n v="7"/>
    <n v="276"/>
    <x v="4"/>
  </r>
  <r>
    <x v="2035"/>
    <n v="9.5"/>
    <n v="6.1870000000000003"/>
    <n v="5"/>
    <n v="19"/>
    <n v="9"/>
    <n v="4"/>
    <n v="33"/>
    <n v="5"/>
    <x v="5"/>
    <n v="7"/>
    <n v="276"/>
    <x v="5"/>
  </r>
  <r>
    <x v="2036"/>
    <n v="0"/>
    <n v="2.84"/>
    <n v="2"/>
    <n v="21"/>
    <n v="4"/>
    <n v="0"/>
    <n v="4"/>
    <n v="2"/>
    <x v="5"/>
    <n v="7"/>
    <n v="276"/>
    <x v="6"/>
  </r>
  <r>
    <x v="2037"/>
    <n v="8.67"/>
    <n v="0.91300000000000003"/>
    <n v="2"/>
    <n v="37"/>
    <n v="6"/>
    <n v="0"/>
    <n v="1"/>
    <n v="2"/>
    <x v="5"/>
    <n v="8"/>
    <n v="276"/>
    <x v="0"/>
  </r>
  <r>
    <x v="2038"/>
    <n v="5"/>
    <n v="1.68"/>
    <n v="3"/>
    <n v="18"/>
    <n v="7"/>
    <n v="2"/>
    <n v="6"/>
    <n v="1"/>
    <x v="5"/>
    <n v="8"/>
    <n v="276"/>
    <x v="1"/>
  </r>
  <r>
    <x v="2039"/>
    <n v="5.34"/>
    <n v="4.68"/>
    <n v="2.2999999999999998"/>
    <n v="12"/>
    <n v="6"/>
    <n v="5"/>
    <n v="1"/>
    <n v="3.4"/>
    <x v="5"/>
    <n v="8"/>
    <n v="276"/>
    <x v="2"/>
  </r>
  <r>
    <x v="2040"/>
    <n v="6.5"/>
    <n v="2.67"/>
    <n v="5"/>
    <n v="24"/>
    <n v="10"/>
    <n v="0"/>
    <n v="2"/>
    <n v="4.3"/>
    <x v="5"/>
    <n v="8"/>
    <n v="276"/>
    <x v="3"/>
  </r>
  <r>
    <x v="2041"/>
    <n v="4"/>
    <n v="1"/>
    <n v="4.3"/>
    <n v="6"/>
    <n v="7"/>
    <n v="1"/>
    <n v="5"/>
    <n v="0"/>
    <x v="5"/>
    <n v="8"/>
    <n v="276"/>
    <x v="4"/>
  </r>
  <r>
    <x v="2042"/>
    <n v="10"/>
    <n v="4.67"/>
    <n v="2"/>
    <n v="17.25"/>
    <n v="4"/>
    <n v="0"/>
    <n v="6"/>
    <n v="6"/>
    <x v="5"/>
    <n v="8"/>
    <n v="276"/>
    <x v="5"/>
  </r>
  <r>
    <x v="2043"/>
    <n v="6"/>
    <n v="1.7589999999999999"/>
    <n v="2"/>
    <n v="9"/>
    <n v="7"/>
    <n v="0"/>
    <n v="21"/>
    <n v="3"/>
    <x v="5"/>
    <n v="8"/>
    <n v="276"/>
    <x v="6"/>
  </r>
  <r>
    <x v="2044"/>
    <n v="7.66"/>
    <n v="1.01"/>
    <n v="3"/>
    <n v="15"/>
    <n v="10"/>
    <n v="0"/>
    <n v="31"/>
    <n v="3"/>
    <x v="5"/>
    <n v="8"/>
    <n v="276"/>
    <x v="0"/>
  </r>
  <r>
    <x v="2045"/>
    <n v="3"/>
    <n v="3.25"/>
    <n v="0"/>
    <n v="8"/>
    <n v="13"/>
    <n v="5"/>
    <n v="1"/>
    <n v="5"/>
    <x v="5"/>
    <n v="8"/>
    <n v="276"/>
    <x v="1"/>
  </r>
  <r>
    <x v="2046"/>
    <n v="3.33"/>
    <n v="0.68"/>
    <n v="6"/>
    <n v="15"/>
    <n v="11"/>
    <n v="0"/>
    <n v="0"/>
    <n v="0"/>
    <x v="5"/>
    <n v="8"/>
    <n v="276"/>
    <x v="2"/>
  </r>
  <r>
    <x v="2047"/>
    <n v="7"/>
    <n v="6.85"/>
    <n v="4"/>
    <n v="16"/>
    <n v="5"/>
    <n v="2"/>
    <n v="2"/>
    <n v="3"/>
    <x v="5"/>
    <n v="8"/>
    <n v="276"/>
    <x v="3"/>
  </r>
  <r>
    <x v="2048"/>
    <n v="8.33"/>
    <n v="4.4960000000000004"/>
    <n v="1"/>
    <n v="36"/>
    <n v="11"/>
    <n v="1"/>
    <n v="5"/>
    <n v="3.5"/>
    <x v="5"/>
    <n v="8"/>
    <n v="276"/>
    <x v="4"/>
  </r>
  <r>
    <x v="2049"/>
    <n v="8"/>
    <n v="1.8959999999999999"/>
    <n v="2"/>
    <n v="15"/>
    <n v="3"/>
    <n v="0"/>
    <n v="2"/>
    <n v="1"/>
    <x v="5"/>
    <n v="8"/>
    <n v="276"/>
    <x v="5"/>
  </r>
  <r>
    <x v="2050"/>
    <n v="4.34"/>
    <n v="0.67"/>
    <n v="3.1"/>
    <n v="20"/>
    <n v="6"/>
    <n v="0"/>
    <n v="0"/>
    <n v="3"/>
    <x v="5"/>
    <n v="8"/>
    <n v="276"/>
    <x v="6"/>
  </r>
  <r>
    <x v="2051"/>
    <n v="8.67"/>
    <n v="1.99"/>
    <n v="2"/>
    <n v="12"/>
    <n v="9"/>
    <n v="0"/>
    <n v="11"/>
    <n v="2"/>
    <x v="5"/>
    <n v="8"/>
    <n v="276"/>
    <x v="0"/>
  </r>
  <r>
    <x v="2052"/>
    <n v="3.33"/>
    <n v="2.68"/>
    <n v="2"/>
    <n v="13"/>
    <n v="15"/>
    <n v="0"/>
    <n v="10"/>
    <n v="7"/>
    <x v="5"/>
    <n v="8"/>
    <n v="276"/>
    <x v="1"/>
  </r>
  <r>
    <x v="2053"/>
    <n v="7.67"/>
    <n v="4.5309999999999997"/>
    <n v="2.4500000000000002"/>
    <n v="18"/>
    <n v="5"/>
    <n v="1"/>
    <n v="0"/>
    <n v="2.5"/>
    <x v="5"/>
    <n v="8"/>
    <n v="276"/>
    <x v="2"/>
  </r>
  <r>
    <x v="2054"/>
    <n v="4.84"/>
    <n v="2.8460000000000001"/>
    <n v="1"/>
    <n v="11"/>
    <n v="4"/>
    <n v="0"/>
    <n v="7"/>
    <n v="4"/>
    <x v="5"/>
    <n v="8"/>
    <n v="276"/>
    <x v="3"/>
  </r>
  <r>
    <x v="2055"/>
    <n v="3.68"/>
    <n v="3.67"/>
    <n v="4"/>
    <n v="9"/>
    <n v="11"/>
    <n v="2"/>
    <n v="0"/>
    <n v="4"/>
    <x v="5"/>
    <n v="8"/>
    <n v="276"/>
    <x v="4"/>
  </r>
  <r>
    <x v="2056"/>
    <n v="2"/>
    <n v="1.32"/>
    <n v="2"/>
    <n v="13.4"/>
    <n v="8"/>
    <n v="0"/>
    <n v="2"/>
    <n v="3"/>
    <x v="5"/>
    <n v="8"/>
    <n v="276"/>
    <x v="5"/>
  </r>
  <r>
    <x v="2057"/>
    <n v="4.34"/>
    <n v="4"/>
    <n v="0"/>
    <n v="19.45"/>
    <n v="10"/>
    <n v="0"/>
    <n v="5"/>
    <n v="3"/>
    <x v="5"/>
    <n v="8"/>
    <n v="276"/>
    <x v="6"/>
  </r>
  <r>
    <x v="2058"/>
    <n v="5.34"/>
    <n v="4"/>
    <n v="2"/>
    <n v="20"/>
    <n v="8"/>
    <n v="2"/>
    <n v="10"/>
    <n v="3"/>
    <x v="5"/>
    <n v="8"/>
    <n v="276"/>
    <x v="0"/>
  </r>
  <r>
    <x v="2059"/>
    <n v="9.67"/>
    <n v="5.1559999999999997"/>
    <n v="4.05"/>
    <n v="12"/>
    <n v="11"/>
    <n v="2"/>
    <n v="4"/>
    <n v="2"/>
    <x v="5"/>
    <n v="8"/>
    <n v="276"/>
    <x v="1"/>
  </r>
  <r>
    <x v="2060"/>
    <n v="13.84"/>
    <n v="6.02"/>
    <n v="3"/>
    <n v="24.6"/>
    <n v="9"/>
    <n v="0"/>
    <n v="0"/>
    <n v="5.5"/>
    <x v="5"/>
    <n v="8"/>
    <n v="276"/>
    <x v="2"/>
  </r>
  <r>
    <x v="2061"/>
    <n v="3"/>
    <n v="3.35"/>
    <n v="2"/>
    <n v="17"/>
    <n v="4"/>
    <n v="0"/>
    <n v="3"/>
    <n v="0"/>
    <x v="5"/>
    <n v="8"/>
    <n v="276"/>
    <x v="3"/>
  </r>
  <r>
    <x v="2062"/>
    <n v="2.67"/>
    <n v="2.3730000000000002"/>
    <n v="3"/>
    <n v="18"/>
    <n v="11"/>
    <n v="0"/>
    <n v="3"/>
    <n v="3"/>
    <x v="5"/>
    <n v="8"/>
    <n v="276"/>
    <x v="4"/>
  </r>
  <r>
    <x v="2063"/>
    <n v="2.34"/>
    <n v="2.0099999999999998"/>
    <n v="3"/>
    <n v="21"/>
    <n v="3"/>
    <n v="0"/>
    <n v="0"/>
    <n v="5"/>
    <x v="5"/>
    <n v="8"/>
    <n v="276"/>
    <x v="5"/>
  </r>
  <r>
    <x v="2064"/>
    <n v="3.33"/>
    <n v="1.427"/>
    <n v="5"/>
    <n v="10"/>
    <n v="6"/>
    <n v="1"/>
    <n v="0"/>
    <n v="2"/>
    <x v="5"/>
    <n v="8"/>
    <n v="276"/>
    <x v="6"/>
  </r>
  <r>
    <x v="2065"/>
    <n v="9"/>
    <n v="1.68"/>
    <n v="5"/>
    <n v="17.399999999999999"/>
    <n v="9"/>
    <n v="1"/>
    <n v="1"/>
    <n v="2"/>
    <x v="5"/>
    <n v="8"/>
    <n v="276"/>
    <x v="0"/>
  </r>
  <r>
    <x v="2066"/>
    <n v="6.34"/>
    <n v="1.056"/>
    <n v="2"/>
    <n v="19"/>
    <n v="3"/>
    <n v="0"/>
    <n v="2"/>
    <n v="5.0999999999999996"/>
    <x v="5"/>
    <n v="8"/>
    <n v="276"/>
    <x v="1"/>
  </r>
  <r>
    <x v="2067"/>
    <n v="4.68"/>
    <n v="3.9359999999999999"/>
    <n v="2"/>
    <n v="15"/>
    <n v="5"/>
    <n v="1"/>
    <n v="4"/>
    <n v="6"/>
    <x v="5"/>
    <n v="8"/>
    <n v="276"/>
    <x v="2"/>
  </r>
  <r>
    <x v="2068"/>
    <n v="2"/>
    <n v="4.3600000000000003"/>
    <n v="5"/>
    <n v="17"/>
    <n v="8.1999999999999993"/>
    <n v="1"/>
    <n v="5"/>
    <n v="4"/>
    <x v="5"/>
    <n v="9"/>
    <n v="276"/>
    <x v="3"/>
  </r>
  <r>
    <x v="2069"/>
    <n v="5.33"/>
    <n v="2.0870000000000002"/>
    <n v="2.5"/>
    <n v="18"/>
    <n v="7"/>
    <n v="0"/>
    <n v="1"/>
    <n v="9"/>
    <x v="5"/>
    <n v="9"/>
    <n v="276"/>
    <x v="4"/>
  </r>
  <r>
    <x v="2070"/>
    <n v="9.36"/>
    <n v="2.35"/>
    <n v="3.1"/>
    <n v="12.125"/>
    <n v="8"/>
    <n v="3"/>
    <n v="1"/>
    <n v="2"/>
    <x v="5"/>
    <n v="9"/>
    <n v="276"/>
    <x v="5"/>
  </r>
  <r>
    <x v="2071"/>
    <n v="2"/>
    <n v="0.373"/>
    <n v="2.15"/>
    <n v="29.23"/>
    <n v="7"/>
    <n v="0"/>
    <n v="3"/>
    <n v="3"/>
    <x v="5"/>
    <n v="9"/>
    <n v="276"/>
    <x v="6"/>
  </r>
  <r>
    <x v="2072"/>
    <n v="7"/>
    <n v="9.5299999999999994"/>
    <n v="2"/>
    <n v="14"/>
    <n v="1"/>
    <n v="0"/>
    <n v="1"/>
    <n v="8"/>
    <x v="5"/>
    <n v="9"/>
    <n v="276"/>
    <x v="0"/>
  </r>
  <r>
    <x v="2073"/>
    <n v="1.68"/>
    <n v="2.67"/>
    <n v="1"/>
    <n v="28.4"/>
    <n v="7"/>
    <n v="0"/>
    <n v="0"/>
    <n v="1.5"/>
    <x v="5"/>
    <n v="9"/>
    <n v="276"/>
    <x v="1"/>
  </r>
  <r>
    <x v="2074"/>
    <n v="8.33"/>
    <n v="3.67"/>
    <n v="2"/>
    <n v="27"/>
    <n v="14"/>
    <n v="3"/>
    <n v="6"/>
    <n v="2"/>
    <x v="5"/>
    <n v="9"/>
    <n v="276"/>
    <x v="2"/>
  </r>
  <r>
    <x v="2075"/>
    <n v="7.01"/>
    <n v="6.0869999999999997"/>
    <n v="3"/>
    <n v="26"/>
    <n v="7"/>
    <n v="0"/>
    <n v="3"/>
    <n v="3"/>
    <x v="5"/>
    <n v="9"/>
    <n v="276"/>
    <x v="3"/>
  </r>
  <r>
    <x v="2076"/>
    <n v="1.18"/>
    <n v="2.1240000000000001"/>
    <n v="3"/>
    <n v="26"/>
    <n v="4"/>
    <n v="3"/>
    <n v="5"/>
    <n v="2"/>
    <x v="5"/>
    <n v="9"/>
    <n v="276"/>
    <x v="4"/>
  </r>
  <r>
    <x v="2077"/>
    <n v="8.66"/>
    <n v="6.68"/>
    <n v="4.2"/>
    <n v="22"/>
    <n v="17"/>
    <n v="0"/>
    <n v="1"/>
    <n v="1"/>
    <x v="5"/>
    <n v="9"/>
    <n v="276"/>
    <x v="5"/>
  </r>
  <r>
    <x v="2078"/>
    <n v="2.67"/>
    <n v="5.0759999999999996"/>
    <n v="3"/>
    <n v="42"/>
    <n v="5"/>
    <n v="0"/>
    <n v="5"/>
    <n v="2.5"/>
    <x v="5"/>
    <n v="9"/>
    <n v="276"/>
    <x v="6"/>
  </r>
  <r>
    <x v="2079"/>
    <n v="2.33"/>
    <n v="1.34"/>
    <n v="2"/>
    <n v="21.975000000000001"/>
    <n v="11.2"/>
    <n v="0"/>
    <n v="10"/>
    <n v="4"/>
    <x v="5"/>
    <n v="9"/>
    <n v="276"/>
    <x v="0"/>
  </r>
  <r>
    <x v="2080"/>
    <n v="6.34"/>
    <n v="3.35"/>
    <n v="2"/>
    <n v="17"/>
    <n v="12"/>
    <n v="2"/>
    <n v="5"/>
    <n v="5"/>
    <x v="5"/>
    <n v="9"/>
    <n v="276"/>
    <x v="1"/>
  </r>
  <r>
    <x v="2081"/>
    <n v="8.99"/>
    <n v="6.3970000000000002"/>
    <n v="3.45"/>
    <n v="24"/>
    <n v="12"/>
    <n v="0"/>
    <n v="2"/>
    <n v="10"/>
    <x v="5"/>
    <n v="9"/>
    <n v="276"/>
    <x v="2"/>
  </r>
  <r>
    <x v="2082"/>
    <n v="5.34"/>
    <n v="6.01"/>
    <n v="2"/>
    <n v="25.4"/>
    <n v="6"/>
    <n v="0"/>
    <n v="2"/>
    <n v="6"/>
    <x v="5"/>
    <n v="9"/>
    <n v="276"/>
    <x v="3"/>
  </r>
  <r>
    <x v="2083"/>
    <n v="9.33"/>
    <n v="2.3159999999999998"/>
    <n v="3"/>
    <n v="22"/>
    <n v="5"/>
    <n v="1"/>
    <n v="0"/>
    <n v="2"/>
    <x v="5"/>
    <n v="9"/>
    <n v="276"/>
    <x v="4"/>
  </r>
  <r>
    <x v="2084"/>
    <n v="4.5"/>
    <n v="3.0070000000000001"/>
    <n v="6.5"/>
    <n v="19.2"/>
    <n v="8.1999999999999993"/>
    <n v="0"/>
    <n v="6"/>
    <n v="2"/>
    <x v="5"/>
    <n v="9"/>
    <n v="276"/>
    <x v="5"/>
  </r>
  <r>
    <x v="2085"/>
    <n v="6.33"/>
    <n v="4.33"/>
    <n v="7"/>
    <n v="22"/>
    <n v="4"/>
    <n v="0"/>
    <n v="2"/>
    <n v="2"/>
    <x v="5"/>
    <n v="9"/>
    <n v="276"/>
    <x v="6"/>
  </r>
  <r>
    <x v="2086"/>
    <n v="7.33"/>
    <n v="3.34"/>
    <n v="3"/>
    <n v="33"/>
    <n v="5"/>
    <n v="2"/>
    <n v="3"/>
    <n v="4"/>
    <x v="5"/>
    <n v="9"/>
    <n v="276"/>
    <x v="0"/>
  </r>
  <r>
    <x v="2087"/>
    <n v="5.34"/>
    <n v="3.383"/>
    <n v="2"/>
    <n v="51.3"/>
    <n v="3"/>
    <n v="0"/>
    <n v="1"/>
    <n v="3"/>
    <x v="5"/>
    <n v="9"/>
    <n v="276"/>
    <x v="1"/>
  </r>
  <r>
    <x v="2088"/>
    <n v="10.68"/>
    <n v="5.68"/>
    <n v="1"/>
    <n v="44.25"/>
    <n v="3"/>
    <n v="0"/>
    <n v="6"/>
    <n v="4"/>
    <x v="5"/>
    <n v="9"/>
    <n v="276"/>
    <x v="2"/>
  </r>
  <r>
    <x v="2089"/>
    <n v="3.33"/>
    <n v="3.34"/>
    <n v="1.9"/>
    <n v="56.5"/>
    <n v="3"/>
    <n v="0"/>
    <n v="8"/>
    <n v="4"/>
    <x v="5"/>
    <n v="9"/>
    <n v="276"/>
    <x v="3"/>
  </r>
  <r>
    <x v="2090"/>
    <n v="5.34"/>
    <n v="4.5490000000000004"/>
    <n v="3.3"/>
    <n v="55"/>
    <n v="6"/>
    <n v="0"/>
    <n v="1"/>
    <n v="4"/>
    <x v="5"/>
    <n v="9"/>
    <n v="276"/>
    <x v="4"/>
  </r>
  <r>
    <x v="2091"/>
    <n v="2"/>
    <n v="1.34"/>
    <n v="6"/>
    <n v="61.3"/>
    <n v="12"/>
    <n v="0"/>
    <n v="1"/>
    <n v="6"/>
    <x v="5"/>
    <n v="9"/>
    <n v="276"/>
    <x v="5"/>
  </r>
  <r>
    <x v="2092"/>
    <n v="6"/>
    <n v="3.67"/>
    <n v="4.2"/>
    <n v="32.5"/>
    <n v="14"/>
    <n v="1"/>
    <n v="1.4166666670000001"/>
    <n v="4"/>
    <x v="5"/>
    <n v="9"/>
    <n v="276"/>
    <x v="6"/>
  </r>
  <r>
    <x v="2093"/>
    <n v="5.5"/>
    <n v="3.0329999999999999"/>
    <n v="2"/>
    <n v="31"/>
    <n v="13"/>
    <n v="0"/>
    <n v="31"/>
    <n v="0"/>
    <x v="5"/>
    <n v="9"/>
    <n v="276"/>
    <x v="0"/>
  </r>
  <r>
    <x v="2094"/>
    <n v="4.66"/>
    <n v="4.359"/>
    <n v="4"/>
    <n v="41.1"/>
    <n v="4"/>
    <n v="0"/>
    <n v="2"/>
    <n v="4"/>
    <x v="5"/>
    <n v="9"/>
    <n v="276"/>
    <x v="1"/>
  </r>
  <r>
    <x v="2095"/>
    <n v="7"/>
    <n v="1.68"/>
    <n v="4.0999999999999996"/>
    <n v="48"/>
    <n v="6.2"/>
    <n v="0"/>
    <n v="1"/>
    <n v="3"/>
    <x v="5"/>
    <n v="9"/>
    <n v="276"/>
    <x v="2"/>
  </r>
  <r>
    <x v="2096"/>
    <n v="3.51"/>
    <n v="3.867"/>
    <n v="3"/>
    <n v="67.8"/>
    <n v="6"/>
    <n v="0"/>
    <n v="3"/>
    <n v="2.1"/>
    <x v="5"/>
    <n v="9"/>
    <n v="276"/>
    <x v="3"/>
  </r>
  <r>
    <x v="2097"/>
    <n v="2"/>
    <n v="1.4390000000000001"/>
    <n v="2.1"/>
    <n v="49.4"/>
    <n v="9"/>
    <n v="0"/>
    <n v="5"/>
    <n v="2"/>
    <x v="5"/>
    <n v="9"/>
    <n v="276"/>
    <x v="4"/>
  </r>
  <r>
    <x v="2098"/>
    <n v="11.34"/>
    <n v="2.4060000000000001"/>
    <n v="0.1"/>
    <n v="47"/>
    <n v="15"/>
    <n v="4"/>
    <n v="17"/>
    <n v="1.5"/>
    <x v="5"/>
    <n v="10"/>
    <n v="276"/>
    <x v="5"/>
  </r>
  <r>
    <x v="2099"/>
    <n v="5.18"/>
    <n v="3.274"/>
    <n v="2.8"/>
    <n v="30.2"/>
    <n v="9"/>
    <n v="1"/>
    <n v="0"/>
    <n v="1.1000000000000001"/>
    <x v="5"/>
    <n v="10"/>
    <n v="276"/>
    <x v="6"/>
  </r>
  <r>
    <x v="2100"/>
    <n v="5"/>
    <n v="3"/>
    <n v="4"/>
    <n v="40.4"/>
    <n v="10"/>
    <n v="0"/>
    <n v="2"/>
    <n v="2"/>
    <x v="5"/>
    <n v="10"/>
    <n v="276"/>
    <x v="0"/>
  </r>
  <r>
    <x v="2101"/>
    <n v="7.34"/>
    <n v="5.6829999999999998"/>
    <n v="2.25"/>
    <n v="22.45"/>
    <n v="13"/>
    <n v="0"/>
    <n v="1"/>
    <n v="1"/>
    <x v="5"/>
    <n v="10"/>
    <n v="276"/>
    <x v="1"/>
  </r>
  <r>
    <x v="2102"/>
    <n v="3.84"/>
    <n v="5.01"/>
    <n v="6"/>
    <n v="25.4"/>
    <n v="7"/>
    <n v="0"/>
    <n v="0"/>
    <n v="0.33"/>
    <x v="5"/>
    <n v="10"/>
    <n v="276"/>
    <x v="2"/>
  </r>
  <r>
    <x v="2103"/>
    <n v="4"/>
    <n v="11.69"/>
    <n v="2"/>
    <n v="34.6"/>
    <n v="6"/>
    <n v="0"/>
    <n v="5"/>
    <n v="4.2"/>
    <x v="5"/>
    <n v="10"/>
    <n v="276"/>
    <x v="3"/>
  </r>
  <r>
    <x v="2104"/>
    <n v="7.34"/>
    <n v="4.5069999999999997"/>
    <n v="3"/>
    <n v="50.8"/>
    <n v="6"/>
    <n v="0"/>
    <n v="10"/>
    <n v="1"/>
    <x v="5"/>
    <n v="10"/>
    <n v="276"/>
    <x v="4"/>
  </r>
  <r>
    <x v="2105"/>
    <n v="0.33"/>
    <n v="1.73"/>
    <n v="0.5"/>
    <n v="44.3"/>
    <n v="20"/>
    <n v="2"/>
    <n v="2"/>
    <n v="0"/>
    <x v="5"/>
    <n v="10"/>
    <n v="19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1307DB-46FD-8B48-B895-5A0BD7349CFE}" name="PivotTable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 firstHeaderRow="0" firstDataRow="0" firstDataCol="0" rowPageCount="1" colPageCount="1"/>
  <pivotFields count="17">
    <pivotField numFmtId="14" showAll="0">
      <items count="2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t="default"/>
      </items>
    </pivotField>
    <pivotField showAll="0"/>
    <pivotField showAll="0"/>
    <pivotField showAll="0"/>
    <pivotField showAll="0"/>
    <pivotField showAll="0"/>
    <pivotField showAll="0"/>
    <pivotField showAll="0"/>
    <pivotField showAll="0"/>
    <pivotField axis="axisPage" multipleItemSelectionAllowed="1" showAll="0">
      <items count="7">
        <item h="1" x="0"/>
        <item x="1"/>
        <item h="1" x="2"/>
        <item h="1" x="3"/>
        <item h="1" x="4"/>
        <item h="1" x="5"/>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pageFields count="1">
    <pageField fld="9" hier="-1"/>
  </pageFields>
  <formats count="1">
    <format dxfId="21">
      <pivotArea dataOnly="0" labelOnly="1" outline="0"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1B51E0-2F9B-544F-999D-D6360D179DE8}" name="pvt_Top3" cacheId="3" dataOnRows="1" applyNumberFormats="0" applyBorderFormats="0" applyFontFormats="0" applyPatternFormats="0" applyAlignmentFormats="0" applyWidthHeightFormats="1" dataCaption="Drug Brand" updatedVersion="8" minRefreshableVersion="3" useAutoFormatting="1" itemPrintTitles="1" createdVersion="8" indent="0" outline="1" outlineData="1" multipleFieldFilters="0" chartFormat="8">
  <location ref="A4:B12" firstHeaderRow="1" firstDataRow="1" firstDataCol="1" rowPageCount="1" colPageCount="1"/>
  <pivotFields count="17">
    <pivotField numFmtId="14" showAll="0">
      <items count="2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t="default"/>
      </items>
    </pivotField>
    <pivotField dataField="1" showAll="0" sumSubtotal="1"/>
    <pivotField dataField="1" showAll="0"/>
    <pivotField dataField="1" showAll="0"/>
    <pivotField dataField="1" showAll="0"/>
    <pivotField dataField="1" showAll="0"/>
    <pivotField dataField="1" showAll="0"/>
    <pivotField dataField="1" showAll="0"/>
    <pivotField dataField="1" showAll="0"/>
    <pivotField axis="axisPage" multipleItemSelectionAllowed="1" showAll="0">
      <items count="7">
        <item h="1" x="0"/>
        <item x="1"/>
        <item h="1" x="2"/>
        <item h="1" x="3"/>
        <item h="1" x="4"/>
        <item h="1" x="5"/>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2"/>
  </rowFields>
  <rowItems count="8">
    <i>
      <x/>
    </i>
    <i i="1">
      <x v="1"/>
    </i>
    <i i="2">
      <x v="2"/>
    </i>
    <i i="3">
      <x v="3"/>
    </i>
    <i i="4">
      <x v="4"/>
    </i>
    <i i="5">
      <x v="5"/>
    </i>
    <i i="6">
      <x v="6"/>
    </i>
    <i i="7">
      <x v="7"/>
    </i>
  </rowItems>
  <colItems count="1">
    <i/>
  </colItems>
  <pageFields count="1">
    <pageField fld="9" hier="-1"/>
  </pageFields>
  <dataFields count="8">
    <dataField name="M01AB " fld="1" baseField="0" baseItem="0"/>
    <dataField name="M01AE " fld="2" baseField="0" baseItem="0"/>
    <dataField name="N02BA " fld="3" baseField="0" baseItem="0"/>
    <dataField name="N02BE " fld="4" baseField="0" baseItem="0"/>
    <dataField name="N05B " fld="5" baseField="0" baseItem="0"/>
    <dataField name="N05C " fld="6" baseField="0" baseItem="0"/>
    <dataField name="R03 " fld="7" baseField="0" baseItem="0"/>
    <dataField name="R06 " fld="8" baseField="0" baseItem="0"/>
  </dataFields>
  <formats count="15">
    <format dxfId="17">
      <pivotArea outline="0" collapsedLevelsAreSubtotals="1" fieldPosition="0"/>
    </format>
    <format dxfId="16">
      <pivotArea field="-2" type="button" dataOnly="0" labelOnly="1" outline="0" axis="axisRow" fieldPosition="0"/>
    </format>
    <format dxfId="15">
      <pivotArea dataOnly="0" labelOnly="1" grandCol="1" outline="0" axis="axisCol" fieldPosition="0"/>
    </format>
    <format dxfId="14">
      <pivotArea outline="0" collapsedLevelsAreSubtotals="1" fieldPosition="0"/>
    </format>
    <format dxfId="13">
      <pivotArea dataOnly="0" labelOnly="1" outline="0" fieldPosition="0">
        <references count="1">
          <reference field="4294967294" count="8">
            <x v="0"/>
            <x v="1"/>
            <x v="2"/>
            <x v="3"/>
            <x v="4"/>
            <x v="5"/>
            <x v="6"/>
            <x v="7"/>
          </reference>
        </references>
      </pivotArea>
    </format>
    <format dxfId="12">
      <pivotArea type="all" dataOnly="0" outline="0" fieldPosition="0"/>
    </format>
    <format dxfId="11">
      <pivotArea outline="0" collapsedLevelsAreSubtotals="1" fieldPosition="0"/>
    </format>
    <format dxfId="10">
      <pivotArea field="-2" type="button" dataOnly="0" labelOnly="1" outline="0" axis="axisRow" fieldPosition="0"/>
    </format>
    <format dxfId="9">
      <pivotArea dataOnly="0" labelOnly="1" outline="0" fieldPosition="0">
        <references count="1">
          <reference field="4294967294" count="8">
            <x v="0"/>
            <x v="1"/>
            <x v="2"/>
            <x v="3"/>
            <x v="4"/>
            <x v="5"/>
            <x v="6"/>
            <x v="7"/>
          </reference>
        </references>
      </pivotArea>
    </format>
    <format dxfId="8">
      <pivotArea dataOnly="0" labelOnly="1" grandCol="1" outline="0" axis="axisCol" fieldPosition="0"/>
    </format>
    <format dxfId="7">
      <pivotArea outline="0" collapsedLevelsAreSubtotals="1" fieldPosition="0"/>
    </format>
    <format dxfId="6">
      <pivotArea dataOnly="0" labelOnly="1" outline="0" fieldPosition="0">
        <references count="1">
          <reference field="4294967294" count="8">
            <x v="0"/>
            <x v="1"/>
            <x v="2"/>
            <x v="3"/>
            <x v="4"/>
            <x v="5"/>
            <x v="6"/>
            <x v="7"/>
          </reference>
        </references>
      </pivotArea>
    </format>
    <format dxfId="5">
      <pivotArea outline="0" collapsedLevelsAreSubtotals="1" fieldPosition="0"/>
    </format>
    <format dxfId="4">
      <pivotArea dataOnly="0" labelOnly="1" outline="0" fieldPosition="0">
        <references count="1">
          <reference field="4294967294" count="8">
            <x v="0"/>
            <x v="1"/>
            <x v="2"/>
            <x v="3"/>
            <x v="4"/>
            <x v="5"/>
            <x v="6"/>
            <x v="7"/>
          </reference>
        </references>
      </pivotArea>
    </format>
    <format dxfId="3">
      <pivotArea dataOnly="0" labelOnly="1" outline="0" fieldPosition="0">
        <references count="1">
          <reference field="4294967294" count="8">
            <x v="0"/>
            <x v="1"/>
            <x v="2"/>
            <x v="3"/>
            <x v="4"/>
            <x v="5"/>
            <x v="6"/>
            <x v="7"/>
          </reference>
        </references>
      </pivotArea>
    </format>
  </formats>
  <conditionalFormats count="1">
    <conditionalFormat priority="1">
      <pivotAreas count="1">
        <pivotArea type="data" outline="0" collapsedLevelsAreSubtotals="1" fieldPosition="0"/>
      </pivotAreas>
    </conditionalFormat>
  </conditionalFormats>
  <chartFormats count="18">
    <chartFormat chart="0" format="0" series="1">
      <pivotArea type="data" outline="0" fieldPosition="0">
        <references count="1">
          <reference field="4294967294" count="1" selected="0">
            <x v="0"/>
          </reference>
        </references>
      </pivotArea>
    </chartFormat>
    <chartFormat chart="0" format="1">
      <pivotArea type="data" outline="0" fieldPosition="0">
        <references count="1">
          <reference field="4294967294" count="1" selected="0">
            <x v="3"/>
          </reference>
        </references>
      </pivotArea>
    </chartFormat>
    <chartFormat chart="0" format="2">
      <pivotArea type="data" outline="0" fieldPosition="0">
        <references count="1">
          <reference field="4294967294" count="1" selected="0">
            <x v="6"/>
          </reference>
        </references>
      </pivotArea>
    </chartFormat>
    <chartFormat chart="0" format="3">
      <pivotArea type="data" outline="0" fieldPosition="0">
        <references count="1">
          <reference field="4294967294" count="1" selected="0">
            <x v="7"/>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 chart="0" format="6">
      <pivotArea type="data" outline="0" fieldPosition="0">
        <references count="1">
          <reference field="4294967294" count="1" selected="0">
            <x v="2"/>
          </reference>
        </references>
      </pivotArea>
    </chartFormat>
    <chartFormat chart="7" format="16" series="1">
      <pivotArea type="data" outline="0" fieldPosition="0">
        <references count="1">
          <reference field="4294967294" count="1" selected="0">
            <x v="0"/>
          </reference>
        </references>
      </pivotArea>
    </chartFormat>
    <chartFormat chart="7" format="17">
      <pivotArea type="data" outline="0" fieldPosition="0">
        <references count="1">
          <reference field="4294967294" count="1" selected="0">
            <x v="0"/>
          </reference>
        </references>
      </pivotArea>
    </chartFormat>
    <chartFormat chart="7" format="18">
      <pivotArea type="data" outline="0" fieldPosition="0">
        <references count="1">
          <reference field="4294967294" count="1" selected="0">
            <x v="1"/>
          </reference>
        </references>
      </pivotArea>
    </chartFormat>
    <chartFormat chart="7" format="19">
      <pivotArea type="data" outline="0" fieldPosition="0">
        <references count="1">
          <reference field="4294967294" count="1" selected="0">
            <x v="2"/>
          </reference>
        </references>
      </pivotArea>
    </chartFormat>
    <chartFormat chart="7" format="20">
      <pivotArea type="data" outline="0" fieldPosition="0">
        <references count="1">
          <reference field="4294967294" count="1" selected="0">
            <x v="3"/>
          </reference>
        </references>
      </pivotArea>
    </chartFormat>
    <chartFormat chart="7" format="21">
      <pivotArea type="data" outline="0" fieldPosition="0">
        <references count="1">
          <reference field="4294967294" count="1" selected="0">
            <x v="4"/>
          </reference>
        </references>
      </pivotArea>
    </chartFormat>
    <chartFormat chart="7" format="22">
      <pivotArea type="data" outline="0" fieldPosition="0">
        <references count="1">
          <reference field="4294967294" count="1" selected="0">
            <x v="5"/>
          </reference>
        </references>
      </pivotArea>
    </chartFormat>
    <chartFormat chart="7" format="23">
      <pivotArea type="data" outline="0" fieldPosition="0">
        <references count="1">
          <reference field="4294967294" count="1" selected="0">
            <x v="6"/>
          </reference>
        </references>
      </pivotArea>
    </chartFormat>
    <chartFormat chart="7" format="24">
      <pivotArea type="data" outline="0" fieldPosition="0">
        <references count="1">
          <reference field="4294967294" count="1" selected="0">
            <x v="7"/>
          </reference>
        </references>
      </pivotArea>
    </chartFormat>
    <chartFormat chart="0" format="7">
      <pivotArea type="data" outline="0" fieldPosition="0">
        <references count="1">
          <reference field="4294967294" count="1" selected="0">
            <x v="4"/>
          </reference>
        </references>
      </pivotArea>
    </chartFormat>
    <chartFormat chart="0" format="8">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5B552-9461-2E49-A835-1C5B82471F57}" name="pvt_topmonth" cacheId="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4:M13" firstHeaderRow="1" firstDataRow="2" firstDataCol="1" rowPageCount="1" colPageCount="1"/>
  <pivotFields count="17">
    <pivotField numFmtId="14" showAll="0">
      <items count="2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axis="axisPage" multipleItemSelectionAllowed="1" showAll="0">
      <items count="7">
        <item h="1" x="0"/>
        <item x="1"/>
        <item h="1" x="2"/>
        <item h="1" x="3"/>
        <item h="1" x="4"/>
        <item h="1" x="5"/>
        <item t="default"/>
      </items>
    </pivotField>
    <pivotField showAll="0"/>
    <pivotField showAll="0"/>
    <pivotField showAll="0"/>
    <pivotField axis="axisCol" showAll="0" defaultSubtotal="0">
      <items count="14">
        <item x="0"/>
        <item x="1"/>
        <item x="2"/>
        <item x="3"/>
        <item x="4"/>
        <item x="5"/>
        <item x="6"/>
        <item x="7"/>
        <item x="8"/>
        <item x="9"/>
        <item x="10"/>
        <item x="11"/>
        <item x="12"/>
        <item x="13"/>
      </items>
    </pivotField>
    <pivotField showAll="0" defaultSubtotal="0"/>
    <pivotField showAll="0" defaultSubtotal="0">
      <items count="8">
        <item x="0"/>
        <item x="1"/>
        <item x="2"/>
        <item x="3"/>
        <item x="4"/>
        <item x="5"/>
        <item x="6"/>
        <item x="7"/>
      </items>
    </pivotField>
    <pivotField dragToRow="0" dragToCol="0" dragToPage="0" showAll="0" defaultSubtotal="0"/>
  </pivotFields>
  <rowFields count="1">
    <field x="-2"/>
  </rowFields>
  <rowItems count="8">
    <i>
      <x/>
    </i>
    <i i="1">
      <x v="1"/>
    </i>
    <i i="2">
      <x v="2"/>
    </i>
    <i i="3">
      <x v="3"/>
    </i>
    <i i="4">
      <x v="4"/>
    </i>
    <i i="5">
      <x v="5"/>
    </i>
    <i i="6">
      <x v="6"/>
    </i>
    <i i="7">
      <x v="7"/>
    </i>
  </rowItems>
  <colFields count="1">
    <field x="13"/>
  </colFields>
  <colItems count="12">
    <i>
      <x v="1"/>
    </i>
    <i>
      <x v="2"/>
    </i>
    <i>
      <x v="3"/>
    </i>
    <i>
      <x v="4"/>
    </i>
    <i>
      <x v="5"/>
    </i>
    <i>
      <x v="6"/>
    </i>
    <i>
      <x v="7"/>
    </i>
    <i>
      <x v="8"/>
    </i>
    <i>
      <x v="9"/>
    </i>
    <i>
      <x v="10"/>
    </i>
    <i>
      <x v="11"/>
    </i>
    <i>
      <x v="12"/>
    </i>
  </colItems>
  <pageFields count="1">
    <pageField fld="9" hier="-1"/>
  </pageFields>
  <dataFields count="8">
    <dataField name="Sum of M01AB" fld="1" baseField="0" baseItem="0"/>
    <dataField name="Sum of M01AE" fld="2" baseField="0" baseItem="0"/>
    <dataField name="Sum of N02BA" fld="3" baseField="0" baseItem="0"/>
    <dataField name="Sum of N02BE" fld="4" baseField="0" baseItem="0"/>
    <dataField name="Sum of N05B" fld="5" baseField="0" baseItem="0"/>
    <dataField name="Sum of N05C" fld="6" baseField="0" baseItem="0"/>
    <dataField name="Sum of R03" fld="7" baseField="0" baseItem="0"/>
    <dataField name="Sum of R06" fld="8"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34BABD-43C2-8E46-805F-3E78437657AD}" name="pvt_trend"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A5:C17" firstHeaderRow="0" firstDataRow="1" firstDataCol="1" rowPageCount="1" colPageCount="1"/>
  <pivotFields count="17">
    <pivotField numFmtId="14" showAll="0">
      <items count="2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t="default"/>
      </items>
    </pivotField>
    <pivotField showAll="0"/>
    <pivotField showAll="0"/>
    <pivotField showAll="0"/>
    <pivotField showAll="0"/>
    <pivotField showAll="0"/>
    <pivotField showAll="0"/>
    <pivotField showAll="0"/>
    <pivotField showAll="0"/>
    <pivotField axis="axisPage" multipleItemSelectionAllowed="1" showAll="0">
      <items count="7">
        <item h="1" x="0"/>
        <item x="1"/>
        <item h="1" x="2"/>
        <item h="1" x="3"/>
        <item h="1" x="4"/>
        <item h="1" x="5"/>
        <item t="default"/>
      </items>
    </pivotField>
    <pivotField multipleItemSelectionAllowed="1" showAll="0"/>
    <pivotField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8">
        <item x="0"/>
        <item x="1"/>
        <item x="2"/>
        <item x="3"/>
        <item x="4"/>
        <item x="5"/>
        <item x="6"/>
        <item x="7"/>
      </items>
    </pivotField>
    <pivotField dataField="1" dragToRow="0" dragToCol="0" dragToPage="0" showAll="0" defaultSubtotal="0"/>
  </pivotFields>
  <rowFields count="1">
    <field x="13"/>
  </rowFields>
  <rowItems count="12">
    <i>
      <x v="1"/>
    </i>
    <i>
      <x v="2"/>
    </i>
    <i>
      <x v="3"/>
    </i>
    <i>
      <x v="4"/>
    </i>
    <i>
      <x v="5"/>
    </i>
    <i>
      <x v="6"/>
    </i>
    <i>
      <x v="7"/>
    </i>
    <i>
      <x v="8"/>
    </i>
    <i>
      <x v="9"/>
    </i>
    <i>
      <x v="10"/>
    </i>
    <i>
      <x v="11"/>
    </i>
    <i>
      <x v="12"/>
    </i>
  </rowItems>
  <colFields count="1">
    <field x="-2"/>
  </colFields>
  <colItems count="2">
    <i>
      <x/>
    </i>
    <i i="1">
      <x v="1"/>
    </i>
  </colItems>
  <pageFields count="1">
    <pageField fld="9" hier="-1"/>
  </pageFields>
  <dataFields count="2">
    <dataField name="Sum of Total sales volumne" fld="16" baseField="0" baseItem="0"/>
    <dataField name="Sum of Total sales volumne2" fld="16" baseField="0" baseItem="0"/>
  </dataFields>
  <chartFormats count="4">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1"/>
          </reference>
        </references>
      </pivotArea>
    </chartFormat>
    <chartFormat chart="13" format="10" series="1">
      <pivotArea type="data" outline="0" fieldPosition="0">
        <references count="1">
          <reference field="4294967294" count="1" selected="0">
            <x v="0"/>
          </reference>
        </references>
      </pivotArea>
    </chartFormat>
    <chartFormat chart="13"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5F071E-8C74-CF4B-A367-CD8F928101C6}" name="pvt_Dow"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A5:B12" firstHeaderRow="1" firstDataRow="1" firstDataCol="1" rowPageCount="2" colPageCount="1"/>
  <pivotFields count="17">
    <pivotField numFmtId="14" showAll="0">
      <items count="2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t="default"/>
      </items>
    </pivotField>
    <pivotField showAll="0"/>
    <pivotField showAll="0"/>
    <pivotField showAll="0"/>
    <pivotField showAll="0"/>
    <pivotField showAll="0"/>
    <pivotField showAll="0"/>
    <pivotField showAll="0"/>
    <pivotField showAll="0"/>
    <pivotField axis="axisPage" multipleItemSelectionAllowed="1" showAll="0">
      <items count="7">
        <item h="1" x="0"/>
        <item h="1" x="1"/>
        <item h="1" x="2"/>
        <item x="3"/>
        <item h="1" x="4"/>
        <item h="1" x="5"/>
        <item t="default"/>
      </items>
    </pivotField>
    <pivotField multipleItemSelectionAllowed="1" showAll="0"/>
    <pivotField showAll="0"/>
    <pivotField axis="axisRow" showAll="0">
      <items count="8">
        <item x="3"/>
        <item x="4"/>
        <item x="5"/>
        <item x="6"/>
        <item x="0"/>
        <item x="1"/>
        <item x="2"/>
        <item t="default"/>
      </items>
    </pivotField>
    <pivotField axis="axisPage" showAll="0" defaultSubtotal="0">
      <items count="14">
        <item x="0"/>
        <item x="1"/>
        <item x="2"/>
        <item x="3"/>
        <item x="4"/>
        <item x="5"/>
        <item x="6"/>
        <item x="7"/>
        <item x="8"/>
        <item x="9"/>
        <item x="10"/>
        <item x="11"/>
        <item x="12"/>
        <item x="13"/>
      </items>
    </pivotField>
    <pivotField showAll="0" defaultSubtotal="0"/>
    <pivotField showAll="0" defaultSubtotal="0">
      <items count="8">
        <item x="0"/>
        <item x="1"/>
        <item x="2"/>
        <item x="3"/>
        <item x="4"/>
        <item x="5"/>
        <item x="6"/>
        <item x="7"/>
      </items>
    </pivotField>
    <pivotField dataField="1" dragToRow="0" dragToCol="0" dragToPage="0" showAll="0" defaultSubtotal="0"/>
  </pivotFields>
  <rowFields count="1">
    <field x="12"/>
  </rowFields>
  <rowItems count="7">
    <i>
      <x/>
    </i>
    <i>
      <x v="1"/>
    </i>
    <i>
      <x v="2"/>
    </i>
    <i>
      <x v="3"/>
    </i>
    <i>
      <x v="4"/>
    </i>
    <i>
      <x v="5"/>
    </i>
    <i>
      <x v="6"/>
    </i>
  </rowItems>
  <colItems count="1">
    <i/>
  </colItems>
  <pageFields count="2">
    <pageField fld="9" hier="-1"/>
    <pageField fld="13" hier="-1"/>
  </pageFields>
  <dataFields count="1">
    <dataField name="% of sales volumne" fld="16" showDataAs="percentOfTotal" baseField="0" baseItem="0" numFmtId="165"/>
  </dataFields>
  <formats count="2">
    <format dxfId="1">
      <pivotArea outline="0" fieldPosition="0">
        <references count="1">
          <reference field="4294967294" count="1">
            <x v="0"/>
          </reference>
        </references>
      </pivotArea>
    </format>
    <format dxfId="0">
      <pivotArea outline="0" collapsedLevelsAreSubtotals="1" fieldPosition="0"/>
    </format>
  </formats>
  <chartFormats count="8">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12" count="1" selected="0">
            <x v="0"/>
          </reference>
        </references>
      </pivotArea>
    </chartFormat>
    <chartFormat chart="3" format="3">
      <pivotArea type="data" outline="0" fieldPosition="0">
        <references count="2">
          <reference field="4294967294" count="1" selected="0">
            <x v="0"/>
          </reference>
          <reference field="12" count="1" selected="0">
            <x v="1"/>
          </reference>
        </references>
      </pivotArea>
    </chartFormat>
    <chartFormat chart="3" format="4">
      <pivotArea type="data" outline="0" fieldPosition="0">
        <references count="2">
          <reference field="4294967294" count="1" selected="0">
            <x v="0"/>
          </reference>
          <reference field="12" count="1" selected="0">
            <x v="2"/>
          </reference>
        </references>
      </pivotArea>
    </chartFormat>
    <chartFormat chart="3" format="5">
      <pivotArea type="data" outline="0" fieldPosition="0">
        <references count="2">
          <reference field="4294967294" count="1" selected="0">
            <x v="0"/>
          </reference>
          <reference field="12" count="1" selected="0">
            <x v="3"/>
          </reference>
        </references>
      </pivotArea>
    </chartFormat>
    <chartFormat chart="3" format="6">
      <pivotArea type="data" outline="0" fieldPosition="0">
        <references count="2">
          <reference field="4294967294" count="1" selected="0">
            <x v="0"/>
          </reference>
          <reference field="12" count="1" selected="0">
            <x v="4"/>
          </reference>
        </references>
      </pivotArea>
    </chartFormat>
    <chartFormat chart="3" format="7">
      <pivotArea type="data" outline="0" fieldPosition="0">
        <references count="2">
          <reference field="4294967294" count="1" selected="0">
            <x v="0"/>
          </reference>
          <reference field="12" count="1" selected="0">
            <x v="5"/>
          </reference>
        </references>
      </pivotArea>
    </chartFormat>
    <chartFormat chart="3" format="8">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34863EF-1B61-0440-90D0-622D3119C3FD}" sourceName="Year">
  <pivotTables>
    <pivotTable tabId="16" name="pvt_trend"/>
    <pivotTable tabId="10" name="PivotTable7"/>
    <pivotTable tabId="12" name="pvt_Top3"/>
    <pivotTable tabId="18" name="pvt_topmonth"/>
  </pivotTables>
  <data>
    <tabular pivotCacheId="2131459190">
      <items count="6">
        <i x="0"/>
        <i x="1" s="1"/>
        <i x="2"/>
        <i x="3"/>
        <i x="4"/>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83EC51B-853E-5A43-8E33-275ADFFD8F35}" cache="Slicer_Year" caption="Year" columnCount="3" showCaption="0" style="SlicerStyleDark1 2"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C65905A-7CDD-2C45-ACCE-87DF2F3AF1CC}" name="sales" displayName="sales" ref="A3:M2110" totalsRowCount="1">
  <autoFilter ref="A3:M2109" xr:uid="{4C65905A-7CDD-2C45-ACCE-87DF2F3AF1CC}">
    <filterColumn colId="0">
      <filters>
        <dateGroupItem year="2016" dateTimeGrouping="year"/>
      </filters>
    </filterColumn>
    <filterColumn colId="10">
      <filters>
        <filter val="1"/>
      </filters>
    </filterColumn>
  </autoFilter>
  <tableColumns count="13">
    <tableColumn id="1" xr3:uid="{CDB260C9-722D-274A-9917-F348E5A0F8D7}" name="datum" totalsRowLabel="Total" dataDxfId="39"/>
    <tableColumn id="2" xr3:uid="{1FA72B89-A1FD-D048-AC4B-8DA9DCA7BCC7}" name="M01AB" totalsRowFunction="sum" dataDxfId="38" totalsRowDxfId="37"/>
    <tableColumn id="3" xr3:uid="{4273AE24-7CAE-DE40-BCDD-BDE043DE2FFE}" name="M01AE" totalsRowFunction="sum" dataDxfId="36" totalsRowDxfId="35"/>
    <tableColumn id="4" xr3:uid="{28068888-36E6-DA42-B0C5-D9A191FDAFCA}" name="N02BA" totalsRowFunction="sum" dataDxfId="34" totalsRowDxfId="33"/>
    <tableColumn id="5" xr3:uid="{B40862AF-9350-AD43-813E-7C4690CC5AFE}" name="N02BE" totalsRowFunction="sum" dataDxfId="32" totalsRowDxfId="31"/>
    <tableColumn id="6" xr3:uid="{F2AD7384-8064-5F4C-83C6-511865C7E9B5}" name="N05B" totalsRowFunction="sum" dataDxfId="30" totalsRowDxfId="29"/>
    <tableColumn id="7" xr3:uid="{5154E2D6-B879-4840-98A8-99FEBEE5B249}" name="N05C" totalsRowFunction="sum" dataDxfId="28" totalsRowDxfId="27"/>
    <tableColumn id="8" xr3:uid="{875E4203-383F-434A-ACA7-1D583616DEFB}" name="R03" totalsRowFunction="sum" dataDxfId="26" totalsRowDxfId="25"/>
    <tableColumn id="9" xr3:uid="{F967B2F9-03E0-0D49-947C-6B441A27D890}" name="R06" totalsRowFunction="sum" dataDxfId="24" totalsRowDxfId="23"/>
    <tableColumn id="10" xr3:uid="{E23C25CF-9CDF-0A4F-A97A-47872FC24335}" name="Year" dataDxfId="22"/>
    <tableColumn id="11" xr3:uid="{8FAC8750-61AE-C147-AEAE-78FCD5C26FD2}" name="Month"/>
    <tableColumn id="12" xr3:uid="{B376123D-E091-204D-A673-EE55433854A0}" name="Hour"/>
    <tableColumn id="13" xr3:uid="{38908819-6C41-0046-9D48-4B6E888F6309}" name="Weekday Name" totalsRowFunction="count"/>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03-0981-6A4E-83AD-0EA34CB84DB2}">
  <sheetPr codeName="Sheet1">
    <tabColor theme="2" tint="-0.249977111117893"/>
  </sheetPr>
  <dimension ref="A1"/>
  <sheetViews>
    <sheetView showGridLines="0" topLeftCell="A2" zoomScale="125" zoomScaleNormal="158" zoomScalePageLayoutView="68" workbookViewId="0">
      <selection activeCell="O14" sqref="O14"/>
    </sheetView>
  </sheetViews>
  <sheetFormatPr baseColWidth="10" defaultRowHeight="13"/>
  <cols>
    <col min="1" max="16384" width="10.83203125" style="21"/>
  </cols>
  <sheetData/>
  <sheetProtection sheet="1" objects="1" scenarios="1" selectLockedCells="1"/>
  <pageMargins left="0.25" right="0.25" top="0.75" bottom="0.75" header="0.3" footer="0.3"/>
  <pageSetup paperSize="9" orientation="landscape" horizontalDpi="0" verticalDpi="0"/>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ED34-9B2C-174D-8DDC-EE47D0DE3DCF}">
  <sheetPr codeName="Sheet2">
    <tabColor theme="7" tint="0.59999389629810485"/>
  </sheetPr>
  <dimension ref="A2:P2115"/>
  <sheetViews>
    <sheetView zoomScaleNormal="100" workbookViewId="0">
      <selection activeCell="I760" sqref="I760"/>
    </sheetView>
  </sheetViews>
  <sheetFormatPr baseColWidth="10" defaultRowHeight="13"/>
  <cols>
    <col min="13" max="13" width="18.83203125" customWidth="1"/>
  </cols>
  <sheetData>
    <row r="2" spans="1:16">
      <c r="O2" t="s">
        <v>9</v>
      </c>
    </row>
    <row r="3" spans="1:16">
      <c r="A3" t="s">
        <v>0</v>
      </c>
      <c r="B3" t="s">
        <v>1</v>
      </c>
      <c r="C3" t="s">
        <v>2</v>
      </c>
      <c r="D3" t="s">
        <v>3</v>
      </c>
      <c r="E3" t="s">
        <v>4</v>
      </c>
      <c r="F3" t="s">
        <v>5</v>
      </c>
      <c r="G3" t="s">
        <v>6</v>
      </c>
      <c r="H3" t="s">
        <v>7</v>
      </c>
      <c r="I3" t="s">
        <v>8</v>
      </c>
      <c r="J3" t="s">
        <v>18</v>
      </c>
      <c r="K3" t="s">
        <v>19</v>
      </c>
      <c r="L3" t="s">
        <v>20</v>
      </c>
      <c r="M3" t="s">
        <v>21</v>
      </c>
      <c r="O3" t="str">
        <f>F$3</f>
        <v>N05B</v>
      </c>
      <c r="P3" t="s">
        <v>11</v>
      </c>
    </row>
    <row r="4" spans="1:16" hidden="1">
      <c r="A4" s="1">
        <v>41641</v>
      </c>
      <c r="B4" s="2">
        <v>0</v>
      </c>
      <c r="C4" s="2">
        <v>3.67</v>
      </c>
      <c r="D4" s="2">
        <v>3.4</v>
      </c>
      <c r="E4" s="2">
        <v>32.4</v>
      </c>
      <c r="F4" s="2">
        <v>7</v>
      </c>
      <c r="G4" s="2">
        <v>0</v>
      </c>
      <c r="H4" s="2">
        <v>0</v>
      </c>
      <c r="I4" s="2">
        <v>2</v>
      </c>
      <c r="J4" s="4">
        <v>2014</v>
      </c>
      <c r="K4">
        <v>1</v>
      </c>
      <c r="L4">
        <v>248</v>
      </c>
      <c r="M4" t="s">
        <v>22</v>
      </c>
      <c r="O4" t="str">
        <f>G3</f>
        <v>N05C</v>
      </c>
      <c r="P4" t="s">
        <v>10</v>
      </c>
    </row>
    <row r="5" spans="1:16" hidden="1">
      <c r="A5" s="1">
        <v>41642</v>
      </c>
      <c r="B5" s="2">
        <v>8</v>
      </c>
      <c r="C5" s="2">
        <v>4</v>
      </c>
      <c r="D5" s="2">
        <v>4.4000000000000004</v>
      </c>
      <c r="E5" s="2">
        <v>50.6</v>
      </c>
      <c r="F5" s="2">
        <v>16</v>
      </c>
      <c r="G5" s="2">
        <v>0</v>
      </c>
      <c r="H5" s="2">
        <v>20</v>
      </c>
      <c r="I5" s="2">
        <v>4</v>
      </c>
      <c r="J5" s="4">
        <v>2014</v>
      </c>
      <c r="K5">
        <v>1</v>
      </c>
      <c r="L5">
        <v>276</v>
      </c>
      <c r="M5" t="s">
        <v>23</v>
      </c>
      <c r="O5" t="str">
        <f>H3</f>
        <v>R03</v>
      </c>
      <c r="P5" t="s">
        <v>12</v>
      </c>
    </row>
    <row r="6" spans="1:16" hidden="1">
      <c r="A6" s="1">
        <v>41643</v>
      </c>
      <c r="B6" s="2">
        <v>2</v>
      </c>
      <c r="C6" s="2">
        <v>1</v>
      </c>
      <c r="D6" s="2">
        <v>6.5</v>
      </c>
      <c r="E6" s="2">
        <v>61.85</v>
      </c>
      <c r="F6" s="2">
        <v>10</v>
      </c>
      <c r="G6" s="2">
        <v>0</v>
      </c>
      <c r="H6" s="2">
        <v>9</v>
      </c>
      <c r="I6" s="2">
        <v>1</v>
      </c>
      <c r="J6" s="4">
        <v>2014</v>
      </c>
      <c r="K6">
        <v>1</v>
      </c>
      <c r="L6">
        <v>276</v>
      </c>
      <c r="M6" t="s">
        <v>24</v>
      </c>
      <c r="O6" t="str">
        <f>I3</f>
        <v>R06</v>
      </c>
      <c r="P6" t="s">
        <v>13</v>
      </c>
    </row>
    <row r="7" spans="1:16" hidden="1">
      <c r="A7" s="1">
        <v>41644</v>
      </c>
      <c r="B7" s="2">
        <v>4</v>
      </c>
      <c r="C7" s="2">
        <v>3</v>
      </c>
      <c r="D7" s="2">
        <v>7</v>
      </c>
      <c r="E7" s="2">
        <v>41.1</v>
      </c>
      <c r="F7" s="2">
        <v>8</v>
      </c>
      <c r="G7" s="2">
        <v>0</v>
      </c>
      <c r="H7" s="2">
        <v>3</v>
      </c>
      <c r="I7" s="2">
        <v>0</v>
      </c>
      <c r="J7" s="4">
        <v>2014</v>
      </c>
      <c r="K7">
        <v>1</v>
      </c>
      <c r="L7">
        <v>276</v>
      </c>
      <c r="M7" t="s">
        <v>25</v>
      </c>
      <c r="O7" t="str">
        <f>J3</f>
        <v>Year</v>
      </c>
      <c r="P7" t="s">
        <v>14</v>
      </c>
    </row>
    <row r="8" spans="1:16" hidden="1">
      <c r="A8" s="1">
        <v>41645</v>
      </c>
      <c r="B8" s="2">
        <v>5</v>
      </c>
      <c r="C8" s="2">
        <v>1</v>
      </c>
      <c r="D8" s="2">
        <v>4.5</v>
      </c>
      <c r="E8" s="2">
        <v>21.7</v>
      </c>
      <c r="F8" s="2">
        <v>16</v>
      </c>
      <c r="G8" s="2">
        <v>2</v>
      </c>
      <c r="H8" s="2">
        <v>6</v>
      </c>
      <c r="I8" s="2">
        <v>2</v>
      </c>
      <c r="J8" s="4">
        <v>2014</v>
      </c>
      <c r="K8">
        <v>1</v>
      </c>
      <c r="L8">
        <v>276</v>
      </c>
      <c r="M8" t="s">
        <v>26</v>
      </c>
      <c r="O8" t="str">
        <f>K3</f>
        <v>Month</v>
      </c>
      <c r="P8" t="s">
        <v>15</v>
      </c>
    </row>
    <row r="9" spans="1:16" hidden="1">
      <c r="A9" s="1">
        <v>41646</v>
      </c>
      <c r="B9" s="2">
        <v>0</v>
      </c>
      <c r="C9" s="2">
        <v>0</v>
      </c>
      <c r="D9" s="2">
        <v>0</v>
      </c>
      <c r="E9" s="2">
        <v>0</v>
      </c>
      <c r="F9" s="2">
        <v>0</v>
      </c>
      <c r="G9" s="2">
        <v>0</v>
      </c>
      <c r="H9" s="2">
        <v>0</v>
      </c>
      <c r="I9" s="2">
        <v>0</v>
      </c>
      <c r="J9" s="4">
        <v>2014</v>
      </c>
      <c r="K9">
        <v>1</v>
      </c>
      <c r="L9">
        <v>276</v>
      </c>
      <c r="M9" t="s">
        <v>27</v>
      </c>
      <c r="O9" t="str">
        <f>L3</f>
        <v>Hour</v>
      </c>
      <c r="P9" t="s">
        <v>16</v>
      </c>
    </row>
    <row r="10" spans="1:16" hidden="1">
      <c r="A10" s="1">
        <v>41647</v>
      </c>
      <c r="B10" s="2">
        <v>5.33</v>
      </c>
      <c r="C10" s="2">
        <v>3</v>
      </c>
      <c r="D10" s="2">
        <v>10.5</v>
      </c>
      <c r="E10" s="2">
        <v>26.4</v>
      </c>
      <c r="F10" s="2">
        <v>19</v>
      </c>
      <c r="G10" s="2">
        <v>1</v>
      </c>
      <c r="H10" s="2">
        <v>10</v>
      </c>
      <c r="I10" s="2">
        <v>0</v>
      </c>
      <c r="J10" s="4">
        <v>2014</v>
      </c>
      <c r="K10">
        <v>1</v>
      </c>
      <c r="L10">
        <v>276</v>
      </c>
      <c r="M10" t="s">
        <v>28</v>
      </c>
      <c r="O10" t="str">
        <f>M3</f>
        <v>Weekday Name</v>
      </c>
      <c r="P10" t="s">
        <v>17</v>
      </c>
    </row>
    <row r="11" spans="1:16" hidden="1">
      <c r="A11" s="1">
        <v>41648</v>
      </c>
      <c r="B11" s="2">
        <v>7</v>
      </c>
      <c r="C11" s="2">
        <v>1.68</v>
      </c>
      <c r="D11" s="2">
        <v>8</v>
      </c>
      <c r="E11" s="2">
        <v>25</v>
      </c>
      <c r="F11" s="2">
        <v>16</v>
      </c>
      <c r="G11" s="2">
        <v>0</v>
      </c>
      <c r="H11" s="2">
        <v>3</v>
      </c>
      <c r="I11" s="2">
        <v>2</v>
      </c>
      <c r="J11" s="4">
        <v>2014</v>
      </c>
      <c r="K11">
        <v>1</v>
      </c>
      <c r="L11">
        <v>276</v>
      </c>
      <c r="M11" t="s">
        <v>22</v>
      </c>
    </row>
    <row r="12" spans="1:16" hidden="1">
      <c r="A12" s="1">
        <v>41649</v>
      </c>
      <c r="B12" s="2">
        <v>5</v>
      </c>
      <c r="C12" s="2">
        <v>2</v>
      </c>
      <c r="D12" s="2">
        <v>2</v>
      </c>
      <c r="E12" s="2">
        <v>53.3</v>
      </c>
      <c r="F12" s="2">
        <v>15</v>
      </c>
      <c r="G12" s="2">
        <v>2</v>
      </c>
      <c r="H12" s="2">
        <v>0</v>
      </c>
      <c r="I12" s="2">
        <v>2</v>
      </c>
      <c r="J12" s="4">
        <v>2014</v>
      </c>
      <c r="K12">
        <v>1</v>
      </c>
      <c r="L12">
        <v>276</v>
      </c>
      <c r="M12" t="s">
        <v>23</v>
      </c>
    </row>
    <row r="13" spans="1:16" hidden="1">
      <c r="A13" s="1">
        <v>41650</v>
      </c>
      <c r="B13" s="2">
        <v>5</v>
      </c>
      <c r="C13" s="2">
        <v>4.34</v>
      </c>
      <c r="D13" s="2">
        <v>10.4</v>
      </c>
      <c r="E13" s="2">
        <v>52.3</v>
      </c>
      <c r="F13" s="2">
        <v>14</v>
      </c>
      <c r="G13" s="2">
        <v>0</v>
      </c>
      <c r="H13" s="2">
        <v>1</v>
      </c>
      <c r="I13" s="2">
        <v>0.2</v>
      </c>
      <c r="J13" s="4">
        <v>2014</v>
      </c>
      <c r="K13">
        <v>1</v>
      </c>
      <c r="L13">
        <v>276</v>
      </c>
      <c r="M13" t="s">
        <v>24</v>
      </c>
    </row>
    <row r="14" spans="1:16" hidden="1">
      <c r="A14" s="1">
        <v>41651</v>
      </c>
      <c r="B14" s="2">
        <v>2</v>
      </c>
      <c r="C14" s="2">
        <v>0.66</v>
      </c>
      <c r="D14" s="2">
        <v>2.5</v>
      </c>
      <c r="E14" s="2">
        <v>12</v>
      </c>
      <c r="F14" s="2">
        <v>8</v>
      </c>
      <c r="G14" s="2">
        <v>0</v>
      </c>
      <c r="H14" s="2">
        <v>1</v>
      </c>
      <c r="I14" s="2">
        <v>1</v>
      </c>
      <c r="J14" s="4">
        <v>2014</v>
      </c>
      <c r="K14">
        <v>1</v>
      </c>
      <c r="L14">
        <v>276</v>
      </c>
      <c r="M14" t="s">
        <v>25</v>
      </c>
    </row>
    <row r="15" spans="1:16" hidden="1">
      <c r="A15" s="1">
        <v>41652</v>
      </c>
      <c r="B15" s="2">
        <v>7.34</v>
      </c>
      <c r="C15" s="2">
        <v>7.66</v>
      </c>
      <c r="D15" s="2">
        <v>6.2</v>
      </c>
      <c r="E15" s="2">
        <v>52</v>
      </c>
      <c r="F15" s="2">
        <v>9</v>
      </c>
      <c r="G15" s="2">
        <v>0</v>
      </c>
      <c r="H15" s="2">
        <v>7</v>
      </c>
      <c r="I15" s="2">
        <v>1</v>
      </c>
      <c r="J15" s="4">
        <v>2014</v>
      </c>
      <c r="K15">
        <v>1</v>
      </c>
      <c r="L15">
        <v>276</v>
      </c>
      <c r="M15" t="s">
        <v>26</v>
      </c>
    </row>
    <row r="16" spans="1:16" hidden="1">
      <c r="A16" s="1">
        <v>41653</v>
      </c>
      <c r="B16" s="2">
        <v>6</v>
      </c>
      <c r="C16" s="2">
        <v>1.33</v>
      </c>
      <c r="D16" s="2">
        <v>12.3</v>
      </c>
      <c r="E16" s="2">
        <v>33.700000000000003</v>
      </c>
      <c r="F16" s="2">
        <v>6</v>
      </c>
      <c r="G16" s="2">
        <v>1</v>
      </c>
      <c r="H16" s="2">
        <v>0</v>
      </c>
      <c r="I16" s="2">
        <v>2</v>
      </c>
      <c r="J16" s="4">
        <v>2014</v>
      </c>
      <c r="K16">
        <v>1</v>
      </c>
      <c r="L16">
        <v>276</v>
      </c>
      <c r="M16" t="s">
        <v>27</v>
      </c>
    </row>
    <row r="17" spans="1:13" hidden="1">
      <c r="A17" s="1">
        <v>41654</v>
      </c>
      <c r="B17" s="2">
        <v>4</v>
      </c>
      <c r="C17" s="2">
        <v>2.34</v>
      </c>
      <c r="D17" s="2">
        <v>5</v>
      </c>
      <c r="E17" s="2">
        <v>26.7</v>
      </c>
      <c r="F17" s="2">
        <v>12</v>
      </c>
      <c r="G17" s="2">
        <v>2</v>
      </c>
      <c r="H17" s="2">
        <v>3</v>
      </c>
      <c r="I17" s="2">
        <v>3</v>
      </c>
      <c r="J17" s="4">
        <v>2014</v>
      </c>
      <c r="K17">
        <v>1</v>
      </c>
      <c r="L17">
        <v>276</v>
      </c>
      <c r="M17" t="s">
        <v>28</v>
      </c>
    </row>
    <row r="18" spans="1:13" hidden="1">
      <c r="A18" s="1">
        <v>41655</v>
      </c>
      <c r="B18" s="2">
        <v>6</v>
      </c>
      <c r="C18" s="2">
        <v>2</v>
      </c>
      <c r="D18" s="2">
        <v>4.3</v>
      </c>
      <c r="E18" s="2">
        <v>28.3</v>
      </c>
      <c r="F18" s="2">
        <v>19</v>
      </c>
      <c r="G18" s="2">
        <v>1</v>
      </c>
      <c r="H18" s="2">
        <v>5</v>
      </c>
      <c r="I18" s="2">
        <v>0</v>
      </c>
      <c r="J18" s="4">
        <v>2014</v>
      </c>
      <c r="K18">
        <v>1</v>
      </c>
      <c r="L18">
        <v>276</v>
      </c>
      <c r="M18" t="s">
        <v>22</v>
      </c>
    </row>
    <row r="19" spans="1:13" hidden="1">
      <c r="A19" s="1">
        <v>41656</v>
      </c>
      <c r="B19" s="2">
        <v>2</v>
      </c>
      <c r="C19" s="2">
        <v>3.68</v>
      </c>
      <c r="D19" s="2">
        <v>8.3000000000000007</v>
      </c>
      <c r="E19" s="2">
        <v>20.399999999999999</v>
      </c>
      <c r="F19" s="2">
        <v>15</v>
      </c>
      <c r="G19" s="2">
        <v>0</v>
      </c>
      <c r="H19" s="2">
        <v>6</v>
      </c>
      <c r="I19" s="2">
        <v>3</v>
      </c>
      <c r="J19" s="4">
        <v>2014</v>
      </c>
      <c r="K19">
        <v>1</v>
      </c>
      <c r="L19">
        <v>276</v>
      </c>
      <c r="M19" t="s">
        <v>23</v>
      </c>
    </row>
    <row r="20" spans="1:13" hidden="1">
      <c r="A20" s="1">
        <v>41657</v>
      </c>
      <c r="B20" s="2">
        <v>1</v>
      </c>
      <c r="C20" s="2">
        <v>5.33</v>
      </c>
      <c r="D20" s="2">
        <v>5.8</v>
      </c>
      <c r="E20" s="2">
        <v>43.2</v>
      </c>
      <c r="F20" s="2">
        <v>15</v>
      </c>
      <c r="G20" s="2">
        <v>4</v>
      </c>
      <c r="H20" s="2">
        <v>7</v>
      </c>
      <c r="I20" s="2">
        <v>2</v>
      </c>
      <c r="J20" s="4">
        <v>2014</v>
      </c>
      <c r="K20">
        <v>1</v>
      </c>
      <c r="L20">
        <v>276</v>
      </c>
      <c r="M20" t="s">
        <v>24</v>
      </c>
    </row>
    <row r="21" spans="1:13" hidden="1">
      <c r="A21" s="1">
        <v>41658</v>
      </c>
      <c r="B21" s="2">
        <v>4.33</v>
      </c>
      <c r="C21" s="2">
        <v>4</v>
      </c>
      <c r="D21" s="2">
        <v>4</v>
      </c>
      <c r="E21" s="2">
        <v>14.1</v>
      </c>
      <c r="F21" s="2">
        <v>4</v>
      </c>
      <c r="G21" s="2">
        <v>0</v>
      </c>
      <c r="H21" s="2">
        <v>1</v>
      </c>
      <c r="I21" s="2">
        <v>1</v>
      </c>
      <c r="J21" s="4">
        <v>2014</v>
      </c>
      <c r="K21">
        <v>1</v>
      </c>
      <c r="L21">
        <v>276</v>
      </c>
      <c r="M21" t="s">
        <v>25</v>
      </c>
    </row>
    <row r="22" spans="1:13" hidden="1">
      <c r="A22" s="1">
        <v>41659</v>
      </c>
      <c r="B22" s="2">
        <v>6</v>
      </c>
      <c r="C22" s="2">
        <v>3.34</v>
      </c>
      <c r="D22" s="2">
        <v>3.3</v>
      </c>
      <c r="E22" s="2">
        <v>11.9</v>
      </c>
      <c r="F22" s="2">
        <v>18</v>
      </c>
      <c r="G22" s="2">
        <v>2</v>
      </c>
      <c r="H22" s="2">
        <v>12</v>
      </c>
      <c r="I22" s="2">
        <v>3</v>
      </c>
      <c r="J22" s="4">
        <v>2014</v>
      </c>
      <c r="K22">
        <v>1</v>
      </c>
      <c r="L22">
        <v>276</v>
      </c>
      <c r="M22" t="s">
        <v>26</v>
      </c>
    </row>
    <row r="23" spans="1:13" hidden="1">
      <c r="A23" s="1">
        <v>41660</v>
      </c>
      <c r="B23" s="2">
        <v>2</v>
      </c>
      <c r="C23" s="2">
        <v>3.34</v>
      </c>
      <c r="D23" s="2">
        <v>4</v>
      </c>
      <c r="E23" s="2">
        <v>42</v>
      </c>
      <c r="F23" s="2">
        <v>15</v>
      </c>
      <c r="G23" s="2">
        <v>2</v>
      </c>
      <c r="H23" s="2">
        <v>0</v>
      </c>
      <c r="I23" s="2">
        <v>1</v>
      </c>
      <c r="J23" s="4">
        <v>2014</v>
      </c>
      <c r="K23">
        <v>1</v>
      </c>
      <c r="L23">
        <v>276</v>
      </c>
      <c r="M23" t="s">
        <v>27</v>
      </c>
    </row>
    <row r="24" spans="1:13" hidden="1">
      <c r="A24" s="1">
        <v>41661</v>
      </c>
      <c r="B24" s="2">
        <v>7</v>
      </c>
      <c r="C24" s="2">
        <v>3</v>
      </c>
      <c r="D24" s="2">
        <v>7</v>
      </c>
      <c r="E24" s="2">
        <v>18.100000000000001</v>
      </c>
      <c r="F24" s="2">
        <v>10</v>
      </c>
      <c r="G24" s="2">
        <v>0</v>
      </c>
      <c r="H24" s="2">
        <v>5</v>
      </c>
      <c r="I24" s="2">
        <v>2</v>
      </c>
      <c r="J24" s="4">
        <v>2014</v>
      </c>
      <c r="K24">
        <v>1</v>
      </c>
      <c r="L24">
        <v>276</v>
      </c>
      <c r="M24" t="s">
        <v>28</v>
      </c>
    </row>
    <row r="25" spans="1:13" hidden="1">
      <c r="A25" s="1">
        <v>41662</v>
      </c>
      <c r="B25" s="2">
        <v>4</v>
      </c>
      <c r="C25" s="2">
        <v>4.67</v>
      </c>
      <c r="D25" s="2">
        <v>5.2</v>
      </c>
      <c r="E25" s="2">
        <v>26.2</v>
      </c>
      <c r="F25" s="2">
        <v>2</v>
      </c>
      <c r="G25" s="2">
        <v>3</v>
      </c>
      <c r="H25" s="2">
        <v>1</v>
      </c>
      <c r="I25" s="2">
        <v>3</v>
      </c>
      <c r="J25" s="4">
        <v>2014</v>
      </c>
      <c r="K25">
        <v>1</v>
      </c>
      <c r="L25">
        <v>276</v>
      </c>
      <c r="M25" t="s">
        <v>22</v>
      </c>
    </row>
    <row r="26" spans="1:13" hidden="1">
      <c r="A26" s="1">
        <v>41663</v>
      </c>
      <c r="B26" s="2">
        <v>4.67</v>
      </c>
      <c r="C26" s="2">
        <v>7.34</v>
      </c>
      <c r="D26" s="2">
        <v>7</v>
      </c>
      <c r="E26" s="2">
        <v>19.600000000000001</v>
      </c>
      <c r="F26" s="2">
        <v>13</v>
      </c>
      <c r="G26" s="2">
        <v>1</v>
      </c>
      <c r="H26" s="2">
        <v>0</v>
      </c>
      <c r="I26" s="2">
        <v>0</v>
      </c>
      <c r="J26" s="4">
        <v>2014</v>
      </c>
      <c r="K26">
        <v>1</v>
      </c>
      <c r="L26">
        <v>276</v>
      </c>
      <c r="M26" t="s">
        <v>23</v>
      </c>
    </row>
    <row r="27" spans="1:13" hidden="1">
      <c r="A27" s="1">
        <v>41664</v>
      </c>
      <c r="B27" s="2">
        <v>6</v>
      </c>
      <c r="C27" s="2">
        <v>9</v>
      </c>
      <c r="D27" s="2">
        <v>5</v>
      </c>
      <c r="E27" s="2">
        <v>37.799999999999997</v>
      </c>
      <c r="F27" s="2">
        <v>18</v>
      </c>
      <c r="G27" s="2">
        <v>0</v>
      </c>
      <c r="H27" s="2">
        <v>5</v>
      </c>
      <c r="I27" s="2">
        <v>1</v>
      </c>
      <c r="J27" s="4">
        <v>2014</v>
      </c>
      <c r="K27">
        <v>1</v>
      </c>
      <c r="L27">
        <v>276</v>
      </c>
      <c r="M27" t="s">
        <v>24</v>
      </c>
    </row>
    <row r="28" spans="1:13" hidden="1">
      <c r="A28" s="1">
        <v>41665</v>
      </c>
      <c r="B28" s="2">
        <v>4.33</v>
      </c>
      <c r="C28" s="2">
        <v>1.68</v>
      </c>
      <c r="D28" s="2">
        <v>0</v>
      </c>
      <c r="E28" s="2">
        <v>24</v>
      </c>
      <c r="F28" s="2">
        <v>4</v>
      </c>
      <c r="G28" s="2">
        <v>0</v>
      </c>
      <c r="H28" s="2">
        <v>0</v>
      </c>
      <c r="I28" s="2">
        <v>0</v>
      </c>
      <c r="J28" s="4">
        <v>2014</v>
      </c>
      <c r="K28">
        <v>1</v>
      </c>
      <c r="L28">
        <v>276</v>
      </c>
      <c r="M28" t="s">
        <v>25</v>
      </c>
    </row>
    <row r="29" spans="1:13" hidden="1">
      <c r="A29" s="1">
        <v>41666</v>
      </c>
      <c r="B29" s="2">
        <v>4.34</v>
      </c>
      <c r="C29" s="2">
        <v>4.67</v>
      </c>
      <c r="D29" s="2">
        <v>1.2</v>
      </c>
      <c r="E29" s="2">
        <v>23.6</v>
      </c>
      <c r="F29" s="2">
        <v>17</v>
      </c>
      <c r="G29" s="2">
        <v>2</v>
      </c>
      <c r="H29" s="2">
        <v>1</v>
      </c>
      <c r="I29" s="2">
        <v>3</v>
      </c>
      <c r="J29" s="4">
        <v>2014</v>
      </c>
      <c r="K29">
        <v>1</v>
      </c>
      <c r="L29">
        <v>276</v>
      </c>
      <c r="M29" t="s">
        <v>26</v>
      </c>
    </row>
    <row r="30" spans="1:13" hidden="1">
      <c r="A30" s="1">
        <v>41667</v>
      </c>
      <c r="B30" s="2">
        <v>6</v>
      </c>
      <c r="C30" s="2">
        <v>3.34</v>
      </c>
      <c r="D30" s="2">
        <v>2.8</v>
      </c>
      <c r="E30" s="2">
        <v>13.38</v>
      </c>
      <c r="F30" s="2">
        <v>22</v>
      </c>
      <c r="G30" s="2">
        <v>5</v>
      </c>
      <c r="H30" s="2">
        <v>1</v>
      </c>
      <c r="I30" s="2">
        <v>5</v>
      </c>
      <c r="J30" s="4">
        <v>2014</v>
      </c>
      <c r="K30">
        <v>1</v>
      </c>
      <c r="L30">
        <v>276</v>
      </c>
      <c r="M30" t="s">
        <v>27</v>
      </c>
    </row>
    <row r="31" spans="1:13" hidden="1">
      <c r="A31" s="1">
        <v>41668</v>
      </c>
      <c r="B31" s="2">
        <v>5.33</v>
      </c>
      <c r="C31" s="2">
        <v>4</v>
      </c>
      <c r="D31" s="2">
        <v>2</v>
      </c>
      <c r="E31" s="2">
        <v>14</v>
      </c>
      <c r="F31" s="2">
        <v>10</v>
      </c>
      <c r="G31" s="2">
        <v>1</v>
      </c>
      <c r="H31" s="2">
        <v>1</v>
      </c>
      <c r="I31" s="2">
        <v>2</v>
      </c>
      <c r="J31" s="4">
        <v>2014</v>
      </c>
      <c r="K31">
        <v>1</v>
      </c>
      <c r="L31">
        <v>276</v>
      </c>
      <c r="M31" t="s">
        <v>28</v>
      </c>
    </row>
    <row r="32" spans="1:13" hidden="1">
      <c r="A32" s="1">
        <v>41669</v>
      </c>
      <c r="B32" s="2">
        <v>3.02</v>
      </c>
      <c r="C32" s="2">
        <v>1.34</v>
      </c>
      <c r="D32" s="2">
        <v>2.4</v>
      </c>
      <c r="E32" s="2">
        <v>25.5</v>
      </c>
      <c r="F32" s="2">
        <v>7</v>
      </c>
      <c r="G32" s="2">
        <v>1</v>
      </c>
      <c r="H32" s="2">
        <v>3</v>
      </c>
      <c r="I32" s="2">
        <v>2</v>
      </c>
      <c r="J32" s="4">
        <v>2014</v>
      </c>
      <c r="K32">
        <v>1</v>
      </c>
      <c r="L32">
        <v>276</v>
      </c>
      <c r="M32" t="s">
        <v>22</v>
      </c>
    </row>
    <row r="33" spans="1:13" hidden="1">
      <c r="A33" s="1">
        <v>41670</v>
      </c>
      <c r="B33" s="2">
        <v>1</v>
      </c>
      <c r="C33" s="2">
        <v>2.68</v>
      </c>
      <c r="D33" s="2">
        <v>7.1</v>
      </c>
      <c r="E33" s="2">
        <v>26.9</v>
      </c>
      <c r="F33" s="2">
        <v>9</v>
      </c>
      <c r="G33" s="2">
        <v>0</v>
      </c>
      <c r="H33" s="2">
        <v>1</v>
      </c>
      <c r="I33" s="2">
        <v>0</v>
      </c>
      <c r="J33" s="4">
        <v>2014</v>
      </c>
      <c r="K33">
        <v>1</v>
      </c>
      <c r="L33">
        <v>276</v>
      </c>
      <c r="M33" t="s">
        <v>23</v>
      </c>
    </row>
    <row r="34" spans="1:13" hidden="1">
      <c r="A34" s="1">
        <v>41671</v>
      </c>
      <c r="B34" s="2">
        <v>4.33</v>
      </c>
      <c r="C34" s="2">
        <v>4.32</v>
      </c>
      <c r="D34" s="2">
        <v>5</v>
      </c>
      <c r="E34" s="2">
        <v>43</v>
      </c>
      <c r="F34" s="2">
        <v>13</v>
      </c>
      <c r="G34" s="2">
        <v>1</v>
      </c>
      <c r="H34" s="2">
        <v>14</v>
      </c>
      <c r="I34" s="2">
        <v>0</v>
      </c>
      <c r="J34" s="4">
        <v>2014</v>
      </c>
      <c r="K34">
        <v>2</v>
      </c>
      <c r="L34">
        <v>276</v>
      </c>
      <c r="M34" t="s">
        <v>24</v>
      </c>
    </row>
    <row r="35" spans="1:13" hidden="1">
      <c r="A35" s="1">
        <v>41672</v>
      </c>
      <c r="B35" s="2">
        <v>7</v>
      </c>
      <c r="C35" s="2">
        <v>3</v>
      </c>
      <c r="D35" s="2">
        <v>0.2</v>
      </c>
      <c r="E35" s="2">
        <v>13.5</v>
      </c>
      <c r="F35" s="2">
        <v>6</v>
      </c>
      <c r="G35" s="2">
        <v>2</v>
      </c>
      <c r="H35" s="2">
        <v>8</v>
      </c>
      <c r="I35" s="2">
        <v>0</v>
      </c>
      <c r="J35" s="4">
        <v>2014</v>
      </c>
      <c r="K35">
        <v>2</v>
      </c>
      <c r="L35">
        <v>276</v>
      </c>
      <c r="M35" t="s">
        <v>25</v>
      </c>
    </row>
    <row r="36" spans="1:13" hidden="1">
      <c r="A36" s="1">
        <v>41673</v>
      </c>
      <c r="B36" s="2">
        <v>5</v>
      </c>
      <c r="C36" s="2">
        <v>1</v>
      </c>
      <c r="D36" s="2">
        <v>8.5</v>
      </c>
      <c r="E36" s="2">
        <v>32.4</v>
      </c>
      <c r="F36" s="2">
        <v>16</v>
      </c>
      <c r="G36" s="2">
        <v>1</v>
      </c>
      <c r="H36" s="2">
        <v>1</v>
      </c>
      <c r="I36" s="2">
        <v>0</v>
      </c>
      <c r="J36" s="4">
        <v>2014</v>
      </c>
      <c r="K36">
        <v>2</v>
      </c>
      <c r="L36">
        <v>276</v>
      </c>
      <c r="M36" t="s">
        <v>26</v>
      </c>
    </row>
    <row r="37" spans="1:13" hidden="1">
      <c r="A37" s="1">
        <v>41674</v>
      </c>
      <c r="B37" s="2">
        <v>1.33</v>
      </c>
      <c r="C37" s="2">
        <v>3</v>
      </c>
      <c r="D37" s="2">
        <v>7</v>
      </c>
      <c r="E37" s="2">
        <v>30.6</v>
      </c>
      <c r="F37" s="2">
        <v>8</v>
      </c>
      <c r="G37" s="2">
        <v>1</v>
      </c>
      <c r="H37" s="2">
        <v>17</v>
      </c>
      <c r="I37" s="2">
        <v>2</v>
      </c>
      <c r="J37" s="4">
        <v>2014</v>
      </c>
      <c r="K37">
        <v>2</v>
      </c>
      <c r="L37">
        <v>276</v>
      </c>
      <c r="M37" t="s">
        <v>27</v>
      </c>
    </row>
    <row r="38" spans="1:13" hidden="1">
      <c r="A38" s="1">
        <v>41675</v>
      </c>
      <c r="B38" s="2">
        <v>3</v>
      </c>
      <c r="C38" s="2">
        <v>4.0199999999999996</v>
      </c>
      <c r="D38" s="2">
        <v>6.2</v>
      </c>
      <c r="E38" s="2">
        <v>32.4</v>
      </c>
      <c r="F38" s="2">
        <v>15</v>
      </c>
      <c r="G38" s="2">
        <v>1</v>
      </c>
      <c r="H38" s="2">
        <v>1</v>
      </c>
      <c r="I38" s="2">
        <v>1</v>
      </c>
      <c r="J38" s="4">
        <v>2014</v>
      </c>
      <c r="K38">
        <v>2</v>
      </c>
      <c r="L38">
        <v>276</v>
      </c>
      <c r="M38" t="s">
        <v>28</v>
      </c>
    </row>
    <row r="39" spans="1:13" hidden="1">
      <c r="A39" s="1">
        <v>41676</v>
      </c>
      <c r="B39" s="2">
        <v>3.33</v>
      </c>
      <c r="C39" s="2">
        <v>6.68</v>
      </c>
      <c r="D39" s="2">
        <v>3.5</v>
      </c>
      <c r="E39" s="2">
        <v>41.4</v>
      </c>
      <c r="F39" s="2">
        <v>17</v>
      </c>
      <c r="G39" s="2">
        <v>2</v>
      </c>
      <c r="H39" s="2">
        <v>5</v>
      </c>
      <c r="I39" s="2">
        <v>2</v>
      </c>
      <c r="J39" s="4">
        <v>2014</v>
      </c>
      <c r="K39">
        <v>2</v>
      </c>
      <c r="L39">
        <v>276</v>
      </c>
      <c r="M39" t="s">
        <v>22</v>
      </c>
    </row>
    <row r="40" spans="1:13" hidden="1">
      <c r="A40" s="1">
        <v>41677</v>
      </c>
      <c r="B40" s="2">
        <v>2.66</v>
      </c>
      <c r="C40" s="2">
        <v>8.67</v>
      </c>
      <c r="D40" s="2">
        <v>11.7</v>
      </c>
      <c r="E40" s="2">
        <v>21.4</v>
      </c>
      <c r="F40" s="2">
        <v>19</v>
      </c>
      <c r="G40" s="2">
        <v>1</v>
      </c>
      <c r="H40" s="2">
        <v>0</v>
      </c>
      <c r="I40" s="2">
        <v>0</v>
      </c>
      <c r="J40" s="4">
        <v>2014</v>
      </c>
      <c r="K40">
        <v>2</v>
      </c>
      <c r="L40">
        <v>276</v>
      </c>
      <c r="M40" t="s">
        <v>23</v>
      </c>
    </row>
    <row r="41" spans="1:13" hidden="1">
      <c r="A41" s="1">
        <v>41678</v>
      </c>
      <c r="B41" s="2">
        <v>3.33</v>
      </c>
      <c r="C41" s="2">
        <v>3.35</v>
      </c>
      <c r="D41" s="2">
        <v>14.4</v>
      </c>
      <c r="E41" s="2">
        <v>37.1</v>
      </c>
      <c r="F41" s="2">
        <v>13</v>
      </c>
      <c r="G41" s="2">
        <v>1</v>
      </c>
      <c r="H41" s="2">
        <v>1</v>
      </c>
      <c r="I41" s="2">
        <v>1</v>
      </c>
      <c r="J41" s="4">
        <v>2014</v>
      </c>
      <c r="K41">
        <v>2</v>
      </c>
      <c r="L41">
        <v>276</v>
      </c>
      <c r="M41" t="s">
        <v>24</v>
      </c>
    </row>
    <row r="42" spans="1:13" hidden="1">
      <c r="A42" s="1">
        <v>41679</v>
      </c>
      <c r="B42" s="2">
        <v>4</v>
      </c>
      <c r="C42" s="2">
        <v>3</v>
      </c>
      <c r="D42" s="2">
        <v>2</v>
      </c>
      <c r="E42" s="2">
        <v>31.5</v>
      </c>
      <c r="F42" s="2">
        <v>10</v>
      </c>
      <c r="G42" s="2">
        <v>0</v>
      </c>
      <c r="H42" s="2">
        <v>6</v>
      </c>
      <c r="I42" s="2">
        <v>0</v>
      </c>
      <c r="J42" s="4">
        <v>2014</v>
      </c>
      <c r="K42">
        <v>2</v>
      </c>
      <c r="L42">
        <v>276</v>
      </c>
      <c r="M42" t="s">
        <v>25</v>
      </c>
    </row>
    <row r="43" spans="1:13" hidden="1">
      <c r="A43" s="1">
        <v>41680</v>
      </c>
      <c r="B43" s="2">
        <v>5</v>
      </c>
      <c r="C43" s="2">
        <v>10.33</v>
      </c>
      <c r="D43" s="2">
        <v>8.5</v>
      </c>
      <c r="E43" s="2">
        <v>40.1</v>
      </c>
      <c r="F43" s="2">
        <v>20</v>
      </c>
      <c r="G43" s="2">
        <v>3</v>
      </c>
      <c r="H43" s="2">
        <v>3</v>
      </c>
      <c r="I43" s="2">
        <v>1</v>
      </c>
      <c r="J43" s="4">
        <v>2014</v>
      </c>
      <c r="K43">
        <v>2</v>
      </c>
      <c r="L43">
        <v>276</v>
      </c>
      <c r="M43" t="s">
        <v>26</v>
      </c>
    </row>
    <row r="44" spans="1:13" hidden="1">
      <c r="A44" s="1">
        <v>41681</v>
      </c>
      <c r="B44" s="2">
        <v>10</v>
      </c>
      <c r="C44" s="2">
        <v>6.99</v>
      </c>
      <c r="D44" s="2">
        <v>13.3</v>
      </c>
      <c r="E44" s="2">
        <v>44.6</v>
      </c>
      <c r="F44" s="2">
        <v>20</v>
      </c>
      <c r="G44" s="2">
        <v>2</v>
      </c>
      <c r="H44" s="2">
        <v>6</v>
      </c>
      <c r="I44" s="2">
        <v>2.2000000000000002</v>
      </c>
      <c r="J44" s="4">
        <v>2014</v>
      </c>
      <c r="K44">
        <v>2</v>
      </c>
      <c r="L44">
        <v>276</v>
      </c>
      <c r="M44" t="s">
        <v>27</v>
      </c>
    </row>
    <row r="45" spans="1:13" hidden="1">
      <c r="A45" s="1">
        <v>41682</v>
      </c>
      <c r="B45" s="2">
        <v>9</v>
      </c>
      <c r="C45" s="2">
        <v>1.67</v>
      </c>
      <c r="D45" s="2">
        <v>9.1</v>
      </c>
      <c r="E45" s="2">
        <v>73.599999999999994</v>
      </c>
      <c r="F45" s="2">
        <v>9</v>
      </c>
      <c r="G45" s="2">
        <v>0</v>
      </c>
      <c r="H45" s="2">
        <v>5</v>
      </c>
      <c r="I45" s="2">
        <v>0</v>
      </c>
      <c r="J45" s="4">
        <v>2014</v>
      </c>
      <c r="K45">
        <v>2</v>
      </c>
      <c r="L45">
        <v>276</v>
      </c>
      <c r="M45" t="s">
        <v>28</v>
      </c>
    </row>
    <row r="46" spans="1:13" hidden="1">
      <c r="A46" s="1">
        <v>41683</v>
      </c>
      <c r="B46" s="2">
        <v>4.33</v>
      </c>
      <c r="C46" s="2">
        <v>3.67</v>
      </c>
      <c r="D46" s="2">
        <v>10</v>
      </c>
      <c r="E46" s="2">
        <v>49.1</v>
      </c>
      <c r="F46" s="2">
        <v>13</v>
      </c>
      <c r="G46" s="2">
        <v>3</v>
      </c>
      <c r="H46" s="2">
        <v>0</v>
      </c>
      <c r="I46" s="2">
        <v>1</v>
      </c>
      <c r="J46" s="4">
        <v>2014</v>
      </c>
      <c r="K46">
        <v>2</v>
      </c>
      <c r="L46">
        <v>276</v>
      </c>
      <c r="M46" t="s">
        <v>22</v>
      </c>
    </row>
    <row r="47" spans="1:13" hidden="1">
      <c r="A47" s="1">
        <v>41684</v>
      </c>
      <c r="B47" s="2">
        <v>4</v>
      </c>
      <c r="C47" s="2">
        <v>4.01</v>
      </c>
      <c r="D47" s="2">
        <v>3.2</v>
      </c>
      <c r="E47" s="2">
        <v>42.3</v>
      </c>
      <c r="F47" s="2">
        <v>13</v>
      </c>
      <c r="G47" s="2">
        <v>4</v>
      </c>
      <c r="H47" s="2">
        <v>0</v>
      </c>
      <c r="I47" s="2">
        <v>6</v>
      </c>
      <c r="J47" s="4">
        <v>2014</v>
      </c>
      <c r="K47">
        <v>2</v>
      </c>
      <c r="L47">
        <v>276</v>
      </c>
      <c r="M47" t="s">
        <v>23</v>
      </c>
    </row>
    <row r="48" spans="1:13" hidden="1">
      <c r="A48" s="1">
        <v>41685</v>
      </c>
      <c r="B48" s="2">
        <v>1</v>
      </c>
      <c r="C48" s="2">
        <v>2.34</v>
      </c>
      <c r="D48" s="2">
        <v>2</v>
      </c>
      <c r="E48" s="2">
        <v>37</v>
      </c>
      <c r="F48" s="2">
        <v>9</v>
      </c>
      <c r="G48" s="2">
        <v>0</v>
      </c>
      <c r="H48" s="2">
        <v>1</v>
      </c>
      <c r="I48" s="2">
        <v>5</v>
      </c>
      <c r="J48" s="4">
        <v>2014</v>
      </c>
      <c r="K48">
        <v>2</v>
      </c>
      <c r="L48">
        <v>276</v>
      </c>
      <c r="M48" t="s">
        <v>24</v>
      </c>
    </row>
    <row r="49" spans="1:13" hidden="1">
      <c r="A49" s="1">
        <v>41686</v>
      </c>
      <c r="B49" s="2">
        <v>0</v>
      </c>
      <c r="C49" s="2">
        <v>1.68</v>
      </c>
      <c r="D49" s="2">
        <v>1.2</v>
      </c>
      <c r="E49" s="2">
        <v>34</v>
      </c>
      <c r="F49" s="2">
        <v>5</v>
      </c>
      <c r="G49" s="2">
        <v>2</v>
      </c>
      <c r="H49" s="2">
        <v>3</v>
      </c>
      <c r="I49" s="2">
        <v>1</v>
      </c>
      <c r="J49" s="4">
        <v>2014</v>
      </c>
      <c r="K49">
        <v>2</v>
      </c>
      <c r="L49">
        <v>276</v>
      </c>
      <c r="M49" t="s">
        <v>25</v>
      </c>
    </row>
    <row r="50" spans="1:13" hidden="1">
      <c r="A50" s="1">
        <v>41687</v>
      </c>
      <c r="B50" s="2">
        <v>7.34</v>
      </c>
      <c r="C50" s="2">
        <v>4</v>
      </c>
      <c r="D50" s="2">
        <v>12.7</v>
      </c>
      <c r="E50" s="2">
        <v>27</v>
      </c>
      <c r="F50" s="2">
        <v>13</v>
      </c>
      <c r="G50" s="2">
        <v>1</v>
      </c>
      <c r="H50" s="2">
        <v>7</v>
      </c>
      <c r="I50" s="2">
        <v>0</v>
      </c>
      <c r="J50" s="4">
        <v>2014</v>
      </c>
      <c r="K50">
        <v>2</v>
      </c>
      <c r="L50">
        <v>276</v>
      </c>
      <c r="M50" t="s">
        <v>26</v>
      </c>
    </row>
    <row r="51" spans="1:13" hidden="1">
      <c r="A51" s="1">
        <v>41688</v>
      </c>
      <c r="B51" s="2">
        <v>7.34</v>
      </c>
      <c r="C51" s="2">
        <v>7.36</v>
      </c>
      <c r="D51" s="2">
        <v>6.1</v>
      </c>
      <c r="E51" s="2">
        <v>45</v>
      </c>
      <c r="F51" s="2">
        <v>14</v>
      </c>
      <c r="G51" s="2">
        <v>0</v>
      </c>
      <c r="H51" s="2">
        <v>13</v>
      </c>
      <c r="I51" s="2">
        <v>5</v>
      </c>
      <c r="J51" s="4">
        <v>2014</v>
      </c>
      <c r="K51">
        <v>2</v>
      </c>
      <c r="L51">
        <v>276</v>
      </c>
      <c r="M51" t="s">
        <v>27</v>
      </c>
    </row>
    <row r="52" spans="1:13" hidden="1">
      <c r="A52" s="1">
        <v>41689</v>
      </c>
      <c r="B52" s="2">
        <v>3.33</v>
      </c>
      <c r="C52" s="2">
        <v>5.0199999999999996</v>
      </c>
      <c r="D52" s="2">
        <v>5.5</v>
      </c>
      <c r="E52" s="2">
        <v>66.8</v>
      </c>
      <c r="F52" s="2">
        <v>17</v>
      </c>
      <c r="G52" s="2">
        <v>1</v>
      </c>
      <c r="H52" s="2">
        <v>6</v>
      </c>
      <c r="I52" s="2">
        <v>1</v>
      </c>
      <c r="J52" s="4">
        <v>2014</v>
      </c>
      <c r="K52">
        <v>2</v>
      </c>
      <c r="L52">
        <v>276</v>
      </c>
      <c r="M52" t="s">
        <v>28</v>
      </c>
    </row>
    <row r="53" spans="1:13" hidden="1">
      <c r="A53" s="1">
        <v>41690</v>
      </c>
      <c r="B53" s="2">
        <v>7</v>
      </c>
      <c r="C53" s="2">
        <v>7.02</v>
      </c>
      <c r="D53" s="2">
        <v>3.2</v>
      </c>
      <c r="E53" s="2">
        <v>21.5</v>
      </c>
      <c r="F53" s="2">
        <v>16</v>
      </c>
      <c r="G53" s="2">
        <v>3</v>
      </c>
      <c r="H53" s="2">
        <v>8</v>
      </c>
      <c r="I53" s="2">
        <v>1</v>
      </c>
      <c r="J53" s="4">
        <v>2014</v>
      </c>
      <c r="K53">
        <v>2</v>
      </c>
      <c r="L53">
        <v>276</v>
      </c>
      <c r="M53" t="s">
        <v>22</v>
      </c>
    </row>
    <row r="54" spans="1:13" hidden="1">
      <c r="A54" s="1">
        <v>41691</v>
      </c>
      <c r="B54" s="2">
        <v>6</v>
      </c>
      <c r="C54" s="2">
        <v>4.34</v>
      </c>
      <c r="D54" s="2">
        <v>9</v>
      </c>
      <c r="E54" s="2">
        <v>25.4</v>
      </c>
      <c r="F54" s="2">
        <v>17</v>
      </c>
      <c r="G54" s="2">
        <v>0</v>
      </c>
      <c r="H54" s="2">
        <v>0</v>
      </c>
      <c r="I54" s="2">
        <v>0</v>
      </c>
      <c r="J54" s="4">
        <v>2014</v>
      </c>
      <c r="K54">
        <v>2</v>
      </c>
      <c r="L54">
        <v>276</v>
      </c>
      <c r="M54" t="s">
        <v>23</v>
      </c>
    </row>
    <row r="55" spans="1:13" hidden="1">
      <c r="A55" s="1">
        <v>41692</v>
      </c>
      <c r="B55" s="2">
        <v>7</v>
      </c>
      <c r="C55" s="2">
        <v>3.17</v>
      </c>
      <c r="D55" s="2">
        <v>5.7</v>
      </c>
      <c r="E55" s="2">
        <v>26</v>
      </c>
      <c r="F55" s="2">
        <v>12</v>
      </c>
      <c r="G55" s="2">
        <v>0</v>
      </c>
      <c r="H55" s="2">
        <v>1</v>
      </c>
      <c r="I55" s="2">
        <v>0</v>
      </c>
      <c r="J55" s="4">
        <v>2014</v>
      </c>
      <c r="K55">
        <v>2</v>
      </c>
      <c r="L55">
        <v>276</v>
      </c>
      <c r="M55" t="s">
        <v>24</v>
      </c>
    </row>
    <row r="56" spans="1:13" hidden="1">
      <c r="A56" s="1">
        <v>41693</v>
      </c>
      <c r="B56" s="2">
        <v>1</v>
      </c>
      <c r="C56" s="2">
        <v>3.34</v>
      </c>
      <c r="D56" s="2">
        <v>2</v>
      </c>
      <c r="E56" s="2">
        <v>21</v>
      </c>
      <c r="F56" s="2">
        <v>10</v>
      </c>
      <c r="G56" s="2">
        <v>0</v>
      </c>
      <c r="H56" s="2">
        <v>0</v>
      </c>
      <c r="I56" s="2">
        <v>0</v>
      </c>
      <c r="J56" s="4">
        <v>2014</v>
      </c>
      <c r="K56">
        <v>2</v>
      </c>
      <c r="L56">
        <v>276</v>
      </c>
      <c r="M56" t="s">
        <v>25</v>
      </c>
    </row>
    <row r="57" spans="1:13" hidden="1">
      <c r="A57" s="1">
        <v>41694</v>
      </c>
      <c r="B57" s="2">
        <v>7</v>
      </c>
      <c r="C57" s="2">
        <v>4.68</v>
      </c>
      <c r="D57" s="2">
        <v>5.5</v>
      </c>
      <c r="E57" s="2">
        <v>26.5</v>
      </c>
      <c r="F57" s="2">
        <v>4</v>
      </c>
      <c r="G57" s="2">
        <v>0</v>
      </c>
      <c r="H57" s="2">
        <v>0</v>
      </c>
      <c r="I57" s="2">
        <v>3</v>
      </c>
      <c r="J57" s="4">
        <v>2014</v>
      </c>
      <c r="K57">
        <v>2</v>
      </c>
      <c r="L57">
        <v>276</v>
      </c>
      <c r="M57" t="s">
        <v>26</v>
      </c>
    </row>
    <row r="58" spans="1:13" hidden="1">
      <c r="A58" s="1">
        <v>41695</v>
      </c>
      <c r="B58" s="2">
        <v>5</v>
      </c>
      <c r="C58" s="2">
        <v>1.68</v>
      </c>
      <c r="D58" s="2">
        <v>11.2</v>
      </c>
      <c r="E58" s="2">
        <v>34.5</v>
      </c>
      <c r="F58" s="2">
        <v>13</v>
      </c>
      <c r="G58" s="2">
        <v>0</v>
      </c>
      <c r="H58" s="2">
        <v>0</v>
      </c>
      <c r="I58" s="2">
        <v>2</v>
      </c>
      <c r="J58" s="4">
        <v>2014</v>
      </c>
      <c r="K58">
        <v>2</v>
      </c>
      <c r="L58">
        <v>276</v>
      </c>
      <c r="M58" t="s">
        <v>27</v>
      </c>
    </row>
    <row r="59" spans="1:13" hidden="1">
      <c r="A59" s="1">
        <v>41696</v>
      </c>
      <c r="B59" s="2">
        <v>5</v>
      </c>
      <c r="C59" s="2">
        <v>4.01</v>
      </c>
      <c r="D59" s="2">
        <v>1</v>
      </c>
      <c r="E59" s="2">
        <v>34</v>
      </c>
      <c r="F59" s="2">
        <v>5</v>
      </c>
      <c r="G59" s="2">
        <v>0</v>
      </c>
      <c r="H59" s="2">
        <v>12</v>
      </c>
      <c r="I59" s="2">
        <v>1</v>
      </c>
      <c r="J59" s="4">
        <v>2014</v>
      </c>
      <c r="K59">
        <v>2</v>
      </c>
      <c r="L59">
        <v>276</v>
      </c>
      <c r="M59" t="s">
        <v>28</v>
      </c>
    </row>
    <row r="60" spans="1:13" hidden="1">
      <c r="A60" s="1">
        <v>41697</v>
      </c>
      <c r="B60" s="2">
        <v>3</v>
      </c>
      <c r="C60" s="2">
        <v>6.34</v>
      </c>
      <c r="D60" s="2">
        <v>4</v>
      </c>
      <c r="E60" s="2">
        <v>33.200000000000003</v>
      </c>
      <c r="F60" s="2">
        <v>8</v>
      </c>
      <c r="G60" s="2">
        <v>1</v>
      </c>
      <c r="H60" s="2">
        <v>2</v>
      </c>
      <c r="I60" s="2">
        <v>1</v>
      </c>
      <c r="J60" s="4">
        <v>2014</v>
      </c>
      <c r="K60">
        <v>2</v>
      </c>
      <c r="L60">
        <v>276</v>
      </c>
      <c r="M60" t="s">
        <v>22</v>
      </c>
    </row>
    <row r="61" spans="1:13" hidden="1">
      <c r="A61" s="1">
        <v>41698</v>
      </c>
      <c r="B61" s="2">
        <v>7</v>
      </c>
      <c r="C61" s="2">
        <v>7.36</v>
      </c>
      <c r="D61" s="2">
        <v>5.3</v>
      </c>
      <c r="E61" s="2">
        <v>37</v>
      </c>
      <c r="F61" s="2">
        <v>12</v>
      </c>
      <c r="G61" s="2">
        <v>1</v>
      </c>
      <c r="H61" s="2">
        <v>2</v>
      </c>
      <c r="I61" s="2">
        <v>0</v>
      </c>
      <c r="J61" s="4">
        <v>2014</v>
      </c>
      <c r="K61">
        <v>2</v>
      </c>
      <c r="L61">
        <v>276</v>
      </c>
      <c r="M61" t="s">
        <v>23</v>
      </c>
    </row>
    <row r="62" spans="1:13" hidden="1">
      <c r="A62" s="1">
        <v>41699</v>
      </c>
      <c r="B62" s="2">
        <v>6.34</v>
      </c>
      <c r="C62" s="2">
        <v>3.68</v>
      </c>
      <c r="D62" s="2">
        <v>11.355</v>
      </c>
      <c r="E62" s="2">
        <v>50.7</v>
      </c>
      <c r="F62" s="2">
        <v>8</v>
      </c>
      <c r="G62" s="2">
        <v>0</v>
      </c>
      <c r="H62" s="2">
        <v>0</v>
      </c>
      <c r="I62" s="2">
        <v>2.1</v>
      </c>
      <c r="J62" s="4">
        <v>2014</v>
      </c>
      <c r="K62">
        <v>3</v>
      </c>
      <c r="L62">
        <v>276</v>
      </c>
      <c r="M62" t="s">
        <v>24</v>
      </c>
    </row>
    <row r="63" spans="1:13" hidden="1">
      <c r="A63" s="1">
        <v>41700</v>
      </c>
      <c r="B63" s="2">
        <v>3.34</v>
      </c>
      <c r="C63" s="2">
        <v>1</v>
      </c>
      <c r="D63" s="2">
        <v>2</v>
      </c>
      <c r="E63" s="2">
        <v>6.6</v>
      </c>
      <c r="F63" s="2">
        <v>2</v>
      </c>
      <c r="G63" s="2">
        <v>0</v>
      </c>
      <c r="H63" s="2">
        <v>0</v>
      </c>
      <c r="I63" s="2">
        <v>1</v>
      </c>
      <c r="J63" s="4">
        <v>2014</v>
      </c>
      <c r="K63">
        <v>3</v>
      </c>
      <c r="L63">
        <v>276</v>
      </c>
      <c r="M63" t="s">
        <v>25</v>
      </c>
    </row>
    <row r="64" spans="1:13" hidden="1">
      <c r="A64" s="1">
        <v>41701</v>
      </c>
      <c r="B64" s="2">
        <v>4</v>
      </c>
      <c r="C64" s="2">
        <v>3.68</v>
      </c>
      <c r="D64" s="2">
        <v>1.6</v>
      </c>
      <c r="E64" s="2">
        <v>22.1</v>
      </c>
      <c r="F64" s="2">
        <v>1</v>
      </c>
      <c r="G64" s="2">
        <v>2</v>
      </c>
      <c r="H64" s="2">
        <v>0</v>
      </c>
      <c r="I64" s="2">
        <v>2.2000000000000002</v>
      </c>
      <c r="J64" s="4">
        <v>2014</v>
      </c>
      <c r="K64">
        <v>3</v>
      </c>
      <c r="L64">
        <v>276</v>
      </c>
      <c r="M64" t="s">
        <v>26</v>
      </c>
    </row>
    <row r="65" spans="1:13" hidden="1">
      <c r="A65" s="1">
        <v>41702</v>
      </c>
      <c r="B65" s="2">
        <v>5.34</v>
      </c>
      <c r="C65" s="2">
        <v>7.02</v>
      </c>
      <c r="D65" s="2">
        <v>7.2</v>
      </c>
      <c r="E65" s="2">
        <v>47.274999999999999</v>
      </c>
      <c r="F65" s="2">
        <v>9</v>
      </c>
      <c r="G65" s="2">
        <v>0</v>
      </c>
      <c r="H65" s="2">
        <v>5</v>
      </c>
      <c r="I65" s="2">
        <v>4</v>
      </c>
      <c r="J65" s="4">
        <v>2014</v>
      </c>
      <c r="K65">
        <v>3</v>
      </c>
      <c r="L65">
        <v>276</v>
      </c>
      <c r="M65" t="s">
        <v>27</v>
      </c>
    </row>
    <row r="66" spans="1:13" hidden="1">
      <c r="A66" s="1">
        <v>41703</v>
      </c>
      <c r="B66" s="2">
        <v>3.34</v>
      </c>
      <c r="C66" s="2">
        <v>1</v>
      </c>
      <c r="D66" s="2">
        <v>3</v>
      </c>
      <c r="E66" s="2">
        <v>25</v>
      </c>
      <c r="F66" s="2">
        <v>4</v>
      </c>
      <c r="G66" s="2">
        <v>0</v>
      </c>
      <c r="H66" s="2">
        <v>1</v>
      </c>
      <c r="I66" s="2">
        <v>0</v>
      </c>
      <c r="J66" s="4">
        <v>2014</v>
      </c>
      <c r="K66">
        <v>3</v>
      </c>
      <c r="L66">
        <v>276</v>
      </c>
      <c r="M66" t="s">
        <v>28</v>
      </c>
    </row>
    <row r="67" spans="1:13" hidden="1">
      <c r="A67" s="1">
        <v>41704</v>
      </c>
      <c r="B67" s="2">
        <v>3</v>
      </c>
      <c r="C67" s="2">
        <v>2</v>
      </c>
      <c r="D67" s="2">
        <v>5.5</v>
      </c>
      <c r="E67" s="2">
        <v>44.1</v>
      </c>
      <c r="F67" s="2">
        <v>17</v>
      </c>
      <c r="G67" s="2">
        <v>1</v>
      </c>
      <c r="H67" s="2">
        <v>5</v>
      </c>
      <c r="I67" s="2">
        <v>1</v>
      </c>
      <c r="J67" s="4">
        <v>2014</v>
      </c>
      <c r="K67">
        <v>3</v>
      </c>
      <c r="L67">
        <v>276</v>
      </c>
      <c r="M67" t="s">
        <v>22</v>
      </c>
    </row>
    <row r="68" spans="1:13" hidden="1">
      <c r="A68" s="1">
        <v>41705</v>
      </c>
      <c r="B68" s="2">
        <v>4</v>
      </c>
      <c r="C68" s="2">
        <v>4.34</v>
      </c>
      <c r="D68" s="2">
        <v>9.5</v>
      </c>
      <c r="E68" s="2">
        <v>25</v>
      </c>
      <c r="F68" s="2">
        <v>3</v>
      </c>
      <c r="G68" s="2">
        <v>1</v>
      </c>
      <c r="H68" s="2">
        <v>0</v>
      </c>
      <c r="I68" s="2">
        <v>2</v>
      </c>
      <c r="J68" s="4">
        <v>2014</v>
      </c>
      <c r="K68">
        <v>3</v>
      </c>
      <c r="L68">
        <v>276</v>
      </c>
      <c r="M68" t="s">
        <v>23</v>
      </c>
    </row>
    <row r="69" spans="1:13" hidden="1">
      <c r="A69" s="1">
        <v>41706</v>
      </c>
      <c r="B69" s="2">
        <v>4.34</v>
      </c>
      <c r="C69" s="2">
        <v>3.07</v>
      </c>
      <c r="D69" s="2">
        <v>1</v>
      </c>
      <c r="E69" s="2">
        <v>27.6</v>
      </c>
      <c r="F69" s="2">
        <v>11</v>
      </c>
      <c r="G69" s="2">
        <v>0</v>
      </c>
      <c r="H69" s="2">
        <v>0</v>
      </c>
      <c r="I69" s="2">
        <v>0</v>
      </c>
      <c r="J69" s="4">
        <v>2014</v>
      </c>
      <c r="K69">
        <v>3</v>
      </c>
      <c r="L69">
        <v>276</v>
      </c>
      <c r="M69" t="s">
        <v>24</v>
      </c>
    </row>
    <row r="70" spans="1:13" hidden="1">
      <c r="A70" s="1">
        <v>41707</v>
      </c>
      <c r="B70" s="2">
        <v>1</v>
      </c>
      <c r="C70" s="2">
        <v>0</v>
      </c>
      <c r="D70" s="2">
        <v>4</v>
      </c>
      <c r="E70" s="2">
        <v>11.3</v>
      </c>
      <c r="F70" s="2">
        <v>3</v>
      </c>
      <c r="G70" s="2">
        <v>0</v>
      </c>
      <c r="H70" s="2">
        <v>5</v>
      </c>
      <c r="I70" s="2">
        <v>0</v>
      </c>
      <c r="J70" s="4">
        <v>2014</v>
      </c>
      <c r="K70">
        <v>3</v>
      </c>
      <c r="L70">
        <v>276</v>
      </c>
      <c r="M70" t="s">
        <v>25</v>
      </c>
    </row>
    <row r="71" spans="1:13" hidden="1">
      <c r="A71" s="1">
        <v>41708</v>
      </c>
      <c r="B71" s="2">
        <v>6.68</v>
      </c>
      <c r="C71" s="2">
        <v>5.35</v>
      </c>
      <c r="D71" s="2">
        <v>3.8</v>
      </c>
      <c r="E71" s="2">
        <v>47</v>
      </c>
      <c r="F71" s="2">
        <v>11</v>
      </c>
      <c r="G71" s="2">
        <v>0</v>
      </c>
      <c r="H71" s="2">
        <v>0</v>
      </c>
      <c r="I71" s="2">
        <v>2</v>
      </c>
      <c r="J71" s="4">
        <v>2014</v>
      </c>
      <c r="K71">
        <v>3</v>
      </c>
      <c r="L71">
        <v>276</v>
      </c>
      <c r="M71" t="s">
        <v>26</v>
      </c>
    </row>
    <row r="72" spans="1:13" hidden="1">
      <c r="A72" s="1">
        <v>41709</v>
      </c>
      <c r="B72" s="2">
        <v>6</v>
      </c>
      <c r="C72" s="2">
        <v>5.7</v>
      </c>
      <c r="D72" s="2">
        <v>7</v>
      </c>
      <c r="E72" s="2">
        <v>30.4</v>
      </c>
      <c r="F72" s="2">
        <v>12</v>
      </c>
      <c r="G72" s="2">
        <v>1</v>
      </c>
      <c r="H72" s="2">
        <v>1</v>
      </c>
      <c r="I72" s="2">
        <v>5</v>
      </c>
      <c r="J72" s="4">
        <v>2014</v>
      </c>
      <c r="K72">
        <v>3</v>
      </c>
      <c r="L72">
        <v>276</v>
      </c>
      <c r="M72" t="s">
        <v>27</v>
      </c>
    </row>
    <row r="73" spans="1:13" hidden="1">
      <c r="A73" s="1">
        <v>41710</v>
      </c>
      <c r="B73" s="2">
        <v>6.34</v>
      </c>
      <c r="C73" s="2">
        <v>2.68</v>
      </c>
      <c r="D73" s="2">
        <v>6.5</v>
      </c>
      <c r="E73" s="2">
        <v>19.600000000000001</v>
      </c>
      <c r="F73" s="2">
        <v>22</v>
      </c>
      <c r="G73" s="2">
        <v>3</v>
      </c>
      <c r="H73" s="2">
        <v>2</v>
      </c>
      <c r="I73" s="2">
        <v>2</v>
      </c>
      <c r="J73" s="4">
        <v>2014</v>
      </c>
      <c r="K73">
        <v>3</v>
      </c>
      <c r="L73">
        <v>276</v>
      </c>
      <c r="M73" t="s">
        <v>28</v>
      </c>
    </row>
    <row r="74" spans="1:13" hidden="1">
      <c r="A74" s="1">
        <v>41711</v>
      </c>
      <c r="B74" s="2">
        <v>2.31</v>
      </c>
      <c r="C74" s="2">
        <v>4.3600000000000003</v>
      </c>
      <c r="D74" s="2">
        <v>5.3</v>
      </c>
      <c r="E74" s="2">
        <v>15.5</v>
      </c>
      <c r="F74" s="2">
        <v>10</v>
      </c>
      <c r="G74" s="2">
        <v>0</v>
      </c>
      <c r="H74" s="2">
        <v>26</v>
      </c>
      <c r="I74" s="2">
        <v>2</v>
      </c>
      <c r="J74" s="4">
        <v>2014</v>
      </c>
      <c r="K74">
        <v>3</v>
      </c>
      <c r="L74">
        <v>276</v>
      </c>
      <c r="M74" t="s">
        <v>22</v>
      </c>
    </row>
    <row r="75" spans="1:13" hidden="1">
      <c r="A75" s="1">
        <v>41712</v>
      </c>
      <c r="B75" s="2">
        <v>4.34</v>
      </c>
      <c r="C75" s="2">
        <v>1.68</v>
      </c>
      <c r="D75" s="2">
        <v>1.2</v>
      </c>
      <c r="E75" s="2">
        <v>16</v>
      </c>
      <c r="F75" s="2">
        <v>11</v>
      </c>
      <c r="G75" s="2">
        <v>0</v>
      </c>
      <c r="H75" s="2">
        <v>1</v>
      </c>
      <c r="I75" s="2">
        <v>2</v>
      </c>
      <c r="J75" s="4">
        <v>2014</v>
      </c>
      <c r="K75">
        <v>3</v>
      </c>
      <c r="L75">
        <v>276</v>
      </c>
      <c r="M75" t="s">
        <v>23</v>
      </c>
    </row>
    <row r="76" spans="1:13" hidden="1">
      <c r="A76" s="1">
        <v>41713</v>
      </c>
      <c r="B76" s="2">
        <v>4</v>
      </c>
      <c r="C76" s="2">
        <v>2</v>
      </c>
      <c r="D76" s="2">
        <v>11</v>
      </c>
      <c r="E76" s="2">
        <v>23.3</v>
      </c>
      <c r="F76" s="2">
        <v>18</v>
      </c>
      <c r="G76" s="2">
        <v>1</v>
      </c>
      <c r="H76" s="2">
        <v>6</v>
      </c>
      <c r="I76" s="2">
        <v>2</v>
      </c>
      <c r="J76" s="4">
        <v>2014</v>
      </c>
      <c r="K76">
        <v>3</v>
      </c>
      <c r="L76">
        <v>276</v>
      </c>
      <c r="M76" t="s">
        <v>24</v>
      </c>
    </row>
    <row r="77" spans="1:13" hidden="1">
      <c r="A77" s="1">
        <v>41714</v>
      </c>
      <c r="B77" s="2">
        <v>2.68</v>
      </c>
      <c r="C77" s="2">
        <v>2</v>
      </c>
      <c r="D77" s="2">
        <v>1.4</v>
      </c>
      <c r="E77" s="2">
        <v>13</v>
      </c>
      <c r="F77" s="2">
        <v>6</v>
      </c>
      <c r="G77" s="2">
        <v>0</v>
      </c>
      <c r="H77" s="2">
        <v>0</v>
      </c>
      <c r="I77" s="2">
        <v>4</v>
      </c>
      <c r="J77" s="4">
        <v>2014</v>
      </c>
      <c r="K77">
        <v>3</v>
      </c>
      <c r="L77">
        <v>276</v>
      </c>
      <c r="M77" t="s">
        <v>25</v>
      </c>
    </row>
    <row r="78" spans="1:13" hidden="1">
      <c r="A78" s="1">
        <v>41715</v>
      </c>
      <c r="B78" s="2">
        <v>8.68</v>
      </c>
      <c r="C78" s="2">
        <v>3.34</v>
      </c>
      <c r="D78" s="2">
        <v>7</v>
      </c>
      <c r="E78" s="2">
        <v>37</v>
      </c>
      <c r="F78" s="2">
        <v>6</v>
      </c>
      <c r="G78" s="2">
        <v>1</v>
      </c>
      <c r="H78" s="2">
        <v>0</v>
      </c>
      <c r="I78" s="2">
        <v>1</v>
      </c>
      <c r="J78" s="4">
        <v>2014</v>
      </c>
      <c r="K78">
        <v>3</v>
      </c>
      <c r="L78">
        <v>276</v>
      </c>
      <c r="M78" t="s">
        <v>26</v>
      </c>
    </row>
    <row r="79" spans="1:13" hidden="1">
      <c r="A79" s="1">
        <v>41716</v>
      </c>
      <c r="B79" s="2">
        <v>8</v>
      </c>
      <c r="C79" s="2">
        <v>4</v>
      </c>
      <c r="D79" s="2">
        <v>5</v>
      </c>
      <c r="E79" s="2">
        <v>20.100000000000001</v>
      </c>
      <c r="F79" s="2">
        <v>9</v>
      </c>
      <c r="G79" s="2">
        <v>0</v>
      </c>
      <c r="H79" s="2">
        <v>0</v>
      </c>
      <c r="I79" s="2">
        <v>4</v>
      </c>
      <c r="J79" s="4">
        <v>2014</v>
      </c>
      <c r="K79">
        <v>3</v>
      </c>
      <c r="L79">
        <v>276</v>
      </c>
      <c r="M79" t="s">
        <v>27</v>
      </c>
    </row>
    <row r="80" spans="1:13" hidden="1">
      <c r="A80" s="1">
        <v>41717</v>
      </c>
      <c r="B80" s="2">
        <v>4</v>
      </c>
      <c r="C80" s="2">
        <v>3.02</v>
      </c>
      <c r="D80" s="2">
        <v>4</v>
      </c>
      <c r="E80" s="2">
        <v>21.8</v>
      </c>
      <c r="F80" s="2">
        <v>2</v>
      </c>
      <c r="G80" s="2">
        <v>0</v>
      </c>
      <c r="H80" s="2">
        <v>0</v>
      </c>
      <c r="I80" s="2">
        <v>2</v>
      </c>
      <c r="J80" s="4">
        <v>2014</v>
      </c>
      <c r="K80">
        <v>3</v>
      </c>
      <c r="L80">
        <v>276</v>
      </c>
      <c r="M80" t="s">
        <v>28</v>
      </c>
    </row>
    <row r="81" spans="1:13" hidden="1">
      <c r="A81" s="1">
        <v>41718</v>
      </c>
      <c r="B81" s="2">
        <v>3</v>
      </c>
      <c r="C81" s="2">
        <v>5.34</v>
      </c>
      <c r="D81" s="2">
        <v>1.6</v>
      </c>
      <c r="E81" s="2">
        <v>38.200000000000003</v>
      </c>
      <c r="F81" s="2">
        <v>5</v>
      </c>
      <c r="G81" s="2">
        <v>0</v>
      </c>
      <c r="H81" s="2">
        <v>7</v>
      </c>
      <c r="I81" s="2">
        <v>4.2</v>
      </c>
      <c r="J81" s="4">
        <v>2014</v>
      </c>
      <c r="K81">
        <v>3</v>
      </c>
      <c r="L81">
        <v>276</v>
      </c>
      <c r="M81" t="s">
        <v>22</v>
      </c>
    </row>
    <row r="82" spans="1:13" hidden="1">
      <c r="A82" s="1">
        <v>41719</v>
      </c>
      <c r="B82" s="2">
        <v>6</v>
      </c>
      <c r="C82" s="2">
        <v>3.68</v>
      </c>
      <c r="D82" s="2">
        <v>4.5</v>
      </c>
      <c r="E82" s="2">
        <v>40</v>
      </c>
      <c r="F82" s="2">
        <v>4</v>
      </c>
      <c r="G82" s="2">
        <v>0</v>
      </c>
      <c r="H82" s="2">
        <v>2</v>
      </c>
      <c r="I82" s="2">
        <v>1</v>
      </c>
      <c r="J82" s="4">
        <v>2014</v>
      </c>
      <c r="K82">
        <v>3</v>
      </c>
      <c r="L82">
        <v>276</v>
      </c>
      <c r="M82" t="s">
        <v>23</v>
      </c>
    </row>
    <row r="83" spans="1:13" hidden="1">
      <c r="A83" s="1">
        <v>41720</v>
      </c>
      <c r="B83" s="2">
        <v>3.34</v>
      </c>
      <c r="C83" s="2">
        <v>2.34</v>
      </c>
      <c r="D83" s="2">
        <v>0</v>
      </c>
      <c r="E83" s="2">
        <v>26.3</v>
      </c>
      <c r="F83" s="2">
        <v>10</v>
      </c>
      <c r="G83" s="2">
        <v>2</v>
      </c>
      <c r="H83" s="2">
        <v>18</v>
      </c>
      <c r="I83" s="2">
        <v>8.4</v>
      </c>
      <c r="J83" s="4">
        <v>2014</v>
      </c>
      <c r="K83">
        <v>3</v>
      </c>
      <c r="L83">
        <v>276</v>
      </c>
      <c r="M83" t="s">
        <v>24</v>
      </c>
    </row>
    <row r="84" spans="1:13" hidden="1">
      <c r="A84" s="1">
        <v>41721</v>
      </c>
      <c r="B84" s="2">
        <v>6.34</v>
      </c>
      <c r="C84" s="2">
        <v>2</v>
      </c>
      <c r="D84" s="2">
        <v>4</v>
      </c>
      <c r="E84" s="2">
        <v>19.399999999999999</v>
      </c>
      <c r="F84" s="2">
        <v>0</v>
      </c>
      <c r="G84" s="2">
        <v>1</v>
      </c>
      <c r="H84" s="2">
        <v>0</v>
      </c>
      <c r="I84" s="2">
        <v>3</v>
      </c>
      <c r="J84" s="4">
        <v>2014</v>
      </c>
      <c r="K84">
        <v>3</v>
      </c>
      <c r="L84">
        <v>276</v>
      </c>
      <c r="M84" t="s">
        <v>25</v>
      </c>
    </row>
    <row r="85" spans="1:13" hidden="1">
      <c r="A85" s="1">
        <v>41722</v>
      </c>
      <c r="B85" s="2">
        <v>5.68</v>
      </c>
      <c r="C85" s="2">
        <v>1</v>
      </c>
      <c r="D85" s="2">
        <v>4</v>
      </c>
      <c r="E85" s="2">
        <v>23.6</v>
      </c>
      <c r="F85" s="2">
        <v>7</v>
      </c>
      <c r="G85" s="2">
        <v>0</v>
      </c>
      <c r="H85" s="2">
        <v>6</v>
      </c>
      <c r="I85" s="2">
        <v>3.5</v>
      </c>
      <c r="J85" s="4">
        <v>2014</v>
      </c>
      <c r="K85">
        <v>3</v>
      </c>
      <c r="L85">
        <v>276</v>
      </c>
      <c r="M85" t="s">
        <v>26</v>
      </c>
    </row>
    <row r="86" spans="1:13" hidden="1">
      <c r="A86" s="1">
        <v>41723</v>
      </c>
      <c r="B86" s="2">
        <v>4</v>
      </c>
      <c r="C86" s="2">
        <v>1.34</v>
      </c>
      <c r="D86" s="2">
        <v>9</v>
      </c>
      <c r="E86" s="2">
        <v>38.6</v>
      </c>
      <c r="F86" s="2">
        <v>7</v>
      </c>
      <c r="G86" s="2">
        <v>0</v>
      </c>
      <c r="H86" s="2">
        <v>1</v>
      </c>
      <c r="I86" s="2">
        <v>1</v>
      </c>
      <c r="J86" s="4">
        <v>2014</v>
      </c>
      <c r="K86">
        <v>3</v>
      </c>
      <c r="L86">
        <v>276</v>
      </c>
      <c r="M86" t="s">
        <v>27</v>
      </c>
    </row>
    <row r="87" spans="1:13" hidden="1">
      <c r="A87" s="1">
        <v>41724</v>
      </c>
      <c r="B87" s="2">
        <v>2.34</v>
      </c>
      <c r="C87" s="2">
        <v>3.99</v>
      </c>
      <c r="D87" s="2">
        <v>9</v>
      </c>
      <c r="E87" s="2">
        <v>6.7</v>
      </c>
      <c r="F87" s="2">
        <v>7</v>
      </c>
      <c r="G87" s="2">
        <v>3</v>
      </c>
      <c r="H87" s="2">
        <v>3</v>
      </c>
      <c r="I87" s="2">
        <v>0</v>
      </c>
      <c r="J87" s="4">
        <v>2014</v>
      </c>
      <c r="K87">
        <v>3</v>
      </c>
      <c r="L87">
        <v>276</v>
      </c>
      <c r="M87" t="s">
        <v>28</v>
      </c>
    </row>
    <row r="88" spans="1:13" hidden="1">
      <c r="A88" s="1">
        <v>41725</v>
      </c>
      <c r="B88" s="2">
        <v>4</v>
      </c>
      <c r="C88" s="2">
        <v>0.33</v>
      </c>
      <c r="D88" s="2">
        <v>2</v>
      </c>
      <c r="E88" s="2">
        <v>20.7</v>
      </c>
      <c r="F88" s="2">
        <v>6</v>
      </c>
      <c r="G88" s="2">
        <v>1</v>
      </c>
      <c r="H88" s="2">
        <v>1</v>
      </c>
      <c r="I88" s="2">
        <v>5</v>
      </c>
      <c r="J88" s="4">
        <v>2014</v>
      </c>
      <c r="K88">
        <v>3</v>
      </c>
      <c r="L88">
        <v>276</v>
      </c>
      <c r="M88" t="s">
        <v>22</v>
      </c>
    </row>
    <row r="89" spans="1:13" hidden="1">
      <c r="A89" s="1">
        <v>41726</v>
      </c>
      <c r="B89" s="2">
        <v>2.67</v>
      </c>
      <c r="C89" s="2">
        <v>2</v>
      </c>
      <c r="D89" s="2">
        <v>8</v>
      </c>
      <c r="E89" s="2">
        <v>11</v>
      </c>
      <c r="F89" s="2">
        <v>3</v>
      </c>
      <c r="G89" s="2">
        <v>0</v>
      </c>
      <c r="H89" s="2">
        <v>9</v>
      </c>
      <c r="I89" s="2">
        <v>5</v>
      </c>
      <c r="J89" s="4">
        <v>2014</v>
      </c>
      <c r="K89">
        <v>3</v>
      </c>
      <c r="L89">
        <v>276</v>
      </c>
      <c r="M89" t="s">
        <v>23</v>
      </c>
    </row>
    <row r="90" spans="1:13" hidden="1">
      <c r="A90" s="1">
        <v>41727</v>
      </c>
      <c r="B90" s="2">
        <v>4</v>
      </c>
      <c r="C90" s="2">
        <v>6.33</v>
      </c>
      <c r="D90" s="2">
        <v>4.2</v>
      </c>
      <c r="E90" s="2">
        <v>24</v>
      </c>
      <c r="F90" s="2">
        <v>8</v>
      </c>
      <c r="G90" s="2">
        <v>2</v>
      </c>
      <c r="H90" s="2">
        <v>9</v>
      </c>
      <c r="I90" s="2">
        <v>3</v>
      </c>
      <c r="J90" s="4">
        <v>2014</v>
      </c>
      <c r="K90">
        <v>3</v>
      </c>
      <c r="L90">
        <v>276</v>
      </c>
      <c r="M90" t="s">
        <v>24</v>
      </c>
    </row>
    <row r="91" spans="1:13" hidden="1">
      <c r="A91" s="1">
        <v>41728</v>
      </c>
      <c r="B91" s="2">
        <v>3</v>
      </c>
      <c r="C91" s="2">
        <v>2.34</v>
      </c>
      <c r="D91" s="2">
        <v>0</v>
      </c>
      <c r="E91" s="2">
        <v>12</v>
      </c>
      <c r="F91" s="2">
        <v>4</v>
      </c>
      <c r="G91" s="2">
        <v>0</v>
      </c>
      <c r="H91" s="2">
        <v>0</v>
      </c>
      <c r="I91" s="2">
        <v>7</v>
      </c>
      <c r="J91" s="4">
        <v>2014</v>
      </c>
      <c r="K91">
        <v>3</v>
      </c>
      <c r="L91">
        <v>276</v>
      </c>
      <c r="M91" t="s">
        <v>25</v>
      </c>
    </row>
    <row r="92" spans="1:13" hidden="1">
      <c r="A92" s="1">
        <v>41729</v>
      </c>
      <c r="B92" s="2">
        <v>5.34</v>
      </c>
      <c r="C92" s="2">
        <v>2.34</v>
      </c>
      <c r="D92" s="2">
        <v>4</v>
      </c>
      <c r="E92" s="2">
        <v>15.4</v>
      </c>
      <c r="F92" s="2">
        <v>6</v>
      </c>
      <c r="G92" s="2">
        <v>1</v>
      </c>
      <c r="H92" s="2">
        <v>4</v>
      </c>
      <c r="I92" s="2">
        <v>6</v>
      </c>
      <c r="J92" s="4">
        <v>2014</v>
      </c>
      <c r="K92">
        <v>3</v>
      </c>
      <c r="L92">
        <v>276</v>
      </c>
      <c r="M92" t="s">
        <v>26</v>
      </c>
    </row>
    <row r="93" spans="1:13" hidden="1">
      <c r="A93" s="1">
        <v>41730</v>
      </c>
      <c r="B93" s="2">
        <v>4.34</v>
      </c>
      <c r="C93" s="2">
        <v>1.34</v>
      </c>
      <c r="D93" s="2">
        <v>6.5</v>
      </c>
      <c r="E93" s="2">
        <v>27.5</v>
      </c>
      <c r="F93" s="2">
        <v>5</v>
      </c>
      <c r="G93" s="2">
        <v>3</v>
      </c>
      <c r="H93" s="2">
        <v>3</v>
      </c>
      <c r="I93" s="2">
        <v>1</v>
      </c>
      <c r="J93" s="4">
        <v>2014</v>
      </c>
      <c r="K93">
        <v>4</v>
      </c>
      <c r="L93">
        <v>276</v>
      </c>
      <c r="M93" t="s">
        <v>27</v>
      </c>
    </row>
    <row r="94" spans="1:13" hidden="1">
      <c r="A94" s="1">
        <v>41731</v>
      </c>
      <c r="B94" s="2">
        <v>2</v>
      </c>
      <c r="C94" s="2">
        <v>4.68</v>
      </c>
      <c r="D94" s="2">
        <v>8.9</v>
      </c>
      <c r="E94" s="2">
        <v>23</v>
      </c>
      <c r="F94" s="2">
        <v>1</v>
      </c>
      <c r="G94" s="2">
        <v>0</v>
      </c>
      <c r="H94" s="2">
        <v>7</v>
      </c>
      <c r="I94" s="2">
        <v>3</v>
      </c>
      <c r="J94" s="4">
        <v>2014</v>
      </c>
      <c r="K94">
        <v>4</v>
      </c>
      <c r="L94">
        <v>276</v>
      </c>
      <c r="M94" t="s">
        <v>28</v>
      </c>
    </row>
    <row r="95" spans="1:13" hidden="1">
      <c r="A95" s="1">
        <v>41732</v>
      </c>
      <c r="B95" s="2">
        <v>1</v>
      </c>
      <c r="C95" s="2">
        <v>1.34</v>
      </c>
      <c r="D95" s="2">
        <v>3</v>
      </c>
      <c r="E95" s="2">
        <v>19.2</v>
      </c>
      <c r="F95" s="2">
        <v>4</v>
      </c>
      <c r="G95" s="2">
        <v>0</v>
      </c>
      <c r="H95" s="2">
        <v>0</v>
      </c>
      <c r="I95" s="2">
        <v>4</v>
      </c>
      <c r="J95" s="4">
        <v>2014</v>
      </c>
      <c r="K95">
        <v>4</v>
      </c>
      <c r="L95">
        <v>276</v>
      </c>
      <c r="M95" t="s">
        <v>22</v>
      </c>
    </row>
    <row r="96" spans="1:13" hidden="1">
      <c r="A96" s="1">
        <v>41733</v>
      </c>
      <c r="B96" s="2">
        <v>3</v>
      </c>
      <c r="C96" s="2">
        <v>3.67</v>
      </c>
      <c r="D96" s="2">
        <v>3</v>
      </c>
      <c r="E96" s="2">
        <v>24</v>
      </c>
      <c r="F96" s="2">
        <v>9</v>
      </c>
      <c r="G96" s="2">
        <v>3</v>
      </c>
      <c r="H96" s="2">
        <v>8</v>
      </c>
      <c r="I96" s="2">
        <v>2</v>
      </c>
      <c r="J96" s="4">
        <v>2014</v>
      </c>
      <c r="K96">
        <v>4</v>
      </c>
      <c r="L96">
        <v>276</v>
      </c>
      <c r="M96" t="s">
        <v>23</v>
      </c>
    </row>
    <row r="97" spans="1:13" hidden="1">
      <c r="A97" s="1">
        <v>41734</v>
      </c>
      <c r="B97" s="2">
        <v>2</v>
      </c>
      <c r="C97" s="2">
        <v>7.68</v>
      </c>
      <c r="D97" s="2">
        <v>10</v>
      </c>
      <c r="E97" s="2">
        <v>25.6</v>
      </c>
      <c r="F97" s="2">
        <v>5</v>
      </c>
      <c r="G97" s="2">
        <v>0</v>
      </c>
      <c r="H97" s="2">
        <v>5</v>
      </c>
      <c r="I97" s="2">
        <v>3</v>
      </c>
      <c r="J97" s="4">
        <v>2014</v>
      </c>
      <c r="K97">
        <v>4</v>
      </c>
      <c r="L97">
        <v>276</v>
      </c>
      <c r="M97" t="s">
        <v>24</v>
      </c>
    </row>
    <row r="98" spans="1:13" hidden="1">
      <c r="A98" s="1">
        <v>41735</v>
      </c>
      <c r="B98" s="2">
        <v>2</v>
      </c>
      <c r="C98" s="2">
        <v>1</v>
      </c>
      <c r="D98" s="2">
        <v>1</v>
      </c>
      <c r="E98" s="2">
        <v>19</v>
      </c>
      <c r="F98" s="2">
        <v>1</v>
      </c>
      <c r="G98" s="2">
        <v>0</v>
      </c>
      <c r="H98" s="2">
        <v>0</v>
      </c>
      <c r="I98" s="2">
        <v>1</v>
      </c>
      <c r="J98" s="4">
        <v>2014</v>
      </c>
      <c r="K98">
        <v>4</v>
      </c>
      <c r="L98">
        <v>276</v>
      </c>
      <c r="M98" t="s">
        <v>25</v>
      </c>
    </row>
    <row r="99" spans="1:13" hidden="1">
      <c r="A99" s="1">
        <v>41736</v>
      </c>
      <c r="B99" s="2">
        <v>6.34</v>
      </c>
      <c r="C99" s="2">
        <v>6</v>
      </c>
      <c r="D99" s="2">
        <v>6.5</v>
      </c>
      <c r="E99" s="2">
        <v>31.5</v>
      </c>
      <c r="F99" s="2">
        <v>4</v>
      </c>
      <c r="G99" s="2">
        <v>0</v>
      </c>
      <c r="H99" s="2">
        <v>0</v>
      </c>
      <c r="I99" s="2">
        <v>1</v>
      </c>
      <c r="J99" s="4">
        <v>2014</v>
      </c>
      <c r="K99">
        <v>4</v>
      </c>
      <c r="L99">
        <v>276</v>
      </c>
      <c r="M99" t="s">
        <v>26</v>
      </c>
    </row>
    <row r="100" spans="1:13" hidden="1">
      <c r="A100" s="1">
        <v>41737</v>
      </c>
      <c r="B100" s="2">
        <v>4.34</v>
      </c>
      <c r="C100" s="2">
        <v>2.34</v>
      </c>
      <c r="D100" s="2">
        <v>1.7</v>
      </c>
      <c r="E100" s="2">
        <v>19</v>
      </c>
      <c r="F100" s="2">
        <v>6</v>
      </c>
      <c r="G100" s="2">
        <v>1</v>
      </c>
      <c r="H100" s="2">
        <v>0</v>
      </c>
      <c r="I100" s="2">
        <v>4.7</v>
      </c>
      <c r="J100" s="4">
        <v>2014</v>
      </c>
      <c r="K100">
        <v>4</v>
      </c>
      <c r="L100">
        <v>276</v>
      </c>
      <c r="M100" t="s">
        <v>27</v>
      </c>
    </row>
    <row r="101" spans="1:13" hidden="1">
      <c r="A101" s="1">
        <v>41738</v>
      </c>
      <c r="B101" s="2">
        <v>6</v>
      </c>
      <c r="C101" s="2">
        <v>1.02</v>
      </c>
      <c r="D101" s="2">
        <v>1</v>
      </c>
      <c r="E101" s="2">
        <v>18</v>
      </c>
      <c r="F101" s="2">
        <v>2</v>
      </c>
      <c r="G101" s="2">
        <v>1</v>
      </c>
      <c r="H101" s="2">
        <v>2</v>
      </c>
      <c r="I101" s="2">
        <v>2.6</v>
      </c>
      <c r="J101" s="4">
        <v>2014</v>
      </c>
      <c r="K101">
        <v>4</v>
      </c>
      <c r="L101">
        <v>276</v>
      </c>
      <c r="M101" t="s">
        <v>28</v>
      </c>
    </row>
    <row r="102" spans="1:13" hidden="1">
      <c r="A102" s="1">
        <v>41739</v>
      </c>
      <c r="B102" s="2">
        <v>3.33</v>
      </c>
      <c r="C102" s="2">
        <v>1.68</v>
      </c>
      <c r="D102" s="2">
        <v>1</v>
      </c>
      <c r="E102" s="2">
        <v>18</v>
      </c>
      <c r="F102" s="2">
        <v>10</v>
      </c>
      <c r="G102" s="2">
        <v>0</v>
      </c>
      <c r="H102" s="2">
        <v>4</v>
      </c>
      <c r="I102" s="2">
        <v>4</v>
      </c>
      <c r="J102" s="4">
        <v>2014</v>
      </c>
      <c r="K102">
        <v>4</v>
      </c>
      <c r="L102">
        <v>276</v>
      </c>
      <c r="M102" t="s">
        <v>22</v>
      </c>
    </row>
    <row r="103" spans="1:13" hidden="1">
      <c r="A103" s="1">
        <v>41740</v>
      </c>
      <c r="B103" s="2">
        <v>6</v>
      </c>
      <c r="C103" s="2">
        <v>4</v>
      </c>
      <c r="D103" s="2">
        <v>3</v>
      </c>
      <c r="E103" s="2">
        <v>25</v>
      </c>
      <c r="F103" s="2">
        <v>2</v>
      </c>
      <c r="G103" s="2">
        <v>2</v>
      </c>
      <c r="H103" s="2">
        <v>0</v>
      </c>
      <c r="I103" s="2">
        <v>2</v>
      </c>
      <c r="J103" s="4">
        <v>2014</v>
      </c>
      <c r="K103">
        <v>4</v>
      </c>
      <c r="L103">
        <v>276</v>
      </c>
      <c r="M103" t="s">
        <v>23</v>
      </c>
    </row>
    <row r="104" spans="1:13" hidden="1">
      <c r="A104" s="1">
        <v>41741</v>
      </c>
      <c r="B104" s="2">
        <v>7.02</v>
      </c>
      <c r="C104" s="2">
        <v>3.34</v>
      </c>
      <c r="D104" s="2">
        <v>6</v>
      </c>
      <c r="E104" s="2">
        <v>23.5</v>
      </c>
      <c r="F104" s="2">
        <v>19</v>
      </c>
      <c r="G104" s="2">
        <v>0</v>
      </c>
      <c r="H104" s="2">
        <v>11</v>
      </c>
      <c r="I104" s="2">
        <v>4</v>
      </c>
      <c r="J104" s="4">
        <v>2014</v>
      </c>
      <c r="K104">
        <v>4</v>
      </c>
      <c r="L104">
        <v>276</v>
      </c>
      <c r="M104" t="s">
        <v>24</v>
      </c>
    </row>
    <row r="105" spans="1:13" hidden="1">
      <c r="A105" s="1">
        <v>41742</v>
      </c>
      <c r="B105" s="2">
        <v>3</v>
      </c>
      <c r="C105" s="2">
        <v>2</v>
      </c>
      <c r="D105" s="2">
        <v>2</v>
      </c>
      <c r="E105" s="2">
        <v>6</v>
      </c>
      <c r="F105" s="2">
        <v>3</v>
      </c>
      <c r="G105" s="2">
        <v>0</v>
      </c>
      <c r="H105" s="2">
        <v>5</v>
      </c>
      <c r="I105" s="2">
        <v>2</v>
      </c>
      <c r="J105" s="4">
        <v>2014</v>
      </c>
      <c r="K105">
        <v>4</v>
      </c>
      <c r="L105">
        <v>276</v>
      </c>
      <c r="M105" t="s">
        <v>25</v>
      </c>
    </row>
    <row r="106" spans="1:13" hidden="1">
      <c r="A106" s="1">
        <v>41743</v>
      </c>
      <c r="B106" s="2">
        <v>1.34</v>
      </c>
      <c r="C106" s="2">
        <v>4.68</v>
      </c>
      <c r="D106" s="2">
        <v>5.35</v>
      </c>
      <c r="E106" s="2">
        <v>28.28</v>
      </c>
      <c r="F106" s="2">
        <v>10</v>
      </c>
      <c r="G106" s="2">
        <v>0</v>
      </c>
      <c r="H106" s="2">
        <v>5</v>
      </c>
      <c r="I106" s="2">
        <v>5</v>
      </c>
      <c r="J106" s="4">
        <v>2014</v>
      </c>
      <c r="K106">
        <v>4</v>
      </c>
      <c r="L106">
        <v>276</v>
      </c>
      <c r="M106" t="s">
        <v>26</v>
      </c>
    </row>
    <row r="107" spans="1:13" hidden="1">
      <c r="A107" s="1">
        <v>41744</v>
      </c>
      <c r="B107" s="2">
        <v>4.34</v>
      </c>
      <c r="C107" s="2">
        <v>3</v>
      </c>
      <c r="D107" s="2">
        <v>6.4</v>
      </c>
      <c r="E107" s="2">
        <v>18.7</v>
      </c>
      <c r="F107" s="2">
        <v>12</v>
      </c>
      <c r="G107" s="2">
        <v>0</v>
      </c>
      <c r="H107" s="2">
        <v>10</v>
      </c>
      <c r="I107" s="2">
        <v>1</v>
      </c>
      <c r="J107" s="4">
        <v>2014</v>
      </c>
      <c r="K107">
        <v>4</v>
      </c>
      <c r="L107">
        <v>276</v>
      </c>
      <c r="M107" t="s">
        <v>27</v>
      </c>
    </row>
    <row r="108" spans="1:13" hidden="1">
      <c r="A108" s="1">
        <v>41745</v>
      </c>
      <c r="B108" s="2">
        <v>2</v>
      </c>
      <c r="C108" s="2">
        <v>1.01</v>
      </c>
      <c r="D108" s="2">
        <v>4.2</v>
      </c>
      <c r="E108" s="2">
        <v>25.62</v>
      </c>
      <c r="F108" s="2">
        <v>1</v>
      </c>
      <c r="G108" s="2">
        <v>0</v>
      </c>
      <c r="H108" s="2">
        <v>6</v>
      </c>
      <c r="I108" s="2">
        <v>4</v>
      </c>
      <c r="J108" s="4">
        <v>2014</v>
      </c>
      <c r="K108">
        <v>4</v>
      </c>
      <c r="L108">
        <v>276</v>
      </c>
      <c r="M108" t="s">
        <v>28</v>
      </c>
    </row>
    <row r="109" spans="1:13" hidden="1">
      <c r="A109" s="1">
        <v>41746</v>
      </c>
      <c r="B109" s="2">
        <v>5.34</v>
      </c>
      <c r="C109" s="2">
        <v>0.34</v>
      </c>
      <c r="D109" s="2">
        <v>7.2</v>
      </c>
      <c r="E109" s="2">
        <v>16</v>
      </c>
      <c r="F109" s="2">
        <v>19</v>
      </c>
      <c r="G109" s="2">
        <v>0</v>
      </c>
      <c r="H109" s="2">
        <v>0</v>
      </c>
      <c r="I109" s="2">
        <v>0</v>
      </c>
      <c r="J109" s="4">
        <v>2014</v>
      </c>
      <c r="K109">
        <v>4</v>
      </c>
      <c r="L109">
        <v>276</v>
      </c>
      <c r="M109" t="s">
        <v>22</v>
      </c>
    </row>
    <row r="110" spans="1:13" hidden="1">
      <c r="A110" s="1">
        <v>41747</v>
      </c>
      <c r="B110" s="2">
        <v>7</v>
      </c>
      <c r="C110" s="2">
        <v>7</v>
      </c>
      <c r="D110" s="2">
        <v>8</v>
      </c>
      <c r="E110" s="2">
        <v>23.3</v>
      </c>
      <c r="F110" s="2">
        <v>10</v>
      </c>
      <c r="G110" s="2">
        <v>1</v>
      </c>
      <c r="H110" s="2">
        <v>0</v>
      </c>
      <c r="I110" s="2">
        <v>5</v>
      </c>
      <c r="J110" s="4">
        <v>2014</v>
      </c>
      <c r="K110">
        <v>4</v>
      </c>
      <c r="L110">
        <v>276</v>
      </c>
      <c r="M110" t="s">
        <v>23</v>
      </c>
    </row>
    <row r="111" spans="1:13" hidden="1">
      <c r="A111" s="1">
        <v>41748</v>
      </c>
      <c r="B111" s="2">
        <v>7.34</v>
      </c>
      <c r="C111" s="2">
        <v>3.35</v>
      </c>
      <c r="D111" s="2">
        <v>4</v>
      </c>
      <c r="E111" s="2">
        <v>22.3</v>
      </c>
      <c r="F111" s="2">
        <v>7</v>
      </c>
      <c r="G111" s="2">
        <v>0</v>
      </c>
      <c r="H111" s="2">
        <v>3</v>
      </c>
      <c r="I111" s="2">
        <v>5</v>
      </c>
      <c r="J111" s="4">
        <v>2014</v>
      </c>
      <c r="K111">
        <v>4</v>
      </c>
      <c r="L111">
        <v>276</v>
      </c>
      <c r="M111" t="s">
        <v>24</v>
      </c>
    </row>
    <row r="112" spans="1:13" hidden="1">
      <c r="A112" s="1">
        <v>41749</v>
      </c>
      <c r="B112" s="2">
        <v>0</v>
      </c>
      <c r="C112" s="2">
        <v>0</v>
      </c>
      <c r="D112" s="2">
        <v>0</v>
      </c>
      <c r="E112" s="2">
        <v>0</v>
      </c>
      <c r="F112" s="2">
        <v>0</v>
      </c>
      <c r="G112" s="2">
        <v>0</v>
      </c>
      <c r="H112" s="2">
        <v>0</v>
      </c>
      <c r="I112" s="2">
        <v>0</v>
      </c>
      <c r="J112" s="4">
        <v>2014</v>
      </c>
      <c r="K112">
        <v>4</v>
      </c>
      <c r="L112">
        <v>276</v>
      </c>
      <c r="M112" t="s">
        <v>25</v>
      </c>
    </row>
    <row r="113" spans="1:13" hidden="1">
      <c r="A113" s="1">
        <v>41750</v>
      </c>
      <c r="B113" s="2">
        <v>1.34</v>
      </c>
      <c r="C113" s="2">
        <v>1.68</v>
      </c>
      <c r="D113" s="2">
        <v>2.1</v>
      </c>
      <c r="E113" s="2">
        <v>13.5</v>
      </c>
      <c r="F113" s="2">
        <v>8</v>
      </c>
      <c r="G113" s="2">
        <v>0</v>
      </c>
      <c r="H113" s="2">
        <v>0</v>
      </c>
      <c r="I113" s="2">
        <v>1</v>
      </c>
      <c r="J113" s="4">
        <v>2014</v>
      </c>
      <c r="K113">
        <v>4</v>
      </c>
      <c r="L113">
        <v>276</v>
      </c>
      <c r="M113" t="s">
        <v>26</v>
      </c>
    </row>
    <row r="114" spans="1:13" hidden="1">
      <c r="A114" s="1">
        <v>41751</v>
      </c>
      <c r="B114" s="2">
        <v>5.34</v>
      </c>
      <c r="C114" s="2">
        <v>7.165</v>
      </c>
      <c r="D114" s="2">
        <v>3.3</v>
      </c>
      <c r="E114" s="2">
        <v>32</v>
      </c>
      <c r="F114" s="2">
        <v>8</v>
      </c>
      <c r="G114" s="2">
        <v>1</v>
      </c>
      <c r="H114" s="2">
        <v>0</v>
      </c>
      <c r="I114" s="2">
        <v>1</v>
      </c>
      <c r="J114" s="4">
        <v>2014</v>
      </c>
      <c r="K114">
        <v>4</v>
      </c>
      <c r="L114">
        <v>276</v>
      </c>
      <c r="M114" t="s">
        <v>27</v>
      </c>
    </row>
    <row r="115" spans="1:13" hidden="1">
      <c r="A115" s="1">
        <v>41752</v>
      </c>
      <c r="B115" s="2">
        <v>6.34</v>
      </c>
      <c r="C115" s="2">
        <v>2.34</v>
      </c>
      <c r="D115" s="2">
        <v>3</v>
      </c>
      <c r="E115" s="2">
        <v>24.9</v>
      </c>
      <c r="F115" s="2">
        <v>8</v>
      </c>
      <c r="G115" s="2">
        <v>1</v>
      </c>
      <c r="H115" s="2">
        <v>2</v>
      </c>
      <c r="I115" s="2">
        <v>1</v>
      </c>
      <c r="J115" s="4">
        <v>2014</v>
      </c>
      <c r="K115">
        <v>4</v>
      </c>
      <c r="L115">
        <v>276</v>
      </c>
      <c r="M115" t="s">
        <v>28</v>
      </c>
    </row>
    <row r="116" spans="1:13" hidden="1">
      <c r="A116" s="1">
        <v>41753</v>
      </c>
      <c r="B116" s="2">
        <v>2</v>
      </c>
      <c r="C116" s="2">
        <v>2</v>
      </c>
      <c r="D116" s="2">
        <v>1.1000000000000001</v>
      </c>
      <c r="E116" s="2">
        <v>26</v>
      </c>
      <c r="F116" s="2">
        <v>6</v>
      </c>
      <c r="G116" s="2">
        <v>0</v>
      </c>
      <c r="H116" s="2">
        <v>6</v>
      </c>
      <c r="I116" s="2">
        <v>2</v>
      </c>
      <c r="J116" s="4">
        <v>2014</v>
      </c>
      <c r="K116">
        <v>4</v>
      </c>
      <c r="L116">
        <v>276</v>
      </c>
      <c r="M116" t="s">
        <v>22</v>
      </c>
    </row>
    <row r="117" spans="1:13" hidden="1">
      <c r="A117" s="1">
        <v>41754</v>
      </c>
      <c r="B117" s="2">
        <v>3</v>
      </c>
      <c r="C117" s="2">
        <v>2.02</v>
      </c>
      <c r="D117" s="2">
        <v>5</v>
      </c>
      <c r="E117" s="2">
        <v>24.9</v>
      </c>
      <c r="F117" s="2">
        <v>10</v>
      </c>
      <c r="G117" s="2">
        <v>1</v>
      </c>
      <c r="H117" s="2">
        <v>1</v>
      </c>
      <c r="I117" s="2">
        <v>3</v>
      </c>
      <c r="J117" s="4">
        <v>2014</v>
      </c>
      <c r="K117">
        <v>4</v>
      </c>
      <c r="L117">
        <v>276</v>
      </c>
      <c r="M117" t="s">
        <v>23</v>
      </c>
    </row>
    <row r="118" spans="1:13" hidden="1">
      <c r="A118" s="1">
        <v>41755</v>
      </c>
      <c r="B118" s="2">
        <v>4.34</v>
      </c>
      <c r="C118" s="2">
        <v>2.67</v>
      </c>
      <c r="D118" s="2">
        <v>5.5</v>
      </c>
      <c r="E118" s="2">
        <v>35</v>
      </c>
      <c r="F118" s="2">
        <v>12</v>
      </c>
      <c r="G118" s="2">
        <v>1</v>
      </c>
      <c r="H118" s="2">
        <v>6</v>
      </c>
      <c r="I118" s="2">
        <v>4</v>
      </c>
      <c r="J118" s="4">
        <v>2014</v>
      </c>
      <c r="K118">
        <v>4</v>
      </c>
      <c r="L118">
        <v>276</v>
      </c>
      <c r="M118" t="s">
        <v>24</v>
      </c>
    </row>
    <row r="119" spans="1:13" hidden="1">
      <c r="A119" s="1">
        <v>41756</v>
      </c>
      <c r="B119" s="2">
        <v>4</v>
      </c>
      <c r="C119" s="2">
        <v>2.34</v>
      </c>
      <c r="D119" s="2">
        <v>2</v>
      </c>
      <c r="E119" s="2">
        <v>26.2</v>
      </c>
      <c r="F119" s="2">
        <v>2</v>
      </c>
      <c r="G119" s="2">
        <v>0</v>
      </c>
      <c r="H119" s="2">
        <v>1</v>
      </c>
      <c r="I119" s="2">
        <v>1</v>
      </c>
      <c r="J119" s="4">
        <v>2014</v>
      </c>
      <c r="K119">
        <v>4</v>
      </c>
      <c r="L119">
        <v>276</v>
      </c>
      <c r="M119" t="s">
        <v>25</v>
      </c>
    </row>
    <row r="120" spans="1:13" hidden="1">
      <c r="A120" s="1">
        <v>41757</v>
      </c>
      <c r="B120" s="2">
        <v>1.34</v>
      </c>
      <c r="C120" s="2">
        <v>3.09</v>
      </c>
      <c r="D120" s="2">
        <v>3</v>
      </c>
      <c r="E120" s="2">
        <v>29.1</v>
      </c>
      <c r="F120" s="2">
        <v>8</v>
      </c>
      <c r="G120" s="2">
        <v>2</v>
      </c>
      <c r="H120" s="2">
        <v>0</v>
      </c>
      <c r="I120" s="2">
        <v>2</v>
      </c>
      <c r="J120" s="4">
        <v>2014</v>
      </c>
      <c r="K120">
        <v>4</v>
      </c>
      <c r="L120">
        <v>276</v>
      </c>
      <c r="M120" t="s">
        <v>26</v>
      </c>
    </row>
    <row r="121" spans="1:13" hidden="1">
      <c r="A121" s="1">
        <v>41758</v>
      </c>
      <c r="B121" s="2">
        <v>3.33</v>
      </c>
      <c r="C121" s="2">
        <v>4.0199999999999996</v>
      </c>
      <c r="D121" s="2">
        <v>4.4000000000000004</v>
      </c>
      <c r="E121" s="2">
        <v>30.3</v>
      </c>
      <c r="F121" s="2">
        <v>6</v>
      </c>
      <c r="G121" s="2">
        <v>1</v>
      </c>
      <c r="H121" s="2">
        <v>5</v>
      </c>
      <c r="I121" s="2">
        <v>0.4</v>
      </c>
      <c r="J121" s="4">
        <v>2014</v>
      </c>
      <c r="K121">
        <v>4</v>
      </c>
      <c r="L121">
        <v>276</v>
      </c>
      <c r="M121" t="s">
        <v>27</v>
      </c>
    </row>
    <row r="122" spans="1:13" hidden="1">
      <c r="A122" s="1">
        <v>41759</v>
      </c>
      <c r="B122" s="2">
        <v>4.34</v>
      </c>
      <c r="C122" s="2">
        <v>2.68</v>
      </c>
      <c r="D122" s="2">
        <v>7</v>
      </c>
      <c r="E122" s="2">
        <v>43.1</v>
      </c>
      <c r="F122" s="2">
        <v>11</v>
      </c>
      <c r="G122" s="2">
        <v>0</v>
      </c>
      <c r="H122" s="2">
        <v>7</v>
      </c>
      <c r="I122" s="2">
        <v>4</v>
      </c>
      <c r="J122" s="4">
        <v>2014</v>
      </c>
      <c r="K122">
        <v>4</v>
      </c>
      <c r="L122">
        <v>276</v>
      </c>
      <c r="M122" t="s">
        <v>28</v>
      </c>
    </row>
    <row r="123" spans="1:13" hidden="1">
      <c r="A123" s="1">
        <v>41760</v>
      </c>
      <c r="B123" s="2">
        <v>0</v>
      </c>
      <c r="C123" s="2">
        <v>0</v>
      </c>
      <c r="D123" s="2">
        <v>0</v>
      </c>
      <c r="E123" s="2">
        <v>0</v>
      </c>
      <c r="F123" s="2">
        <v>0</v>
      </c>
      <c r="G123" s="2">
        <v>0</v>
      </c>
      <c r="H123" s="2">
        <v>0</v>
      </c>
      <c r="I123" s="2">
        <v>0</v>
      </c>
      <c r="J123" s="4">
        <v>2014</v>
      </c>
      <c r="K123">
        <v>5</v>
      </c>
      <c r="L123">
        <v>276</v>
      </c>
      <c r="M123" t="s">
        <v>22</v>
      </c>
    </row>
    <row r="124" spans="1:13" hidden="1">
      <c r="A124" s="1">
        <v>41761</v>
      </c>
      <c r="B124" s="2">
        <v>7.34</v>
      </c>
      <c r="C124" s="2">
        <v>7.34</v>
      </c>
      <c r="D124" s="2">
        <v>6.3</v>
      </c>
      <c r="E124" s="2">
        <v>39.5</v>
      </c>
      <c r="F124" s="2">
        <v>16</v>
      </c>
      <c r="G124" s="2">
        <v>1</v>
      </c>
      <c r="H124" s="2">
        <v>12</v>
      </c>
      <c r="I124" s="2">
        <v>2</v>
      </c>
      <c r="J124" s="4">
        <v>2014</v>
      </c>
      <c r="K124">
        <v>5</v>
      </c>
      <c r="L124">
        <v>276</v>
      </c>
      <c r="M124" t="s">
        <v>23</v>
      </c>
    </row>
    <row r="125" spans="1:13" hidden="1">
      <c r="A125" s="1">
        <v>41762</v>
      </c>
      <c r="B125" s="2">
        <v>4</v>
      </c>
      <c r="C125" s="2">
        <v>5.34</v>
      </c>
      <c r="D125" s="2">
        <v>2</v>
      </c>
      <c r="E125" s="2">
        <v>14.6</v>
      </c>
      <c r="F125" s="2">
        <v>5</v>
      </c>
      <c r="G125" s="2">
        <v>2</v>
      </c>
      <c r="H125" s="2">
        <v>0</v>
      </c>
      <c r="I125" s="2">
        <v>2.5</v>
      </c>
      <c r="J125" s="4">
        <v>2014</v>
      </c>
      <c r="K125">
        <v>5</v>
      </c>
      <c r="L125">
        <v>276</v>
      </c>
      <c r="M125" t="s">
        <v>24</v>
      </c>
    </row>
    <row r="126" spans="1:13" hidden="1">
      <c r="A126" s="1">
        <v>41763</v>
      </c>
      <c r="B126" s="2">
        <v>1.67</v>
      </c>
      <c r="C126" s="2">
        <v>4.6900000000000004</v>
      </c>
      <c r="D126" s="2">
        <v>1.2</v>
      </c>
      <c r="E126" s="2">
        <v>20</v>
      </c>
      <c r="F126" s="2">
        <v>3</v>
      </c>
      <c r="G126" s="2">
        <v>0</v>
      </c>
      <c r="H126" s="2">
        <v>0</v>
      </c>
      <c r="I126" s="2">
        <v>3</v>
      </c>
      <c r="J126" s="4">
        <v>2014</v>
      </c>
      <c r="K126">
        <v>5</v>
      </c>
      <c r="L126">
        <v>276</v>
      </c>
      <c r="M126" t="s">
        <v>25</v>
      </c>
    </row>
    <row r="127" spans="1:13" hidden="1">
      <c r="A127" s="1">
        <v>41764</v>
      </c>
      <c r="B127" s="2">
        <v>3</v>
      </c>
      <c r="C127" s="2">
        <v>5.7850000000000001</v>
      </c>
      <c r="D127" s="2">
        <v>5</v>
      </c>
      <c r="E127" s="2">
        <v>20</v>
      </c>
      <c r="F127" s="2">
        <v>7</v>
      </c>
      <c r="G127" s="2">
        <v>0</v>
      </c>
      <c r="H127" s="2">
        <v>3</v>
      </c>
      <c r="I127" s="2">
        <v>4</v>
      </c>
      <c r="J127" s="4">
        <v>2014</v>
      </c>
      <c r="K127">
        <v>5</v>
      </c>
      <c r="L127">
        <v>276</v>
      </c>
      <c r="M127" t="s">
        <v>26</v>
      </c>
    </row>
    <row r="128" spans="1:13" hidden="1">
      <c r="A128" s="1">
        <v>41765</v>
      </c>
      <c r="B128" s="2">
        <v>7.34</v>
      </c>
      <c r="C128" s="2">
        <v>4.3600000000000003</v>
      </c>
      <c r="D128" s="2">
        <v>4</v>
      </c>
      <c r="E128" s="2">
        <v>22</v>
      </c>
      <c r="F128" s="2">
        <v>10</v>
      </c>
      <c r="G128" s="2">
        <v>2</v>
      </c>
      <c r="H128" s="2">
        <v>6</v>
      </c>
      <c r="I128" s="2">
        <v>5</v>
      </c>
      <c r="J128" s="4">
        <v>2014</v>
      </c>
      <c r="K128">
        <v>5</v>
      </c>
      <c r="L128">
        <v>276</v>
      </c>
      <c r="M128" t="s">
        <v>27</v>
      </c>
    </row>
    <row r="129" spans="1:13" hidden="1">
      <c r="A129" s="1">
        <v>41766</v>
      </c>
      <c r="B129" s="2">
        <v>3.33</v>
      </c>
      <c r="C129" s="2">
        <v>6.32</v>
      </c>
      <c r="D129" s="2">
        <v>3</v>
      </c>
      <c r="E129" s="2">
        <v>16.8</v>
      </c>
      <c r="F129" s="2">
        <v>8</v>
      </c>
      <c r="G129" s="2">
        <v>1</v>
      </c>
      <c r="H129" s="2">
        <v>3</v>
      </c>
      <c r="I129" s="2">
        <v>11</v>
      </c>
      <c r="J129" s="4">
        <v>2014</v>
      </c>
      <c r="K129">
        <v>5</v>
      </c>
      <c r="L129">
        <v>276</v>
      </c>
      <c r="M129" t="s">
        <v>28</v>
      </c>
    </row>
    <row r="130" spans="1:13" hidden="1">
      <c r="A130" s="1">
        <v>41767</v>
      </c>
      <c r="B130" s="2">
        <v>2</v>
      </c>
      <c r="C130" s="2">
        <v>2.34</v>
      </c>
      <c r="D130" s="2">
        <v>3.4</v>
      </c>
      <c r="E130" s="2">
        <v>20.399999999999999</v>
      </c>
      <c r="F130" s="2">
        <v>10</v>
      </c>
      <c r="G130" s="2">
        <v>3</v>
      </c>
      <c r="H130" s="2">
        <v>0</v>
      </c>
      <c r="I130" s="2">
        <v>5</v>
      </c>
      <c r="J130" s="4">
        <v>2014</v>
      </c>
      <c r="K130">
        <v>5</v>
      </c>
      <c r="L130">
        <v>276</v>
      </c>
      <c r="M130" t="s">
        <v>22</v>
      </c>
    </row>
    <row r="131" spans="1:13" hidden="1">
      <c r="A131" s="1">
        <v>41768</v>
      </c>
      <c r="B131" s="2">
        <v>2</v>
      </c>
      <c r="C131" s="2">
        <v>5</v>
      </c>
      <c r="D131" s="2">
        <v>4.2</v>
      </c>
      <c r="E131" s="2">
        <v>16</v>
      </c>
      <c r="F131" s="2">
        <v>12</v>
      </c>
      <c r="G131" s="2">
        <v>2</v>
      </c>
      <c r="H131" s="2">
        <v>1</v>
      </c>
      <c r="I131" s="2">
        <v>2</v>
      </c>
      <c r="J131" s="4">
        <v>2014</v>
      </c>
      <c r="K131">
        <v>5</v>
      </c>
      <c r="L131">
        <v>276</v>
      </c>
      <c r="M131" t="s">
        <v>23</v>
      </c>
    </row>
    <row r="132" spans="1:13" hidden="1">
      <c r="A132" s="1">
        <v>41769</v>
      </c>
      <c r="B132" s="2">
        <v>5</v>
      </c>
      <c r="C132" s="2">
        <v>6</v>
      </c>
      <c r="D132" s="2">
        <v>9</v>
      </c>
      <c r="E132" s="2">
        <v>39.4</v>
      </c>
      <c r="F132" s="2">
        <v>15</v>
      </c>
      <c r="G132" s="2">
        <v>3</v>
      </c>
      <c r="H132" s="2">
        <v>1</v>
      </c>
      <c r="I132" s="2">
        <v>5</v>
      </c>
      <c r="J132" s="4">
        <v>2014</v>
      </c>
      <c r="K132">
        <v>5</v>
      </c>
      <c r="L132">
        <v>276</v>
      </c>
      <c r="M132" t="s">
        <v>24</v>
      </c>
    </row>
    <row r="133" spans="1:13" hidden="1">
      <c r="A133" s="1">
        <v>41770</v>
      </c>
      <c r="B133" s="2">
        <v>2</v>
      </c>
      <c r="C133" s="2">
        <v>2.68</v>
      </c>
      <c r="D133" s="2">
        <v>1</v>
      </c>
      <c r="E133" s="2">
        <v>17</v>
      </c>
      <c r="F133" s="2">
        <v>7</v>
      </c>
      <c r="G133" s="2">
        <v>0</v>
      </c>
      <c r="H133" s="2">
        <v>1</v>
      </c>
      <c r="I133" s="2">
        <v>4</v>
      </c>
      <c r="J133" s="4">
        <v>2014</v>
      </c>
      <c r="K133">
        <v>5</v>
      </c>
      <c r="L133">
        <v>276</v>
      </c>
      <c r="M133" t="s">
        <v>25</v>
      </c>
    </row>
    <row r="134" spans="1:13" hidden="1">
      <c r="A134" s="1">
        <v>41771</v>
      </c>
      <c r="B134" s="2">
        <v>4.34</v>
      </c>
      <c r="C134" s="2">
        <v>3.34</v>
      </c>
      <c r="D134" s="2">
        <v>9</v>
      </c>
      <c r="E134" s="2">
        <v>12</v>
      </c>
      <c r="F134" s="2">
        <v>8</v>
      </c>
      <c r="G134" s="2">
        <v>0</v>
      </c>
      <c r="H134" s="2">
        <v>5</v>
      </c>
      <c r="I134" s="2">
        <v>2</v>
      </c>
      <c r="J134" s="4">
        <v>2014</v>
      </c>
      <c r="K134">
        <v>5</v>
      </c>
      <c r="L134">
        <v>276</v>
      </c>
      <c r="M134" t="s">
        <v>26</v>
      </c>
    </row>
    <row r="135" spans="1:13" hidden="1">
      <c r="A135" s="1">
        <v>41772</v>
      </c>
      <c r="B135" s="2">
        <v>3.68</v>
      </c>
      <c r="C135" s="2">
        <v>0.34</v>
      </c>
      <c r="D135" s="2">
        <v>6.2</v>
      </c>
      <c r="E135" s="2">
        <v>32</v>
      </c>
      <c r="F135" s="2">
        <v>7</v>
      </c>
      <c r="G135" s="2">
        <v>0</v>
      </c>
      <c r="H135" s="2">
        <v>25</v>
      </c>
      <c r="I135" s="2">
        <v>7.5</v>
      </c>
      <c r="J135" s="4">
        <v>2014</v>
      </c>
      <c r="K135">
        <v>5</v>
      </c>
      <c r="L135">
        <v>276</v>
      </c>
      <c r="M135" t="s">
        <v>27</v>
      </c>
    </row>
    <row r="136" spans="1:13" hidden="1">
      <c r="A136" s="1">
        <v>41773</v>
      </c>
      <c r="B136" s="2">
        <v>1</v>
      </c>
      <c r="C136" s="2">
        <v>4.0199999999999996</v>
      </c>
      <c r="D136" s="2">
        <v>6</v>
      </c>
      <c r="E136" s="2">
        <v>24.3</v>
      </c>
      <c r="F136" s="2">
        <v>4</v>
      </c>
      <c r="G136" s="2">
        <v>0</v>
      </c>
      <c r="H136" s="2">
        <v>0</v>
      </c>
      <c r="I136" s="2">
        <v>3</v>
      </c>
      <c r="J136" s="4">
        <v>2014</v>
      </c>
      <c r="K136">
        <v>5</v>
      </c>
      <c r="L136">
        <v>276</v>
      </c>
      <c r="M136" t="s">
        <v>28</v>
      </c>
    </row>
    <row r="137" spans="1:13" hidden="1">
      <c r="A137" s="1">
        <v>41774</v>
      </c>
      <c r="B137" s="2">
        <v>2.34</v>
      </c>
      <c r="C137" s="2">
        <v>2.02</v>
      </c>
      <c r="D137" s="2">
        <v>3</v>
      </c>
      <c r="E137" s="2">
        <v>19.3</v>
      </c>
      <c r="F137" s="2">
        <v>7</v>
      </c>
      <c r="G137" s="2">
        <v>0</v>
      </c>
      <c r="H137" s="2">
        <v>1</v>
      </c>
      <c r="I137" s="2">
        <v>2</v>
      </c>
      <c r="J137" s="4">
        <v>2014</v>
      </c>
      <c r="K137">
        <v>5</v>
      </c>
      <c r="L137">
        <v>276</v>
      </c>
      <c r="M137" t="s">
        <v>22</v>
      </c>
    </row>
    <row r="138" spans="1:13" hidden="1">
      <c r="A138" s="1">
        <v>41775</v>
      </c>
      <c r="B138" s="2">
        <v>5.34</v>
      </c>
      <c r="C138" s="2">
        <v>7</v>
      </c>
      <c r="D138" s="2">
        <v>3</v>
      </c>
      <c r="E138" s="2">
        <v>22</v>
      </c>
      <c r="F138" s="2">
        <v>10</v>
      </c>
      <c r="G138" s="2">
        <v>1</v>
      </c>
      <c r="H138" s="2">
        <v>11</v>
      </c>
      <c r="I138" s="2">
        <v>1</v>
      </c>
      <c r="J138" s="4">
        <v>2014</v>
      </c>
      <c r="K138">
        <v>5</v>
      </c>
      <c r="L138">
        <v>276</v>
      </c>
      <c r="M138" t="s">
        <v>23</v>
      </c>
    </row>
    <row r="139" spans="1:13" hidden="1">
      <c r="A139" s="1">
        <v>41776</v>
      </c>
      <c r="B139" s="2">
        <v>2.34</v>
      </c>
      <c r="C139" s="2">
        <v>7.68</v>
      </c>
      <c r="D139" s="2">
        <v>3</v>
      </c>
      <c r="E139" s="2">
        <v>35</v>
      </c>
      <c r="F139" s="2">
        <v>14</v>
      </c>
      <c r="G139" s="2">
        <v>1</v>
      </c>
      <c r="H139" s="2">
        <v>0</v>
      </c>
      <c r="I139" s="2">
        <v>2</v>
      </c>
      <c r="J139" s="4">
        <v>2014</v>
      </c>
      <c r="K139">
        <v>5</v>
      </c>
      <c r="L139">
        <v>276</v>
      </c>
      <c r="M139" t="s">
        <v>24</v>
      </c>
    </row>
    <row r="140" spans="1:13" hidden="1">
      <c r="A140" s="1">
        <v>41777</v>
      </c>
      <c r="B140" s="2">
        <v>3.34</v>
      </c>
      <c r="C140" s="2">
        <v>2</v>
      </c>
      <c r="D140" s="2">
        <v>5</v>
      </c>
      <c r="E140" s="2">
        <v>9.4</v>
      </c>
      <c r="F140" s="2">
        <v>6</v>
      </c>
      <c r="G140" s="2">
        <v>0</v>
      </c>
      <c r="H140" s="2">
        <v>0</v>
      </c>
      <c r="I140" s="2">
        <v>1</v>
      </c>
      <c r="J140" s="4">
        <v>2014</v>
      </c>
      <c r="K140">
        <v>5</v>
      </c>
      <c r="L140">
        <v>276</v>
      </c>
      <c r="M140" t="s">
        <v>25</v>
      </c>
    </row>
    <row r="141" spans="1:13" hidden="1">
      <c r="A141" s="1">
        <v>41778</v>
      </c>
      <c r="B141" s="2">
        <v>8.34</v>
      </c>
      <c r="C141" s="2">
        <v>3.84</v>
      </c>
      <c r="D141" s="2">
        <v>6.1</v>
      </c>
      <c r="E141" s="2">
        <v>12.8</v>
      </c>
      <c r="F141" s="2">
        <v>5</v>
      </c>
      <c r="G141" s="2">
        <v>0</v>
      </c>
      <c r="H141" s="2">
        <v>3</v>
      </c>
      <c r="I141" s="2">
        <v>9</v>
      </c>
      <c r="J141" s="4">
        <v>2014</v>
      </c>
      <c r="K141">
        <v>5</v>
      </c>
      <c r="L141">
        <v>276</v>
      </c>
      <c r="M141" t="s">
        <v>26</v>
      </c>
    </row>
    <row r="142" spans="1:13" hidden="1">
      <c r="A142" s="1">
        <v>41779</v>
      </c>
      <c r="B142" s="2">
        <v>1</v>
      </c>
      <c r="C142" s="2">
        <v>2.375</v>
      </c>
      <c r="D142" s="2">
        <v>7</v>
      </c>
      <c r="E142" s="2">
        <v>27</v>
      </c>
      <c r="F142" s="2">
        <v>10</v>
      </c>
      <c r="G142" s="2">
        <v>1</v>
      </c>
      <c r="H142" s="2">
        <v>0</v>
      </c>
      <c r="I142" s="2">
        <v>3.6</v>
      </c>
      <c r="J142" s="4">
        <v>2014</v>
      </c>
      <c r="K142">
        <v>5</v>
      </c>
      <c r="L142">
        <v>276</v>
      </c>
      <c r="M142" t="s">
        <v>27</v>
      </c>
    </row>
    <row r="143" spans="1:13" hidden="1">
      <c r="A143" s="1">
        <v>41780</v>
      </c>
      <c r="B143" s="2">
        <v>2</v>
      </c>
      <c r="C143" s="2">
        <v>4.68</v>
      </c>
      <c r="D143" s="2">
        <v>9.5</v>
      </c>
      <c r="E143" s="2">
        <v>15.4</v>
      </c>
      <c r="F143" s="2">
        <v>6</v>
      </c>
      <c r="G143" s="2">
        <v>1</v>
      </c>
      <c r="H143" s="2">
        <v>0</v>
      </c>
      <c r="I143" s="2">
        <v>3</v>
      </c>
      <c r="J143" s="4">
        <v>2014</v>
      </c>
      <c r="K143">
        <v>5</v>
      </c>
      <c r="L143">
        <v>276</v>
      </c>
      <c r="M143" t="s">
        <v>28</v>
      </c>
    </row>
    <row r="144" spans="1:13" hidden="1">
      <c r="A144" s="1">
        <v>41781</v>
      </c>
      <c r="B144" s="2">
        <v>3.68</v>
      </c>
      <c r="C144" s="2">
        <v>1.33</v>
      </c>
      <c r="D144" s="2">
        <v>1.2</v>
      </c>
      <c r="E144" s="2">
        <v>8</v>
      </c>
      <c r="F144" s="2">
        <v>8</v>
      </c>
      <c r="G144" s="2">
        <v>0</v>
      </c>
      <c r="H144" s="2">
        <v>2</v>
      </c>
      <c r="I144" s="2">
        <v>4</v>
      </c>
      <c r="J144" s="4">
        <v>2014</v>
      </c>
      <c r="K144">
        <v>5</v>
      </c>
      <c r="L144">
        <v>276</v>
      </c>
      <c r="M144" t="s">
        <v>22</v>
      </c>
    </row>
    <row r="145" spans="1:13" hidden="1">
      <c r="A145" s="1">
        <v>41782</v>
      </c>
      <c r="B145" s="2">
        <v>5</v>
      </c>
      <c r="C145" s="2">
        <v>2.34</v>
      </c>
      <c r="D145" s="2">
        <v>3.9</v>
      </c>
      <c r="E145" s="2">
        <v>17.5</v>
      </c>
      <c r="F145" s="2">
        <v>8</v>
      </c>
      <c r="G145" s="2">
        <v>2</v>
      </c>
      <c r="H145" s="2">
        <v>10</v>
      </c>
      <c r="I145" s="2">
        <v>7</v>
      </c>
      <c r="J145" s="4">
        <v>2014</v>
      </c>
      <c r="K145">
        <v>5</v>
      </c>
      <c r="L145">
        <v>276</v>
      </c>
      <c r="M145" t="s">
        <v>23</v>
      </c>
    </row>
    <row r="146" spans="1:13" hidden="1">
      <c r="A146" s="1">
        <v>41783</v>
      </c>
      <c r="B146" s="2">
        <v>3</v>
      </c>
      <c r="C146" s="2">
        <v>4.7130000000000001</v>
      </c>
      <c r="D146" s="2">
        <v>5</v>
      </c>
      <c r="E146" s="2">
        <v>28</v>
      </c>
      <c r="F146" s="2">
        <v>11</v>
      </c>
      <c r="G146" s="2">
        <v>1</v>
      </c>
      <c r="H146" s="2">
        <v>0</v>
      </c>
      <c r="I146" s="2">
        <v>9</v>
      </c>
      <c r="J146" s="4">
        <v>2014</v>
      </c>
      <c r="K146">
        <v>5</v>
      </c>
      <c r="L146">
        <v>276</v>
      </c>
      <c r="M146" t="s">
        <v>24</v>
      </c>
    </row>
    <row r="147" spans="1:13" hidden="1">
      <c r="A147" s="1">
        <v>41784</v>
      </c>
      <c r="B147" s="2">
        <v>2</v>
      </c>
      <c r="C147" s="2">
        <v>3</v>
      </c>
      <c r="D147" s="2">
        <v>1</v>
      </c>
      <c r="E147" s="2">
        <v>7</v>
      </c>
      <c r="F147" s="2">
        <v>8</v>
      </c>
      <c r="G147" s="2">
        <v>0</v>
      </c>
      <c r="H147" s="2">
        <v>5</v>
      </c>
      <c r="I147" s="2">
        <v>1</v>
      </c>
      <c r="J147" s="4">
        <v>2014</v>
      </c>
      <c r="K147">
        <v>5</v>
      </c>
      <c r="L147">
        <v>276</v>
      </c>
      <c r="M147" t="s">
        <v>25</v>
      </c>
    </row>
    <row r="148" spans="1:13" hidden="1">
      <c r="A148" s="1">
        <v>41785</v>
      </c>
      <c r="B148" s="2">
        <v>2.68</v>
      </c>
      <c r="C148" s="2">
        <v>3.34</v>
      </c>
      <c r="D148" s="2">
        <v>7.4</v>
      </c>
      <c r="E148" s="2">
        <v>18</v>
      </c>
      <c r="F148" s="2">
        <v>7</v>
      </c>
      <c r="G148" s="2">
        <v>1</v>
      </c>
      <c r="H148" s="2">
        <v>0</v>
      </c>
      <c r="I148" s="2">
        <v>5</v>
      </c>
      <c r="J148" s="4">
        <v>2014</v>
      </c>
      <c r="K148">
        <v>5</v>
      </c>
      <c r="L148">
        <v>276</v>
      </c>
      <c r="M148" t="s">
        <v>26</v>
      </c>
    </row>
    <row r="149" spans="1:13" hidden="1">
      <c r="A149" s="1">
        <v>41786</v>
      </c>
      <c r="B149" s="2">
        <v>0</v>
      </c>
      <c r="C149" s="2">
        <v>2.34</v>
      </c>
      <c r="D149" s="2">
        <v>5</v>
      </c>
      <c r="E149" s="2">
        <v>28.6</v>
      </c>
      <c r="F149" s="2">
        <v>12</v>
      </c>
      <c r="G149" s="2">
        <v>1</v>
      </c>
      <c r="H149" s="2">
        <v>1</v>
      </c>
      <c r="I149" s="2">
        <v>6</v>
      </c>
      <c r="J149" s="4">
        <v>2014</v>
      </c>
      <c r="K149">
        <v>5</v>
      </c>
      <c r="L149">
        <v>276</v>
      </c>
      <c r="M149" t="s">
        <v>27</v>
      </c>
    </row>
    <row r="150" spans="1:13" hidden="1">
      <c r="A150" s="1">
        <v>41787</v>
      </c>
      <c r="B150" s="2">
        <v>1.34</v>
      </c>
      <c r="C150" s="2">
        <v>5.0199999999999996</v>
      </c>
      <c r="D150" s="2">
        <v>1.4</v>
      </c>
      <c r="E150" s="2">
        <v>10.28</v>
      </c>
      <c r="F150" s="2">
        <v>9</v>
      </c>
      <c r="G150" s="2">
        <v>0</v>
      </c>
      <c r="H150" s="2">
        <v>2</v>
      </c>
      <c r="I150" s="2">
        <v>5.0999999999999996</v>
      </c>
      <c r="J150" s="4">
        <v>2014</v>
      </c>
      <c r="K150">
        <v>5</v>
      </c>
      <c r="L150">
        <v>276</v>
      </c>
      <c r="M150" t="s">
        <v>28</v>
      </c>
    </row>
    <row r="151" spans="1:13" hidden="1">
      <c r="A151" s="1">
        <v>41788</v>
      </c>
      <c r="B151" s="2">
        <v>4</v>
      </c>
      <c r="C151" s="2">
        <v>5.34</v>
      </c>
      <c r="D151" s="2">
        <v>6.3</v>
      </c>
      <c r="E151" s="2">
        <v>27</v>
      </c>
      <c r="F151" s="2">
        <v>13</v>
      </c>
      <c r="G151" s="2">
        <v>0</v>
      </c>
      <c r="H151" s="2">
        <v>0</v>
      </c>
      <c r="I151" s="2">
        <v>2</v>
      </c>
      <c r="J151" s="4">
        <v>2014</v>
      </c>
      <c r="K151">
        <v>5</v>
      </c>
      <c r="L151">
        <v>276</v>
      </c>
      <c r="M151" t="s">
        <v>22</v>
      </c>
    </row>
    <row r="152" spans="1:13" hidden="1">
      <c r="A152" s="1">
        <v>41789</v>
      </c>
      <c r="B152" s="2">
        <v>3.02</v>
      </c>
      <c r="C152" s="2">
        <v>2.02</v>
      </c>
      <c r="D152" s="2">
        <v>2</v>
      </c>
      <c r="E152" s="2">
        <v>21.5</v>
      </c>
      <c r="F152" s="2">
        <v>14</v>
      </c>
      <c r="G152" s="2">
        <v>0</v>
      </c>
      <c r="H152" s="2">
        <v>0</v>
      </c>
      <c r="I152" s="2">
        <v>5</v>
      </c>
      <c r="J152" s="4">
        <v>2014</v>
      </c>
      <c r="K152">
        <v>5</v>
      </c>
      <c r="L152">
        <v>276</v>
      </c>
      <c r="M152" t="s">
        <v>23</v>
      </c>
    </row>
    <row r="153" spans="1:13" hidden="1">
      <c r="A153" s="1">
        <v>41790</v>
      </c>
      <c r="B153" s="2">
        <v>5.67</v>
      </c>
      <c r="C153" s="2">
        <v>3.34</v>
      </c>
      <c r="D153" s="2">
        <v>2</v>
      </c>
      <c r="E153" s="2">
        <v>28</v>
      </c>
      <c r="F153" s="2">
        <v>10</v>
      </c>
      <c r="G153" s="2">
        <v>0</v>
      </c>
      <c r="H153" s="2">
        <v>15</v>
      </c>
      <c r="I153" s="2">
        <v>2</v>
      </c>
      <c r="J153" s="4">
        <v>2014</v>
      </c>
      <c r="K153">
        <v>5</v>
      </c>
      <c r="L153">
        <v>276</v>
      </c>
      <c r="M153" t="s">
        <v>24</v>
      </c>
    </row>
    <row r="154" spans="1:13" hidden="1">
      <c r="A154" s="1">
        <v>41791</v>
      </c>
      <c r="B154" s="2">
        <v>1</v>
      </c>
      <c r="C154" s="2">
        <v>0.68</v>
      </c>
      <c r="D154" s="2">
        <v>1</v>
      </c>
      <c r="E154" s="2">
        <v>10</v>
      </c>
      <c r="F154" s="2">
        <v>4</v>
      </c>
      <c r="G154" s="2">
        <v>1</v>
      </c>
      <c r="H154" s="2">
        <v>1</v>
      </c>
      <c r="I154" s="2">
        <v>3</v>
      </c>
      <c r="J154" s="4">
        <v>2014</v>
      </c>
      <c r="K154">
        <v>6</v>
      </c>
      <c r="L154">
        <v>276</v>
      </c>
      <c r="M154" t="s">
        <v>25</v>
      </c>
    </row>
    <row r="155" spans="1:13" hidden="1">
      <c r="A155" s="1">
        <v>41792</v>
      </c>
      <c r="B155" s="2">
        <v>4</v>
      </c>
      <c r="C155" s="2">
        <v>4.34</v>
      </c>
      <c r="D155" s="2">
        <v>10</v>
      </c>
      <c r="E155" s="2">
        <v>23.3</v>
      </c>
      <c r="F155" s="2">
        <v>16</v>
      </c>
      <c r="G155" s="2">
        <v>3</v>
      </c>
      <c r="H155" s="2">
        <v>0</v>
      </c>
      <c r="I155" s="2">
        <v>3</v>
      </c>
      <c r="J155" s="4">
        <v>2014</v>
      </c>
      <c r="K155">
        <v>6</v>
      </c>
      <c r="L155">
        <v>276</v>
      </c>
      <c r="M155" t="s">
        <v>26</v>
      </c>
    </row>
    <row r="156" spans="1:13" hidden="1">
      <c r="A156" s="1">
        <v>41793</v>
      </c>
      <c r="B156" s="2">
        <v>3</v>
      </c>
      <c r="C156" s="2">
        <v>2</v>
      </c>
      <c r="D156" s="2">
        <v>2.4</v>
      </c>
      <c r="E156" s="2">
        <v>24</v>
      </c>
      <c r="F156" s="2">
        <v>7</v>
      </c>
      <c r="G156" s="2">
        <v>2</v>
      </c>
      <c r="H156" s="2">
        <v>5</v>
      </c>
      <c r="I156" s="2">
        <v>3</v>
      </c>
      <c r="J156" s="4">
        <v>2014</v>
      </c>
      <c r="K156">
        <v>6</v>
      </c>
      <c r="L156">
        <v>276</v>
      </c>
      <c r="M156" t="s">
        <v>27</v>
      </c>
    </row>
    <row r="157" spans="1:13" hidden="1">
      <c r="A157" s="1">
        <v>41794</v>
      </c>
      <c r="B157" s="2">
        <v>1</v>
      </c>
      <c r="C157" s="2">
        <v>4.68</v>
      </c>
      <c r="D157" s="2">
        <v>3.5</v>
      </c>
      <c r="E157" s="2">
        <v>24</v>
      </c>
      <c r="F157" s="2">
        <v>6</v>
      </c>
      <c r="G157" s="2">
        <v>0</v>
      </c>
      <c r="H157" s="2">
        <v>1</v>
      </c>
      <c r="I157" s="2">
        <v>2.5</v>
      </c>
      <c r="J157" s="4">
        <v>2014</v>
      </c>
      <c r="K157">
        <v>6</v>
      </c>
      <c r="L157">
        <v>276</v>
      </c>
      <c r="M157" t="s">
        <v>28</v>
      </c>
    </row>
    <row r="158" spans="1:13" hidden="1">
      <c r="A158" s="1">
        <v>41795</v>
      </c>
      <c r="B158" s="2">
        <v>0.34</v>
      </c>
      <c r="C158" s="2">
        <v>4.68</v>
      </c>
      <c r="D158" s="2">
        <v>4.5</v>
      </c>
      <c r="E158" s="2">
        <v>22.5</v>
      </c>
      <c r="F158" s="2">
        <v>4</v>
      </c>
      <c r="G158" s="2">
        <v>0</v>
      </c>
      <c r="H158" s="2">
        <v>0</v>
      </c>
      <c r="I158" s="2">
        <v>5</v>
      </c>
      <c r="J158" s="4">
        <v>2014</v>
      </c>
      <c r="K158">
        <v>6</v>
      </c>
      <c r="L158">
        <v>276</v>
      </c>
      <c r="M158" t="s">
        <v>22</v>
      </c>
    </row>
    <row r="159" spans="1:13" hidden="1">
      <c r="A159" s="1">
        <v>41796</v>
      </c>
      <c r="B159" s="2">
        <v>5</v>
      </c>
      <c r="C159" s="2">
        <v>1.68</v>
      </c>
      <c r="D159" s="2">
        <v>3</v>
      </c>
      <c r="E159" s="2">
        <v>16.625</v>
      </c>
      <c r="F159" s="2">
        <v>15</v>
      </c>
      <c r="G159" s="2">
        <v>2</v>
      </c>
      <c r="H159" s="2">
        <v>1</v>
      </c>
      <c r="I159" s="2">
        <v>5</v>
      </c>
      <c r="J159" s="4">
        <v>2014</v>
      </c>
      <c r="K159">
        <v>6</v>
      </c>
      <c r="L159">
        <v>276</v>
      </c>
      <c r="M159" t="s">
        <v>23</v>
      </c>
    </row>
    <row r="160" spans="1:13" hidden="1">
      <c r="A160" s="1">
        <v>41797</v>
      </c>
      <c r="B160" s="2">
        <v>9</v>
      </c>
      <c r="C160" s="2">
        <v>3.68</v>
      </c>
      <c r="D160" s="2">
        <v>7.5</v>
      </c>
      <c r="E160" s="2">
        <v>33</v>
      </c>
      <c r="F160" s="2">
        <v>8</v>
      </c>
      <c r="G160" s="2">
        <v>1</v>
      </c>
      <c r="H160" s="2">
        <v>6</v>
      </c>
      <c r="I160" s="2">
        <v>7</v>
      </c>
      <c r="J160" s="4">
        <v>2014</v>
      </c>
      <c r="K160">
        <v>6</v>
      </c>
      <c r="L160">
        <v>276</v>
      </c>
      <c r="M160" t="s">
        <v>24</v>
      </c>
    </row>
    <row r="161" spans="1:13" hidden="1">
      <c r="A161" s="1">
        <v>41798</v>
      </c>
      <c r="B161" s="2">
        <v>1</v>
      </c>
      <c r="C161" s="2">
        <v>2</v>
      </c>
      <c r="D161" s="2">
        <v>3</v>
      </c>
      <c r="E161" s="2">
        <v>11</v>
      </c>
      <c r="F161" s="2">
        <v>8</v>
      </c>
      <c r="G161" s="2">
        <v>0</v>
      </c>
      <c r="H161" s="2">
        <v>6</v>
      </c>
      <c r="I161" s="2">
        <v>2</v>
      </c>
      <c r="J161" s="4">
        <v>2014</v>
      </c>
      <c r="K161">
        <v>6</v>
      </c>
      <c r="L161">
        <v>276</v>
      </c>
      <c r="M161" t="s">
        <v>25</v>
      </c>
    </row>
    <row r="162" spans="1:13" hidden="1">
      <c r="A162" s="1">
        <v>41799</v>
      </c>
      <c r="B162" s="2">
        <v>6.33</v>
      </c>
      <c r="C162" s="2">
        <v>1.34</v>
      </c>
      <c r="D162" s="2">
        <v>5</v>
      </c>
      <c r="E162" s="2">
        <v>18</v>
      </c>
      <c r="F162" s="2">
        <v>17</v>
      </c>
      <c r="G162" s="2">
        <v>4</v>
      </c>
      <c r="H162" s="2">
        <v>0</v>
      </c>
      <c r="I162" s="2">
        <v>11</v>
      </c>
      <c r="J162" s="4">
        <v>2014</v>
      </c>
      <c r="K162">
        <v>6</v>
      </c>
      <c r="L162">
        <v>276</v>
      </c>
      <c r="M162" t="s">
        <v>26</v>
      </c>
    </row>
    <row r="163" spans="1:13" hidden="1">
      <c r="A163" s="1">
        <v>41800</v>
      </c>
      <c r="B163" s="2">
        <v>8.68</v>
      </c>
      <c r="C163" s="2">
        <v>2.68</v>
      </c>
      <c r="D163" s="2">
        <v>4.3</v>
      </c>
      <c r="E163" s="2">
        <v>23</v>
      </c>
      <c r="F163" s="2">
        <v>16</v>
      </c>
      <c r="G163" s="2">
        <v>2</v>
      </c>
      <c r="H163" s="2">
        <v>2</v>
      </c>
      <c r="I163" s="2">
        <v>6.5</v>
      </c>
      <c r="J163" s="4">
        <v>2014</v>
      </c>
      <c r="K163">
        <v>6</v>
      </c>
      <c r="L163">
        <v>276</v>
      </c>
      <c r="M163" t="s">
        <v>27</v>
      </c>
    </row>
    <row r="164" spans="1:13" hidden="1">
      <c r="A164" s="1">
        <v>41801</v>
      </c>
      <c r="B164" s="2">
        <v>4.34</v>
      </c>
      <c r="C164" s="2">
        <v>0.68</v>
      </c>
      <c r="D164" s="2">
        <v>2.2999999999999998</v>
      </c>
      <c r="E164" s="2">
        <v>12.5</v>
      </c>
      <c r="F164" s="2">
        <v>16</v>
      </c>
      <c r="G164" s="2">
        <v>2</v>
      </c>
      <c r="H164" s="2">
        <v>12</v>
      </c>
      <c r="I164" s="2">
        <v>9</v>
      </c>
      <c r="J164" s="4">
        <v>2014</v>
      </c>
      <c r="K164">
        <v>6</v>
      </c>
      <c r="L164">
        <v>276</v>
      </c>
      <c r="M164" t="s">
        <v>28</v>
      </c>
    </row>
    <row r="165" spans="1:13" hidden="1">
      <c r="A165" s="1">
        <v>41802</v>
      </c>
      <c r="B165" s="2">
        <v>4.34</v>
      </c>
      <c r="C165" s="2">
        <v>3</v>
      </c>
      <c r="D165" s="2">
        <v>1</v>
      </c>
      <c r="E165" s="2">
        <v>15.8</v>
      </c>
      <c r="F165" s="2">
        <v>12</v>
      </c>
      <c r="G165" s="2">
        <v>0</v>
      </c>
      <c r="H165" s="2">
        <v>2</v>
      </c>
      <c r="I165" s="2">
        <v>3</v>
      </c>
      <c r="J165" s="4">
        <v>2014</v>
      </c>
      <c r="K165">
        <v>6</v>
      </c>
      <c r="L165">
        <v>276</v>
      </c>
      <c r="M165" t="s">
        <v>22</v>
      </c>
    </row>
    <row r="166" spans="1:13" hidden="1">
      <c r="A166" s="1">
        <v>41803</v>
      </c>
      <c r="B166" s="2">
        <v>1</v>
      </c>
      <c r="C166" s="2">
        <v>2.68</v>
      </c>
      <c r="D166" s="2">
        <v>5</v>
      </c>
      <c r="E166" s="2">
        <v>10</v>
      </c>
      <c r="F166" s="2">
        <v>11</v>
      </c>
      <c r="G166" s="2">
        <v>0</v>
      </c>
      <c r="H166" s="2">
        <v>3</v>
      </c>
      <c r="I166" s="2">
        <v>1</v>
      </c>
      <c r="J166" s="4">
        <v>2014</v>
      </c>
      <c r="K166">
        <v>6</v>
      </c>
      <c r="L166">
        <v>276</v>
      </c>
      <c r="M166" t="s">
        <v>23</v>
      </c>
    </row>
    <row r="167" spans="1:13" hidden="1">
      <c r="A167" s="1">
        <v>41804</v>
      </c>
      <c r="B167" s="2">
        <v>4</v>
      </c>
      <c r="C167" s="2">
        <v>5.0199999999999996</v>
      </c>
      <c r="D167" s="2">
        <v>6</v>
      </c>
      <c r="E167" s="2">
        <v>8</v>
      </c>
      <c r="F167" s="2">
        <v>10</v>
      </c>
      <c r="G167" s="2">
        <v>0</v>
      </c>
      <c r="H167" s="2">
        <v>1</v>
      </c>
      <c r="I167" s="2">
        <v>3</v>
      </c>
      <c r="J167" s="4">
        <v>2014</v>
      </c>
      <c r="K167">
        <v>6</v>
      </c>
      <c r="L167">
        <v>276</v>
      </c>
      <c r="M167" t="s">
        <v>24</v>
      </c>
    </row>
    <row r="168" spans="1:13" hidden="1">
      <c r="A168" s="1">
        <v>41805</v>
      </c>
      <c r="B168" s="2">
        <v>0.34</v>
      </c>
      <c r="C168" s="2">
        <v>2</v>
      </c>
      <c r="D168" s="2">
        <v>0</v>
      </c>
      <c r="E168" s="2">
        <v>8</v>
      </c>
      <c r="F168" s="2">
        <v>5</v>
      </c>
      <c r="G168" s="2">
        <v>0</v>
      </c>
      <c r="H168" s="2">
        <v>0</v>
      </c>
      <c r="I168" s="2">
        <v>3.3</v>
      </c>
      <c r="J168" s="4">
        <v>2014</v>
      </c>
      <c r="K168">
        <v>6</v>
      </c>
      <c r="L168">
        <v>276</v>
      </c>
      <c r="M168" t="s">
        <v>25</v>
      </c>
    </row>
    <row r="169" spans="1:13" hidden="1">
      <c r="A169" s="1">
        <v>41806</v>
      </c>
      <c r="B169" s="2">
        <v>4.34</v>
      </c>
      <c r="C169" s="2">
        <v>4.34</v>
      </c>
      <c r="D169" s="2">
        <v>7.4</v>
      </c>
      <c r="E169" s="2">
        <v>12.2</v>
      </c>
      <c r="F169" s="2">
        <v>11</v>
      </c>
      <c r="G169" s="2">
        <v>0</v>
      </c>
      <c r="H169" s="2">
        <v>5</v>
      </c>
      <c r="I169" s="2">
        <v>5</v>
      </c>
      <c r="J169" s="4">
        <v>2014</v>
      </c>
      <c r="K169">
        <v>6</v>
      </c>
      <c r="L169">
        <v>276</v>
      </c>
      <c r="M169" t="s">
        <v>26</v>
      </c>
    </row>
    <row r="170" spans="1:13" hidden="1">
      <c r="A170" s="1">
        <v>41807</v>
      </c>
      <c r="B170" s="2">
        <v>5</v>
      </c>
      <c r="C170" s="2">
        <v>2.34</v>
      </c>
      <c r="D170" s="2">
        <v>4</v>
      </c>
      <c r="E170" s="2">
        <v>14</v>
      </c>
      <c r="F170" s="2">
        <v>12</v>
      </c>
      <c r="G170" s="2">
        <v>2</v>
      </c>
      <c r="H170" s="2">
        <v>0</v>
      </c>
      <c r="I170" s="2">
        <v>3</v>
      </c>
      <c r="J170" s="4">
        <v>2014</v>
      </c>
      <c r="K170">
        <v>6</v>
      </c>
      <c r="L170">
        <v>276</v>
      </c>
      <c r="M170" t="s">
        <v>27</v>
      </c>
    </row>
    <row r="171" spans="1:13" hidden="1">
      <c r="A171" s="1">
        <v>41808</v>
      </c>
      <c r="B171" s="2">
        <v>2</v>
      </c>
      <c r="C171" s="2">
        <v>2</v>
      </c>
      <c r="D171" s="2">
        <v>4.7</v>
      </c>
      <c r="E171" s="2">
        <v>18</v>
      </c>
      <c r="F171" s="2">
        <v>6</v>
      </c>
      <c r="G171" s="2">
        <v>0</v>
      </c>
      <c r="H171" s="2">
        <v>1</v>
      </c>
      <c r="I171" s="2">
        <v>3</v>
      </c>
      <c r="J171" s="4">
        <v>2014</v>
      </c>
      <c r="K171">
        <v>6</v>
      </c>
      <c r="L171">
        <v>276</v>
      </c>
      <c r="M171" t="s">
        <v>28</v>
      </c>
    </row>
    <row r="172" spans="1:13" hidden="1">
      <c r="A172" s="1">
        <v>41809</v>
      </c>
      <c r="B172" s="2">
        <v>3</v>
      </c>
      <c r="C172" s="2">
        <v>3.33</v>
      </c>
      <c r="D172" s="2">
        <v>1</v>
      </c>
      <c r="E172" s="2">
        <v>14</v>
      </c>
      <c r="F172" s="2">
        <v>8</v>
      </c>
      <c r="G172" s="2">
        <v>0</v>
      </c>
      <c r="H172" s="2">
        <v>0</v>
      </c>
      <c r="I172" s="2">
        <v>1</v>
      </c>
      <c r="J172" s="4">
        <v>2014</v>
      </c>
      <c r="K172">
        <v>6</v>
      </c>
      <c r="L172">
        <v>276</v>
      </c>
      <c r="M172" t="s">
        <v>22</v>
      </c>
    </row>
    <row r="173" spans="1:13" hidden="1">
      <c r="A173" s="1">
        <v>41810</v>
      </c>
      <c r="B173" s="2">
        <v>7.34</v>
      </c>
      <c r="C173" s="2">
        <v>2.02</v>
      </c>
      <c r="D173" s="2">
        <v>3</v>
      </c>
      <c r="E173" s="2">
        <v>14.5</v>
      </c>
      <c r="F173" s="2">
        <v>9</v>
      </c>
      <c r="G173" s="2">
        <v>0</v>
      </c>
      <c r="H173" s="2">
        <v>3</v>
      </c>
      <c r="I173" s="2">
        <v>6</v>
      </c>
      <c r="J173" s="4">
        <v>2014</v>
      </c>
      <c r="K173">
        <v>6</v>
      </c>
      <c r="L173">
        <v>276</v>
      </c>
      <c r="M173" t="s">
        <v>23</v>
      </c>
    </row>
    <row r="174" spans="1:13" hidden="1">
      <c r="A174" s="1">
        <v>41811</v>
      </c>
      <c r="B174" s="2">
        <v>6</v>
      </c>
      <c r="C174" s="2">
        <v>5.68</v>
      </c>
      <c r="D174" s="2">
        <v>2</v>
      </c>
      <c r="E174" s="2">
        <v>16</v>
      </c>
      <c r="F174" s="2">
        <v>12</v>
      </c>
      <c r="G174" s="2">
        <v>3</v>
      </c>
      <c r="H174" s="2">
        <v>0</v>
      </c>
      <c r="I174" s="2">
        <v>3</v>
      </c>
      <c r="J174" s="4">
        <v>2014</v>
      </c>
      <c r="K174">
        <v>6</v>
      </c>
      <c r="L174">
        <v>276</v>
      </c>
      <c r="M174" t="s">
        <v>24</v>
      </c>
    </row>
    <row r="175" spans="1:13" hidden="1">
      <c r="A175" s="1">
        <v>41812</v>
      </c>
      <c r="B175" s="2">
        <v>4</v>
      </c>
      <c r="C175" s="2">
        <v>1.02</v>
      </c>
      <c r="D175" s="2">
        <v>4</v>
      </c>
      <c r="E175" s="2">
        <v>18</v>
      </c>
      <c r="F175" s="2">
        <v>8</v>
      </c>
      <c r="G175" s="2">
        <v>0</v>
      </c>
      <c r="H175" s="2">
        <v>2</v>
      </c>
      <c r="I175" s="2">
        <v>3</v>
      </c>
      <c r="J175" s="4">
        <v>2014</v>
      </c>
      <c r="K175">
        <v>6</v>
      </c>
      <c r="L175">
        <v>276</v>
      </c>
      <c r="M175" t="s">
        <v>25</v>
      </c>
    </row>
    <row r="176" spans="1:13" hidden="1">
      <c r="A176" s="1">
        <v>41813</v>
      </c>
      <c r="B176" s="2">
        <v>2.34</v>
      </c>
      <c r="C176" s="2">
        <v>7.68</v>
      </c>
      <c r="D176" s="2">
        <v>3</v>
      </c>
      <c r="E176" s="2">
        <v>25.2</v>
      </c>
      <c r="F176" s="2">
        <v>12</v>
      </c>
      <c r="G176" s="2">
        <v>0</v>
      </c>
      <c r="H176" s="2">
        <v>2</v>
      </c>
      <c r="I176" s="2">
        <v>3</v>
      </c>
      <c r="J176" s="4">
        <v>2014</v>
      </c>
      <c r="K176">
        <v>6</v>
      </c>
      <c r="L176">
        <v>276</v>
      </c>
      <c r="M176" t="s">
        <v>26</v>
      </c>
    </row>
    <row r="177" spans="1:13" hidden="1">
      <c r="A177" s="1">
        <v>41814</v>
      </c>
      <c r="B177" s="2">
        <v>3</v>
      </c>
      <c r="C177" s="2">
        <v>5.14</v>
      </c>
      <c r="D177" s="2">
        <v>4</v>
      </c>
      <c r="E177" s="2">
        <v>16.2</v>
      </c>
      <c r="F177" s="2">
        <v>23</v>
      </c>
      <c r="G177" s="2">
        <v>0</v>
      </c>
      <c r="H177" s="2">
        <v>2</v>
      </c>
      <c r="I177" s="2">
        <v>4</v>
      </c>
      <c r="J177" s="4">
        <v>2014</v>
      </c>
      <c r="K177">
        <v>6</v>
      </c>
      <c r="L177">
        <v>276</v>
      </c>
      <c r="M177" t="s">
        <v>27</v>
      </c>
    </row>
    <row r="178" spans="1:13" hidden="1">
      <c r="A178" s="1">
        <v>41815</v>
      </c>
      <c r="B178" s="2">
        <v>8</v>
      </c>
      <c r="C178" s="2">
        <v>5.34</v>
      </c>
      <c r="D178" s="2">
        <v>7</v>
      </c>
      <c r="E178" s="2">
        <v>33.799999999999997</v>
      </c>
      <c r="F178" s="2">
        <v>19</v>
      </c>
      <c r="G178" s="2">
        <v>0</v>
      </c>
      <c r="H178" s="2">
        <v>0</v>
      </c>
      <c r="I178" s="2">
        <v>1</v>
      </c>
      <c r="J178" s="4">
        <v>2014</v>
      </c>
      <c r="K178">
        <v>6</v>
      </c>
      <c r="L178">
        <v>276</v>
      </c>
      <c r="M178" t="s">
        <v>28</v>
      </c>
    </row>
    <row r="179" spans="1:13" hidden="1">
      <c r="A179" s="1">
        <v>41816</v>
      </c>
      <c r="B179" s="2">
        <v>3</v>
      </c>
      <c r="C179" s="2">
        <v>2</v>
      </c>
      <c r="D179" s="2">
        <v>11.3</v>
      </c>
      <c r="E179" s="2">
        <v>19.3</v>
      </c>
      <c r="F179" s="2">
        <v>14</v>
      </c>
      <c r="G179" s="2">
        <v>0</v>
      </c>
      <c r="H179" s="2">
        <v>0</v>
      </c>
      <c r="I179" s="2">
        <v>1</v>
      </c>
      <c r="J179" s="4">
        <v>2014</v>
      </c>
      <c r="K179">
        <v>6</v>
      </c>
      <c r="L179">
        <v>276</v>
      </c>
      <c r="M179" t="s">
        <v>22</v>
      </c>
    </row>
    <row r="180" spans="1:13" hidden="1">
      <c r="A180" s="1">
        <v>41817</v>
      </c>
      <c r="B180" s="2">
        <v>4.34</v>
      </c>
      <c r="C180" s="2">
        <v>1</v>
      </c>
      <c r="D180" s="2">
        <v>6</v>
      </c>
      <c r="E180" s="2">
        <v>32.299999999999997</v>
      </c>
      <c r="F180" s="2">
        <v>13</v>
      </c>
      <c r="G180" s="2">
        <v>0</v>
      </c>
      <c r="H180" s="2">
        <v>1</v>
      </c>
      <c r="I180" s="2">
        <v>3</v>
      </c>
      <c r="J180" s="4">
        <v>2014</v>
      </c>
      <c r="K180">
        <v>6</v>
      </c>
      <c r="L180">
        <v>276</v>
      </c>
      <c r="M180" t="s">
        <v>23</v>
      </c>
    </row>
    <row r="181" spans="1:13" hidden="1">
      <c r="A181" s="1">
        <v>41818</v>
      </c>
      <c r="B181" s="2">
        <v>0.34</v>
      </c>
      <c r="C181" s="2">
        <v>5.34</v>
      </c>
      <c r="D181" s="2">
        <v>5</v>
      </c>
      <c r="E181" s="2">
        <v>20</v>
      </c>
      <c r="F181" s="2">
        <v>14</v>
      </c>
      <c r="G181" s="2">
        <v>1</v>
      </c>
      <c r="H181" s="2">
        <v>1</v>
      </c>
      <c r="I181" s="2">
        <v>5</v>
      </c>
      <c r="J181" s="4">
        <v>2014</v>
      </c>
      <c r="K181">
        <v>6</v>
      </c>
      <c r="L181">
        <v>276</v>
      </c>
      <c r="M181" t="s">
        <v>24</v>
      </c>
    </row>
    <row r="182" spans="1:13" hidden="1">
      <c r="A182" s="1">
        <v>41819</v>
      </c>
      <c r="B182" s="2">
        <v>0</v>
      </c>
      <c r="C182" s="2">
        <v>1</v>
      </c>
      <c r="D182" s="2">
        <v>1</v>
      </c>
      <c r="E182" s="2">
        <v>10</v>
      </c>
      <c r="F182" s="2">
        <v>1</v>
      </c>
      <c r="G182" s="2">
        <v>0</v>
      </c>
      <c r="H182" s="2">
        <v>0</v>
      </c>
      <c r="I182" s="2">
        <v>1</v>
      </c>
      <c r="J182" s="4">
        <v>2014</v>
      </c>
      <c r="K182">
        <v>6</v>
      </c>
      <c r="L182">
        <v>276</v>
      </c>
      <c r="M182" t="s">
        <v>25</v>
      </c>
    </row>
    <row r="183" spans="1:13" hidden="1">
      <c r="A183" s="1">
        <v>41820</v>
      </c>
      <c r="B183" s="2">
        <v>6</v>
      </c>
      <c r="C183" s="2">
        <v>5.34</v>
      </c>
      <c r="D183" s="2">
        <v>1</v>
      </c>
      <c r="E183" s="2">
        <v>25</v>
      </c>
      <c r="F183" s="2">
        <v>6</v>
      </c>
      <c r="G183" s="2">
        <v>0</v>
      </c>
      <c r="H183" s="2">
        <v>0</v>
      </c>
      <c r="I183" s="2">
        <v>0</v>
      </c>
      <c r="J183" s="4">
        <v>2014</v>
      </c>
      <c r="K183">
        <v>6</v>
      </c>
      <c r="L183">
        <v>276</v>
      </c>
      <c r="M183" t="s">
        <v>26</v>
      </c>
    </row>
    <row r="184" spans="1:13" hidden="1">
      <c r="A184" s="1">
        <v>41821</v>
      </c>
      <c r="B184" s="2">
        <v>4.34</v>
      </c>
      <c r="C184" s="2">
        <v>2.34</v>
      </c>
      <c r="D184" s="2">
        <v>2</v>
      </c>
      <c r="E184" s="2">
        <v>19</v>
      </c>
      <c r="F184" s="2">
        <v>10</v>
      </c>
      <c r="G184" s="2">
        <v>0</v>
      </c>
      <c r="H184" s="2">
        <v>0</v>
      </c>
      <c r="I184" s="2">
        <v>2</v>
      </c>
      <c r="J184" s="4">
        <v>2014</v>
      </c>
      <c r="K184">
        <v>7</v>
      </c>
      <c r="L184">
        <v>276</v>
      </c>
      <c r="M184" t="s">
        <v>27</v>
      </c>
    </row>
    <row r="185" spans="1:13" hidden="1">
      <c r="A185" s="1">
        <v>41822</v>
      </c>
      <c r="B185" s="2">
        <v>3</v>
      </c>
      <c r="C185" s="2">
        <v>0.34</v>
      </c>
      <c r="D185" s="2">
        <v>4</v>
      </c>
      <c r="E185" s="2">
        <v>21.6</v>
      </c>
      <c r="F185" s="2">
        <v>7</v>
      </c>
      <c r="G185" s="2">
        <v>0</v>
      </c>
      <c r="H185" s="2">
        <v>6</v>
      </c>
      <c r="I185" s="2">
        <v>3</v>
      </c>
      <c r="J185" s="4">
        <v>2014</v>
      </c>
      <c r="K185">
        <v>7</v>
      </c>
      <c r="L185">
        <v>276</v>
      </c>
      <c r="M185" t="s">
        <v>28</v>
      </c>
    </row>
    <row r="186" spans="1:13" hidden="1">
      <c r="A186" s="1">
        <v>41823</v>
      </c>
      <c r="B186" s="2">
        <v>2.33</v>
      </c>
      <c r="C186" s="2">
        <v>5.68</v>
      </c>
      <c r="D186" s="2">
        <v>7</v>
      </c>
      <c r="E186" s="2">
        <v>12.5</v>
      </c>
      <c r="F186" s="2">
        <v>7</v>
      </c>
      <c r="G186" s="2">
        <v>2</v>
      </c>
      <c r="H186" s="2">
        <v>0</v>
      </c>
      <c r="I186" s="2">
        <v>2</v>
      </c>
      <c r="J186" s="4">
        <v>2014</v>
      </c>
      <c r="K186">
        <v>7</v>
      </c>
      <c r="L186">
        <v>276</v>
      </c>
      <c r="M186" t="s">
        <v>22</v>
      </c>
    </row>
    <row r="187" spans="1:13" hidden="1">
      <c r="A187" s="1">
        <v>41824</v>
      </c>
      <c r="B187" s="2">
        <v>4.34</v>
      </c>
      <c r="C187" s="2">
        <v>4.7</v>
      </c>
      <c r="D187" s="2">
        <v>7</v>
      </c>
      <c r="E187" s="2">
        <v>10.5</v>
      </c>
      <c r="F187" s="2">
        <v>14</v>
      </c>
      <c r="G187" s="2">
        <v>0</v>
      </c>
      <c r="H187" s="2">
        <v>2</v>
      </c>
      <c r="I187" s="2">
        <v>3</v>
      </c>
      <c r="J187" s="4">
        <v>2014</v>
      </c>
      <c r="K187">
        <v>7</v>
      </c>
      <c r="L187">
        <v>276</v>
      </c>
      <c r="M187" t="s">
        <v>23</v>
      </c>
    </row>
    <row r="188" spans="1:13" hidden="1">
      <c r="A188" s="1">
        <v>41825</v>
      </c>
      <c r="B188" s="2">
        <v>3.34</v>
      </c>
      <c r="C188" s="2">
        <v>4.34</v>
      </c>
      <c r="D188" s="2">
        <v>6</v>
      </c>
      <c r="E188" s="2">
        <v>37</v>
      </c>
      <c r="F188" s="2">
        <v>11</v>
      </c>
      <c r="G188" s="2">
        <v>1</v>
      </c>
      <c r="H188" s="2">
        <v>0</v>
      </c>
      <c r="I188" s="2">
        <v>0</v>
      </c>
      <c r="J188" s="4">
        <v>2014</v>
      </c>
      <c r="K188">
        <v>7</v>
      </c>
      <c r="L188">
        <v>276</v>
      </c>
      <c r="M188" t="s">
        <v>24</v>
      </c>
    </row>
    <row r="189" spans="1:13" hidden="1">
      <c r="A189" s="1">
        <v>41826</v>
      </c>
      <c r="B189" s="2">
        <v>4</v>
      </c>
      <c r="C189" s="2">
        <v>2</v>
      </c>
      <c r="D189" s="2">
        <v>3</v>
      </c>
      <c r="E189" s="2">
        <v>10.199999999999999</v>
      </c>
      <c r="F189" s="2">
        <v>9</v>
      </c>
      <c r="G189" s="2">
        <v>0</v>
      </c>
      <c r="H189" s="2">
        <v>0</v>
      </c>
      <c r="I189" s="2">
        <v>0</v>
      </c>
      <c r="J189" s="4">
        <v>2014</v>
      </c>
      <c r="K189">
        <v>7</v>
      </c>
      <c r="L189">
        <v>276</v>
      </c>
      <c r="M189" t="s">
        <v>25</v>
      </c>
    </row>
    <row r="190" spans="1:13" hidden="1">
      <c r="A190" s="1">
        <v>41827</v>
      </c>
      <c r="B190" s="2">
        <v>2</v>
      </c>
      <c r="C190" s="2">
        <v>3.34</v>
      </c>
      <c r="D190" s="2">
        <v>4</v>
      </c>
      <c r="E190" s="2">
        <v>13</v>
      </c>
      <c r="F190" s="2">
        <v>11</v>
      </c>
      <c r="G190" s="2">
        <v>0</v>
      </c>
      <c r="H190" s="2">
        <v>0</v>
      </c>
      <c r="I190" s="2">
        <v>4</v>
      </c>
      <c r="J190" s="4">
        <v>2014</v>
      </c>
      <c r="K190">
        <v>7</v>
      </c>
      <c r="L190">
        <v>276</v>
      </c>
      <c r="M190" t="s">
        <v>26</v>
      </c>
    </row>
    <row r="191" spans="1:13" hidden="1">
      <c r="A191" s="1">
        <v>41828</v>
      </c>
      <c r="B191" s="2">
        <v>6.34</v>
      </c>
      <c r="C191" s="2">
        <v>2.34</v>
      </c>
      <c r="D191" s="2">
        <v>3</v>
      </c>
      <c r="E191" s="2">
        <v>14</v>
      </c>
      <c r="F191" s="2">
        <v>3</v>
      </c>
      <c r="G191" s="2">
        <v>0</v>
      </c>
      <c r="H191" s="2">
        <v>5</v>
      </c>
      <c r="I191" s="2">
        <v>1</v>
      </c>
      <c r="J191" s="4">
        <v>2014</v>
      </c>
      <c r="K191">
        <v>7</v>
      </c>
      <c r="L191">
        <v>276</v>
      </c>
      <c r="M191" t="s">
        <v>27</v>
      </c>
    </row>
    <row r="192" spans="1:13" hidden="1">
      <c r="A192" s="1">
        <v>41829</v>
      </c>
      <c r="B192" s="2">
        <v>3</v>
      </c>
      <c r="C192" s="2">
        <v>6.34</v>
      </c>
      <c r="D192" s="2">
        <v>5</v>
      </c>
      <c r="E192" s="2">
        <v>13</v>
      </c>
      <c r="F192" s="2">
        <v>6</v>
      </c>
      <c r="G192" s="2">
        <v>4</v>
      </c>
      <c r="H192" s="2">
        <v>0</v>
      </c>
      <c r="I192" s="2">
        <v>2.2000000000000002</v>
      </c>
      <c r="J192" s="4">
        <v>2014</v>
      </c>
      <c r="K192">
        <v>7</v>
      </c>
      <c r="L192">
        <v>276</v>
      </c>
      <c r="M192" t="s">
        <v>28</v>
      </c>
    </row>
    <row r="193" spans="1:13" hidden="1">
      <c r="A193" s="1">
        <v>41830</v>
      </c>
      <c r="B193" s="2">
        <v>2.33</v>
      </c>
      <c r="C193" s="2">
        <v>4.66</v>
      </c>
      <c r="D193" s="2">
        <v>8</v>
      </c>
      <c r="E193" s="2">
        <v>21.2</v>
      </c>
      <c r="F193" s="2">
        <v>32</v>
      </c>
      <c r="G193" s="2">
        <v>0</v>
      </c>
      <c r="H193" s="2">
        <v>5</v>
      </c>
      <c r="I193" s="2">
        <v>4</v>
      </c>
      <c r="J193" s="4">
        <v>2014</v>
      </c>
      <c r="K193">
        <v>7</v>
      </c>
      <c r="L193">
        <v>276</v>
      </c>
      <c r="M193" t="s">
        <v>22</v>
      </c>
    </row>
    <row r="194" spans="1:13" hidden="1">
      <c r="A194" s="1">
        <v>41831</v>
      </c>
      <c r="B194" s="2">
        <v>2</v>
      </c>
      <c r="C194" s="2">
        <v>1.68</v>
      </c>
      <c r="D194" s="2">
        <v>3.2</v>
      </c>
      <c r="E194" s="2">
        <v>16.5</v>
      </c>
      <c r="F194" s="2">
        <v>17</v>
      </c>
      <c r="G194" s="2">
        <v>0</v>
      </c>
      <c r="H194" s="2">
        <v>5</v>
      </c>
      <c r="I194" s="2">
        <v>1</v>
      </c>
      <c r="J194" s="4">
        <v>2014</v>
      </c>
      <c r="K194">
        <v>7</v>
      </c>
      <c r="L194">
        <v>276</v>
      </c>
      <c r="M194" t="s">
        <v>23</v>
      </c>
    </row>
    <row r="195" spans="1:13" hidden="1">
      <c r="A195" s="1">
        <v>41832</v>
      </c>
      <c r="B195" s="2">
        <v>8.34</v>
      </c>
      <c r="C195" s="2">
        <v>2.68</v>
      </c>
      <c r="D195" s="2">
        <v>10.5</v>
      </c>
      <c r="E195" s="2">
        <v>28.1</v>
      </c>
      <c r="F195" s="2">
        <v>12</v>
      </c>
      <c r="G195" s="2">
        <v>3</v>
      </c>
      <c r="H195" s="2">
        <v>12</v>
      </c>
      <c r="I195" s="2">
        <v>4</v>
      </c>
      <c r="J195" s="4">
        <v>2014</v>
      </c>
      <c r="K195">
        <v>7</v>
      </c>
      <c r="L195">
        <v>276</v>
      </c>
      <c r="M195" t="s">
        <v>24</v>
      </c>
    </row>
    <row r="196" spans="1:13" hidden="1">
      <c r="A196" s="1">
        <v>41833</v>
      </c>
      <c r="B196" s="2">
        <v>2</v>
      </c>
      <c r="C196" s="2">
        <v>1.34</v>
      </c>
      <c r="D196" s="2">
        <v>1</v>
      </c>
      <c r="E196" s="2">
        <v>17</v>
      </c>
      <c r="F196" s="2">
        <v>2</v>
      </c>
      <c r="G196" s="2">
        <v>0</v>
      </c>
      <c r="H196" s="2">
        <v>0</v>
      </c>
      <c r="I196" s="2">
        <v>0</v>
      </c>
      <c r="J196" s="4">
        <v>2014</v>
      </c>
      <c r="K196">
        <v>7</v>
      </c>
      <c r="L196">
        <v>276</v>
      </c>
      <c r="M196" t="s">
        <v>25</v>
      </c>
    </row>
    <row r="197" spans="1:13" hidden="1">
      <c r="A197" s="1">
        <v>41834</v>
      </c>
      <c r="B197" s="2">
        <v>5</v>
      </c>
      <c r="C197" s="2">
        <v>3.04</v>
      </c>
      <c r="D197" s="2">
        <v>3</v>
      </c>
      <c r="E197" s="2">
        <v>11.8</v>
      </c>
      <c r="F197" s="2">
        <v>19</v>
      </c>
      <c r="G197" s="2">
        <v>1</v>
      </c>
      <c r="H197" s="2">
        <v>2</v>
      </c>
      <c r="I197" s="2">
        <v>2</v>
      </c>
      <c r="J197" s="4">
        <v>2014</v>
      </c>
      <c r="K197">
        <v>7</v>
      </c>
      <c r="L197">
        <v>276</v>
      </c>
      <c r="M197" t="s">
        <v>26</v>
      </c>
    </row>
    <row r="198" spans="1:13" hidden="1">
      <c r="A198" s="1">
        <v>41835</v>
      </c>
      <c r="B198" s="2">
        <v>3.34</v>
      </c>
      <c r="C198" s="2">
        <v>1.68</v>
      </c>
      <c r="D198" s="2">
        <v>1</v>
      </c>
      <c r="E198" s="2">
        <v>15.6</v>
      </c>
      <c r="F198" s="2">
        <v>18</v>
      </c>
      <c r="G198" s="2">
        <v>0</v>
      </c>
      <c r="H198" s="2">
        <v>0</v>
      </c>
      <c r="I198" s="2">
        <v>1.3</v>
      </c>
      <c r="J198" s="4">
        <v>2014</v>
      </c>
      <c r="K198">
        <v>7</v>
      </c>
      <c r="L198">
        <v>276</v>
      </c>
      <c r="M198" t="s">
        <v>27</v>
      </c>
    </row>
    <row r="199" spans="1:13" hidden="1">
      <c r="A199" s="1">
        <v>41836</v>
      </c>
      <c r="B199" s="2">
        <v>4</v>
      </c>
      <c r="C199" s="2">
        <v>3.34</v>
      </c>
      <c r="D199" s="2">
        <v>3</v>
      </c>
      <c r="E199" s="2">
        <v>13</v>
      </c>
      <c r="F199" s="2">
        <v>12</v>
      </c>
      <c r="G199" s="2">
        <v>1</v>
      </c>
      <c r="H199" s="2">
        <v>4</v>
      </c>
      <c r="I199" s="2">
        <v>0</v>
      </c>
      <c r="J199" s="4">
        <v>2014</v>
      </c>
      <c r="K199">
        <v>7</v>
      </c>
      <c r="L199">
        <v>276</v>
      </c>
      <c r="M199" t="s">
        <v>28</v>
      </c>
    </row>
    <row r="200" spans="1:13" hidden="1">
      <c r="A200" s="1">
        <v>41837</v>
      </c>
      <c r="B200" s="2">
        <v>2</v>
      </c>
      <c r="C200" s="2">
        <v>3</v>
      </c>
      <c r="D200" s="2">
        <v>5</v>
      </c>
      <c r="E200" s="2">
        <v>25</v>
      </c>
      <c r="F200" s="2">
        <v>14</v>
      </c>
      <c r="G200" s="2">
        <v>1</v>
      </c>
      <c r="H200" s="2">
        <v>0</v>
      </c>
      <c r="I200" s="2">
        <v>1</v>
      </c>
      <c r="J200" s="4">
        <v>2014</v>
      </c>
      <c r="K200">
        <v>7</v>
      </c>
      <c r="L200">
        <v>276</v>
      </c>
      <c r="M200" t="s">
        <v>22</v>
      </c>
    </row>
    <row r="201" spans="1:13" hidden="1">
      <c r="A201" s="1">
        <v>41838</v>
      </c>
      <c r="B201" s="2">
        <v>9</v>
      </c>
      <c r="C201" s="2">
        <v>2.34</v>
      </c>
      <c r="D201" s="2">
        <v>1.5</v>
      </c>
      <c r="E201" s="2">
        <v>14.2</v>
      </c>
      <c r="F201" s="2">
        <v>6</v>
      </c>
      <c r="G201" s="2">
        <v>3</v>
      </c>
      <c r="H201" s="2">
        <v>0</v>
      </c>
      <c r="I201" s="2">
        <v>4</v>
      </c>
      <c r="J201" s="4">
        <v>2014</v>
      </c>
      <c r="K201">
        <v>7</v>
      </c>
      <c r="L201">
        <v>276</v>
      </c>
      <c r="M201" t="s">
        <v>23</v>
      </c>
    </row>
    <row r="202" spans="1:13" hidden="1">
      <c r="A202" s="1">
        <v>41839</v>
      </c>
      <c r="B202" s="2">
        <v>7.33</v>
      </c>
      <c r="C202" s="2">
        <v>7.02</v>
      </c>
      <c r="D202" s="2">
        <v>6</v>
      </c>
      <c r="E202" s="2">
        <v>8.4</v>
      </c>
      <c r="F202" s="2">
        <v>10</v>
      </c>
      <c r="G202" s="2">
        <v>0</v>
      </c>
      <c r="H202" s="2">
        <v>6</v>
      </c>
      <c r="I202" s="2">
        <v>6</v>
      </c>
      <c r="J202" s="4">
        <v>2014</v>
      </c>
      <c r="K202">
        <v>7</v>
      </c>
      <c r="L202">
        <v>276</v>
      </c>
      <c r="M202" t="s">
        <v>24</v>
      </c>
    </row>
    <row r="203" spans="1:13" hidden="1">
      <c r="A203" s="1">
        <v>41840</v>
      </c>
      <c r="B203" s="2">
        <v>3</v>
      </c>
      <c r="C203" s="2">
        <v>0.34</v>
      </c>
      <c r="D203" s="2">
        <v>1</v>
      </c>
      <c r="E203" s="2">
        <v>8</v>
      </c>
      <c r="F203" s="2">
        <v>5</v>
      </c>
      <c r="G203" s="2">
        <v>0</v>
      </c>
      <c r="H203" s="2">
        <v>0</v>
      </c>
      <c r="I203" s="2">
        <v>0.1</v>
      </c>
      <c r="J203" s="4">
        <v>2014</v>
      </c>
      <c r="K203">
        <v>7</v>
      </c>
      <c r="L203">
        <v>276</v>
      </c>
      <c r="M203" t="s">
        <v>25</v>
      </c>
    </row>
    <row r="204" spans="1:13" hidden="1">
      <c r="A204" s="1">
        <v>41841</v>
      </c>
      <c r="B204" s="2">
        <v>3</v>
      </c>
      <c r="C204" s="2">
        <v>4.68</v>
      </c>
      <c r="D204" s="2">
        <v>8</v>
      </c>
      <c r="E204" s="2">
        <v>20</v>
      </c>
      <c r="F204" s="2">
        <v>13</v>
      </c>
      <c r="G204" s="2">
        <v>1</v>
      </c>
      <c r="H204" s="2">
        <v>0</v>
      </c>
      <c r="I204" s="2">
        <v>2</v>
      </c>
      <c r="J204" s="4">
        <v>2014</v>
      </c>
      <c r="K204">
        <v>7</v>
      </c>
      <c r="L204">
        <v>276</v>
      </c>
      <c r="M204" t="s">
        <v>26</v>
      </c>
    </row>
    <row r="205" spans="1:13" hidden="1">
      <c r="A205" s="1">
        <v>41842</v>
      </c>
      <c r="B205" s="2">
        <v>5</v>
      </c>
      <c r="C205" s="2">
        <v>5.68</v>
      </c>
      <c r="D205" s="2">
        <v>3</v>
      </c>
      <c r="E205" s="2">
        <v>9</v>
      </c>
      <c r="F205" s="2">
        <v>7</v>
      </c>
      <c r="G205" s="2">
        <v>0</v>
      </c>
      <c r="H205" s="2">
        <v>1</v>
      </c>
      <c r="I205" s="2">
        <v>2</v>
      </c>
      <c r="J205" s="4">
        <v>2014</v>
      </c>
      <c r="K205">
        <v>7</v>
      </c>
      <c r="L205">
        <v>276</v>
      </c>
      <c r="M205" t="s">
        <v>27</v>
      </c>
    </row>
    <row r="206" spans="1:13" hidden="1">
      <c r="A206" s="1">
        <v>41843</v>
      </c>
      <c r="B206" s="2">
        <v>2.67</v>
      </c>
      <c r="C206" s="2">
        <v>6.37</v>
      </c>
      <c r="D206" s="2">
        <v>2</v>
      </c>
      <c r="E206" s="2">
        <v>8</v>
      </c>
      <c r="F206" s="2">
        <v>19</v>
      </c>
      <c r="G206" s="2">
        <v>0</v>
      </c>
      <c r="H206" s="2">
        <v>0</v>
      </c>
      <c r="I206" s="2">
        <v>3</v>
      </c>
      <c r="J206" s="4">
        <v>2014</v>
      </c>
      <c r="K206">
        <v>7</v>
      </c>
      <c r="L206">
        <v>276</v>
      </c>
      <c r="M206" t="s">
        <v>28</v>
      </c>
    </row>
    <row r="207" spans="1:13" hidden="1">
      <c r="A207" s="1">
        <v>41844</v>
      </c>
      <c r="B207" s="2">
        <v>5.34</v>
      </c>
      <c r="C207" s="2">
        <v>2</v>
      </c>
      <c r="D207" s="2">
        <v>4.4000000000000004</v>
      </c>
      <c r="E207" s="2">
        <v>23</v>
      </c>
      <c r="F207" s="2">
        <v>5</v>
      </c>
      <c r="G207" s="2">
        <v>0</v>
      </c>
      <c r="H207" s="2">
        <v>0</v>
      </c>
      <c r="I207" s="2">
        <v>2</v>
      </c>
      <c r="J207" s="4">
        <v>2014</v>
      </c>
      <c r="K207">
        <v>7</v>
      </c>
      <c r="L207">
        <v>276</v>
      </c>
      <c r="M207" t="s">
        <v>22</v>
      </c>
    </row>
    <row r="208" spans="1:13" hidden="1">
      <c r="A208" s="1">
        <v>41845</v>
      </c>
      <c r="B208" s="2">
        <v>5</v>
      </c>
      <c r="C208" s="2">
        <v>2.02</v>
      </c>
      <c r="D208" s="2">
        <v>7.5</v>
      </c>
      <c r="E208" s="2">
        <v>10</v>
      </c>
      <c r="F208" s="2">
        <v>15</v>
      </c>
      <c r="G208" s="2">
        <v>1</v>
      </c>
      <c r="H208" s="2">
        <v>1</v>
      </c>
      <c r="I208" s="2">
        <v>2</v>
      </c>
      <c r="J208" s="4">
        <v>2014</v>
      </c>
      <c r="K208">
        <v>7</v>
      </c>
      <c r="L208">
        <v>276</v>
      </c>
      <c r="M208" t="s">
        <v>23</v>
      </c>
    </row>
    <row r="209" spans="1:13" hidden="1">
      <c r="A209" s="1">
        <v>41846</v>
      </c>
      <c r="B209" s="2">
        <v>4</v>
      </c>
      <c r="C209" s="2">
        <v>6.68</v>
      </c>
      <c r="D209" s="2">
        <v>6.2</v>
      </c>
      <c r="E209" s="2">
        <v>36.200000000000003</v>
      </c>
      <c r="F209" s="2">
        <v>13</v>
      </c>
      <c r="G209" s="2">
        <v>0</v>
      </c>
      <c r="H209" s="2">
        <v>0</v>
      </c>
      <c r="I209" s="2">
        <v>4</v>
      </c>
      <c r="J209" s="4">
        <v>2014</v>
      </c>
      <c r="K209">
        <v>7</v>
      </c>
      <c r="L209">
        <v>276</v>
      </c>
      <c r="M209" t="s">
        <v>24</v>
      </c>
    </row>
    <row r="210" spans="1:13" hidden="1">
      <c r="A210" s="1">
        <v>41847</v>
      </c>
      <c r="B210" s="2">
        <v>3</v>
      </c>
      <c r="C210" s="2">
        <v>1.34</v>
      </c>
      <c r="D210" s="2">
        <v>2</v>
      </c>
      <c r="E210" s="2">
        <v>10</v>
      </c>
      <c r="F210" s="2">
        <v>5</v>
      </c>
      <c r="G210" s="2">
        <v>0</v>
      </c>
      <c r="H210" s="2">
        <v>6</v>
      </c>
      <c r="I210" s="2">
        <v>1</v>
      </c>
      <c r="J210" s="4">
        <v>2014</v>
      </c>
      <c r="K210">
        <v>7</v>
      </c>
      <c r="L210">
        <v>276</v>
      </c>
      <c r="M210" t="s">
        <v>25</v>
      </c>
    </row>
    <row r="211" spans="1:13" hidden="1">
      <c r="A211" s="1">
        <v>41848</v>
      </c>
      <c r="B211" s="2">
        <v>2</v>
      </c>
      <c r="C211" s="2">
        <v>1.34</v>
      </c>
      <c r="D211" s="2">
        <v>2</v>
      </c>
      <c r="E211" s="2">
        <v>9.1</v>
      </c>
      <c r="F211" s="2">
        <v>9</v>
      </c>
      <c r="G211" s="2">
        <v>0</v>
      </c>
      <c r="H211" s="2">
        <v>0</v>
      </c>
      <c r="I211" s="2">
        <v>2</v>
      </c>
      <c r="J211" s="4">
        <v>2014</v>
      </c>
      <c r="K211">
        <v>7</v>
      </c>
      <c r="L211">
        <v>276</v>
      </c>
      <c r="M211" t="s">
        <v>26</v>
      </c>
    </row>
    <row r="212" spans="1:13" hidden="1">
      <c r="A212" s="1">
        <v>41849</v>
      </c>
      <c r="B212" s="2">
        <v>2.34</v>
      </c>
      <c r="C212" s="2">
        <v>0.68</v>
      </c>
      <c r="D212" s="2">
        <v>1</v>
      </c>
      <c r="E212" s="2">
        <v>13</v>
      </c>
      <c r="F212" s="2">
        <v>15</v>
      </c>
      <c r="G212" s="2">
        <v>3</v>
      </c>
      <c r="H212" s="2">
        <v>0</v>
      </c>
      <c r="I212" s="2">
        <v>5</v>
      </c>
      <c r="J212" s="4">
        <v>2014</v>
      </c>
      <c r="K212">
        <v>7</v>
      </c>
      <c r="L212">
        <v>276</v>
      </c>
      <c r="M212" t="s">
        <v>27</v>
      </c>
    </row>
    <row r="213" spans="1:13" hidden="1">
      <c r="A213" s="1">
        <v>41850</v>
      </c>
      <c r="B213" s="2">
        <v>0.68</v>
      </c>
      <c r="C213" s="2">
        <v>1.34</v>
      </c>
      <c r="D213" s="2">
        <v>5</v>
      </c>
      <c r="E213" s="2">
        <v>13.5</v>
      </c>
      <c r="F213" s="2">
        <v>14</v>
      </c>
      <c r="G213" s="2">
        <v>0</v>
      </c>
      <c r="H213" s="2">
        <v>6</v>
      </c>
      <c r="I213" s="2">
        <v>4.5</v>
      </c>
      <c r="J213" s="4">
        <v>2014</v>
      </c>
      <c r="K213">
        <v>7</v>
      </c>
      <c r="L213">
        <v>276</v>
      </c>
      <c r="M213" t="s">
        <v>28</v>
      </c>
    </row>
    <row r="214" spans="1:13" hidden="1">
      <c r="A214" s="1">
        <v>41851</v>
      </c>
      <c r="B214" s="2">
        <v>3</v>
      </c>
      <c r="C214" s="2">
        <v>0.34</v>
      </c>
      <c r="D214" s="2">
        <v>4</v>
      </c>
      <c r="E214" s="2">
        <v>10.5</v>
      </c>
      <c r="F214" s="2">
        <v>8</v>
      </c>
      <c r="G214" s="2">
        <v>0</v>
      </c>
      <c r="H214" s="2">
        <v>0</v>
      </c>
      <c r="I214" s="2">
        <v>1</v>
      </c>
      <c r="J214" s="4">
        <v>2014</v>
      </c>
      <c r="K214">
        <v>7</v>
      </c>
      <c r="L214">
        <v>276</v>
      </c>
      <c r="M214" t="s">
        <v>22</v>
      </c>
    </row>
    <row r="215" spans="1:13" hidden="1">
      <c r="A215" s="1">
        <v>41852</v>
      </c>
      <c r="B215" s="2">
        <v>2</v>
      </c>
      <c r="C215" s="2">
        <v>1</v>
      </c>
      <c r="D215" s="2">
        <v>2.2000000000000002</v>
      </c>
      <c r="E215" s="2">
        <v>14</v>
      </c>
      <c r="F215" s="2">
        <v>17</v>
      </c>
      <c r="G215" s="2">
        <v>1</v>
      </c>
      <c r="H215" s="2">
        <v>0</v>
      </c>
      <c r="I215" s="2">
        <v>1</v>
      </c>
      <c r="J215" s="4">
        <v>2014</v>
      </c>
      <c r="K215">
        <v>8</v>
      </c>
      <c r="L215">
        <v>276</v>
      </c>
      <c r="M215" t="s">
        <v>23</v>
      </c>
    </row>
    <row r="216" spans="1:13" hidden="1">
      <c r="A216" s="1">
        <v>41853</v>
      </c>
      <c r="B216" s="2">
        <v>5</v>
      </c>
      <c r="C216" s="2">
        <v>2.0099999999999998</v>
      </c>
      <c r="D216" s="2">
        <v>6</v>
      </c>
      <c r="E216" s="2">
        <v>29</v>
      </c>
      <c r="F216" s="2">
        <v>12</v>
      </c>
      <c r="G216" s="2">
        <v>0</v>
      </c>
      <c r="H216" s="2">
        <v>5</v>
      </c>
      <c r="I216" s="2">
        <v>3</v>
      </c>
      <c r="J216" s="4">
        <v>2014</v>
      </c>
      <c r="K216">
        <v>8</v>
      </c>
      <c r="L216">
        <v>276</v>
      </c>
      <c r="M216" t="s">
        <v>24</v>
      </c>
    </row>
    <row r="217" spans="1:13" hidden="1">
      <c r="A217" s="1">
        <v>41854</v>
      </c>
      <c r="B217" s="2">
        <v>5</v>
      </c>
      <c r="C217" s="2">
        <v>1</v>
      </c>
      <c r="D217" s="2">
        <v>3</v>
      </c>
      <c r="E217" s="2">
        <v>6</v>
      </c>
      <c r="F217" s="2">
        <v>5</v>
      </c>
      <c r="G217" s="2">
        <v>5</v>
      </c>
      <c r="H217" s="2">
        <v>0</v>
      </c>
      <c r="I217" s="2">
        <v>0</v>
      </c>
      <c r="J217" s="4">
        <v>2014</v>
      </c>
      <c r="K217">
        <v>8</v>
      </c>
      <c r="L217">
        <v>276</v>
      </c>
      <c r="M217" t="s">
        <v>25</v>
      </c>
    </row>
    <row r="218" spans="1:13" hidden="1">
      <c r="A218" s="1">
        <v>41855</v>
      </c>
      <c r="B218" s="2">
        <v>4</v>
      </c>
      <c r="C218" s="2">
        <v>5.0199999999999996</v>
      </c>
      <c r="D218" s="2">
        <v>6</v>
      </c>
      <c r="E218" s="2">
        <v>21.5</v>
      </c>
      <c r="F218" s="2">
        <v>14</v>
      </c>
      <c r="G218" s="2">
        <v>0</v>
      </c>
      <c r="H218" s="2">
        <v>0</v>
      </c>
      <c r="I218" s="2">
        <v>4</v>
      </c>
      <c r="J218" s="4">
        <v>2014</v>
      </c>
      <c r="K218">
        <v>8</v>
      </c>
      <c r="L218">
        <v>276</v>
      </c>
      <c r="M218" t="s">
        <v>26</v>
      </c>
    </row>
    <row r="219" spans="1:13" hidden="1">
      <c r="A219" s="1">
        <v>41856</v>
      </c>
      <c r="B219" s="2">
        <v>2</v>
      </c>
      <c r="C219" s="2">
        <v>1.34</v>
      </c>
      <c r="D219" s="2">
        <v>3</v>
      </c>
      <c r="E219" s="2">
        <v>17.100000000000001</v>
      </c>
      <c r="F219" s="2">
        <v>9</v>
      </c>
      <c r="G219" s="2">
        <v>0</v>
      </c>
      <c r="H219" s="2">
        <v>0</v>
      </c>
      <c r="I219" s="2">
        <v>0</v>
      </c>
      <c r="J219" s="4">
        <v>2014</v>
      </c>
      <c r="K219">
        <v>8</v>
      </c>
      <c r="L219">
        <v>276</v>
      </c>
      <c r="M219" t="s">
        <v>27</v>
      </c>
    </row>
    <row r="220" spans="1:13" hidden="1">
      <c r="A220" s="1">
        <v>41857</v>
      </c>
      <c r="B220" s="2">
        <v>6</v>
      </c>
      <c r="C220" s="2">
        <v>5</v>
      </c>
      <c r="D220" s="2">
        <v>1.4</v>
      </c>
      <c r="E220" s="2">
        <v>17</v>
      </c>
      <c r="F220" s="2">
        <v>7</v>
      </c>
      <c r="G220" s="2">
        <v>1</v>
      </c>
      <c r="H220" s="2">
        <v>1</v>
      </c>
      <c r="I220" s="2">
        <v>1</v>
      </c>
      <c r="J220" s="4">
        <v>2014</v>
      </c>
      <c r="K220">
        <v>8</v>
      </c>
      <c r="L220">
        <v>276</v>
      </c>
      <c r="M220" t="s">
        <v>28</v>
      </c>
    </row>
    <row r="221" spans="1:13" hidden="1">
      <c r="A221" s="1">
        <v>41858</v>
      </c>
      <c r="B221" s="2">
        <v>3.34</v>
      </c>
      <c r="C221" s="2">
        <v>2.68</v>
      </c>
      <c r="D221" s="2">
        <v>3</v>
      </c>
      <c r="E221" s="2">
        <v>33</v>
      </c>
      <c r="F221" s="2">
        <v>13</v>
      </c>
      <c r="G221" s="2">
        <v>1</v>
      </c>
      <c r="H221" s="2">
        <v>0</v>
      </c>
      <c r="I221" s="2">
        <v>2</v>
      </c>
      <c r="J221" s="4">
        <v>2014</v>
      </c>
      <c r="K221">
        <v>8</v>
      </c>
      <c r="L221">
        <v>276</v>
      </c>
      <c r="M221" t="s">
        <v>22</v>
      </c>
    </row>
    <row r="222" spans="1:13" hidden="1">
      <c r="A222" s="1">
        <v>41859</v>
      </c>
      <c r="B222" s="2">
        <v>5.0199999999999996</v>
      </c>
      <c r="C222" s="2">
        <v>4.0199999999999996</v>
      </c>
      <c r="D222" s="2">
        <v>5</v>
      </c>
      <c r="E222" s="2">
        <v>13</v>
      </c>
      <c r="F222" s="2">
        <v>12</v>
      </c>
      <c r="G222" s="2">
        <v>3</v>
      </c>
      <c r="H222" s="2">
        <v>2</v>
      </c>
      <c r="I222" s="2">
        <v>2</v>
      </c>
      <c r="J222" s="4">
        <v>2014</v>
      </c>
      <c r="K222">
        <v>8</v>
      </c>
      <c r="L222">
        <v>276</v>
      </c>
      <c r="M222" t="s">
        <v>23</v>
      </c>
    </row>
    <row r="223" spans="1:13" hidden="1">
      <c r="A223" s="1">
        <v>41860</v>
      </c>
      <c r="B223" s="2">
        <v>4</v>
      </c>
      <c r="C223" s="2">
        <v>1.34</v>
      </c>
      <c r="D223" s="2">
        <v>6</v>
      </c>
      <c r="E223" s="2">
        <v>19</v>
      </c>
      <c r="F223" s="2">
        <v>24</v>
      </c>
      <c r="G223" s="2">
        <v>3</v>
      </c>
      <c r="H223" s="2">
        <v>0</v>
      </c>
      <c r="I223" s="2">
        <v>5.9</v>
      </c>
      <c r="J223" s="4">
        <v>2014</v>
      </c>
      <c r="K223">
        <v>8</v>
      </c>
      <c r="L223">
        <v>276</v>
      </c>
      <c r="M223" t="s">
        <v>24</v>
      </c>
    </row>
    <row r="224" spans="1:13" hidden="1">
      <c r="A224" s="1">
        <v>41861</v>
      </c>
      <c r="B224" s="2">
        <v>4</v>
      </c>
      <c r="C224" s="2">
        <v>0.34</v>
      </c>
      <c r="D224" s="2">
        <v>4</v>
      </c>
      <c r="E224" s="2">
        <v>3</v>
      </c>
      <c r="F224" s="2">
        <v>4</v>
      </c>
      <c r="G224" s="2">
        <v>0</v>
      </c>
      <c r="H224" s="2">
        <v>0</v>
      </c>
      <c r="I224" s="2">
        <v>2</v>
      </c>
      <c r="J224" s="4">
        <v>2014</v>
      </c>
      <c r="K224">
        <v>8</v>
      </c>
      <c r="L224">
        <v>276</v>
      </c>
      <c r="M224" t="s">
        <v>25</v>
      </c>
    </row>
    <row r="225" spans="1:13" hidden="1">
      <c r="A225" s="1">
        <v>41862</v>
      </c>
      <c r="B225" s="2">
        <v>8</v>
      </c>
      <c r="C225" s="2">
        <v>5.36</v>
      </c>
      <c r="D225" s="2">
        <v>9.1999999999999993</v>
      </c>
      <c r="E225" s="2">
        <v>20</v>
      </c>
      <c r="F225" s="2">
        <v>18</v>
      </c>
      <c r="G225" s="2">
        <v>0</v>
      </c>
      <c r="H225" s="2">
        <v>0</v>
      </c>
      <c r="I225" s="2">
        <v>2</v>
      </c>
      <c r="J225" s="4">
        <v>2014</v>
      </c>
      <c r="K225">
        <v>8</v>
      </c>
      <c r="L225">
        <v>276</v>
      </c>
      <c r="M225" t="s">
        <v>26</v>
      </c>
    </row>
    <row r="226" spans="1:13" hidden="1">
      <c r="A226" s="1">
        <v>41863</v>
      </c>
      <c r="B226" s="2">
        <v>0</v>
      </c>
      <c r="C226" s="2">
        <v>1.36</v>
      </c>
      <c r="D226" s="2">
        <v>4.5</v>
      </c>
      <c r="E226" s="2">
        <v>10</v>
      </c>
      <c r="F226" s="2">
        <v>8</v>
      </c>
      <c r="G226" s="2">
        <v>1</v>
      </c>
      <c r="H226" s="2">
        <v>0</v>
      </c>
      <c r="I226" s="2">
        <v>4.5999999999999996</v>
      </c>
      <c r="J226" s="4">
        <v>2014</v>
      </c>
      <c r="K226">
        <v>8</v>
      </c>
      <c r="L226">
        <v>276</v>
      </c>
      <c r="M226" t="s">
        <v>27</v>
      </c>
    </row>
    <row r="227" spans="1:13" hidden="1">
      <c r="A227" s="1">
        <v>41864</v>
      </c>
      <c r="B227" s="2">
        <v>1.34</v>
      </c>
      <c r="C227" s="2">
        <v>3.34</v>
      </c>
      <c r="D227" s="2">
        <v>1</v>
      </c>
      <c r="E227" s="2">
        <v>20.3</v>
      </c>
      <c r="F227" s="2">
        <v>11</v>
      </c>
      <c r="G227" s="2">
        <v>0</v>
      </c>
      <c r="H227" s="2">
        <v>0</v>
      </c>
      <c r="I227" s="2">
        <v>7</v>
      </c>
      <c r="J227" s="4">
        <v>2014</v>
      </c>
      <c r="K227">
        <v>8</v>
      </c>
      <c r="L227">
        <v>276</v>
      </c>
      <c r="M227" t="s">
        <v>28</v>
      </c>
    </row>
    <row r="228" spans="1:13" hidden="1">
      <c r="A228" s="1">
        <v>41865</v>
      </c>
      <c r="B228" s="2">
        <v>4</v>
      </c>
      <c r="C228" s="2">
        <v>2.34</v>
      </c>
      <c r="D228" s="2">
        <v>6</v>
      </c>
      <c r="E228" s="2">
        <v>14.4</v>
      </c>
      <c r="F228" s="2">
        <v>13</v>
      </c>
      <c r="G228" s="2">
        <v>0</v>
      </c>
      <c r="H228" s="2">
        <v>0</v>
      </c>
      <c r="I228" s="2">
        <v>6</v>
      </c>
      <c r="J228" s="4">
        <v>2014</v>
      </c>
      <c r="K228">
        <v>8</v>
      </c>
      <c r="L228">
        <v>276</v>
      </c>
      <c r="M228" t="s">
        <v>22</v>
      </c>
    </row>
    <row r="229" spans="1:13" hidden="1">
      <c r="A229" s="1">
        <v>41866</v>
      </c>
      <c r="B229" s="2">
        <v>4.34</v>
      </c>
      <c r="C229" s="2">
        <v>4.0199999999999996</v>
      </c>
      <c r="D229" s="2">
        <v>7</v>
      </c>
      <c r="E229" s="2">
        <v>13.2</v>
      </c>
      <c r="F229" s="2">
        <v>15</v>
      </c>
      <c r="G229" s="2">
        <v>2</v>
      </c>
      <c r="H229" s="2">
        <v>3</v>
      </c>
      <c r="I229" s="2">
        <v>2</v>
      </c>
      <c r="J229" s="4">
        <v>2014</v>
      </c>
      <c r="K229">
        <v>8</v>
      </c>
      <c r="L229">
        <v>276</v>
      </c>
      <c r="M229" t="s">
        <v>23</v>
      </c>
    </row>
    <row r="230" spans="1:13" hidden="1">
      <c r="A230" s="1">
        <v>41867</v>
      </c>
      <c r="B230" s="2">
        <v>8</v>
      </c>
      <c r="C230" s="2">
        <v>2.4300000000000002</v>
      </c>
      <c r="D230" s="2">
        <v>5</v>
      </c>
      <c r="E230" s="2">
        <v>19</v>
      </c>
      <c r="F230" s="2">
        <v>27</v>
      </c>
      <c r="G230" s="2">
        <v>2</v>
      </c>
      <c r="H230" s="2">
        <v>0</v>
      </c>
      <c r="I230" s="2">
        <v>1</v>
      </c>
      <c r="J230" s="4">
        <v>2014</v>
      </c>
      <c r="K230">
        <v>8</v>
      </c>
      <c r="L230">
        <v>276</v>
      </c>
      <c r="M230" t="s">
        <v>24</v>
      </c>
    </row>
    <row r="231" spans="1:13" hidden="1">
      <c r="A231" s="1">
        <v>41868</v>
      </c>
      <c r="B231" s="2">
        <v>0.34</v>
      </c>
      <c r="C231" s="2">
        <v>0.68</v>
      </c>
      <c r="D231" s="2">
        <v>2</v>
      </c>
      <c r="E231" s="2">
        <v>6.5</v>
      </c>
      <c r="F231" s="2">
        <v>7</v>
      </c>
      <c r="G231" s="2">
        <v>0</v>
      </c>
      <c r="H231" s="2">
        <v>0</v>
      </c>
      <c r="I231" s="2">
        <v>1</v>
      </c>
      <c r="J231" s="4">
        <v>2014</v>
      </c>
      <c r="K231">
        <v>8</v>
      </c>
      <c r="L231">
        <v>276</v>
      </c>
      <c r="M231" t="s">
        <v>25</v>
      </c>
    </row>
    <row r="232" spans="1:13" hidden="1">
      <c r="A232" s="1">
        <v>41869</v>
      </c>
      <c r="B232" s="2">
        <v>4.34</v>
      </c>
      <c r="C232" s="2">
        <v>6</v>
      </c>
      <c r="D232" s="2">
        <v>3.1</v>
      </c>
      <c r="E232" s="2">
        <v>16.5</v>
      </c>
      <c r="F232" s="2">
        <v>21</v>
      </c>
      <c r="G232" s="2">
        <v>3</v>
      </c>
      <c r="H232" s="2">
        <v>10</v>
      </c>
      <c r="I232" s="2">
        <v>2</v>
      </c>
      <c r="J232" s="4">
        <v>2014</v>
      </c>
      <c r="K232">
        <v>8</v>
      </c>
      <c r="L232">
        <v>276</v>
      </c>
      <c r="M232" t="s">
        <v>26</v>
      </c>
    </row>
    <row r="233" spans="1:13" hidden="1">
      <c r="A233" s="1">
        <v>41870</v>
      </c>
      <c r="B233" s="2">
        <v>11.34</v>
      </c>
      <c r="C233" s="2">
        <v>6.35</v>
      </c>
      <c r="D233" s="2">
        <v>5</v>
      </c>
      <c r="E233" s="2">
        <v>16.100000000000001</v>
      </c>
      <c r="F233" s="2">
        <v>13</v>
      </c>
      <c r="G233" s="2">
        <v>1</v>
      </c>
      <c r="H233" s="2">
        <v>3</v>
      </c>
      <c r="I233" s="2">
        <v>1.1000000000000001</v>
      </c>
      <c r="J233" s="4">
        <v>2014</v>
      </c>
      <c r="K233">
        <v>8</v>
      </c>
      <c r="L233">
        <v>276</v>
      </c>
      <c r="M233" t="s">
        <v>27</v>
      </c>
    </row>
    <row r="234" spans="1:13" hidden="1">
      <c r="A234" s="1">
        <v>41871</v>
      </c>
      <c r="B234" s="2">
        <v>5.34</v>
      </c>
      <c r="C234" s="2">
        <v>5.34</v>
      </c>
      <c r="D234" s="2">
        <v>1.4</v>
      </c>
      <c r="E234" s="2">
        <v>9</v>
      </c>
      <c r="F234" s="2">
        <v>10</v>
      </c>
      <c r="G234" s="2">
        <v>2</v>
      </c>
      <c r="H234" s="2">
        <v>0</v>
      </c>
      <c r="I234" s="2">
        <v>1</v>
      </c>
      <c r="J234" s="4">
        <v>2014</v>
      </c>
      <c r="K234">
        <v>8</v>
      </c>
      <c r="L234">
        <v>276</v>
      </c>
      <c r="M234" t="s">
        <v>28</v>
      </c>
    </row>
    <row r="235" spans="1:13" hidden="1">
      <c r="A235" s="1">
        <v>41872</v>
      </c>
      <c r="B235" s="2">
        <v>3</v>
      </c>
      <c r="C235" s="2">
        <v>1</v>
      </c>
      <c r="D235" s="2">
        <v>2</v>
      </c>
      <c r="E235" s="2">
        <v>18</v>
      </c>
      <c r="F235" s="2">
        <v>16</v>
      </c>
      <c r="G235" s="2">
        <v>1</v>
      </c>
      <c r="H235" s="2">
        <v>0</v>
      </c>
      <c r="I235" s="2">
        <v>2.2000000000000002</v>
      </c>
      <c r="J235" s="4">
        <v>2014</v>
      </c>
      <c r="K235">
        <v>8</v>
      </c>
      <c r="L235">
        <v>276</v>
      </c>
      <c r="M235" t="s">
        <v>22</v>
      </c>
    </row>
    <row r="236" spans="1:13" hidden="1">
      <c r="A236" s="1">
        <v>41873</v>
      </c>
      <c r="B236" s="2">
        <v>6.34</v>
      </c>
      <c r="C236" s="2">
        <v>1.34</v>
      </c>
      <c r="D236" s="2">
        <v>5</v>
      </c>
      <c r="E236" s="2">
        <v>19</v>
      </c>
      <c r="F236" s="2">
        <v>15</v>
      </c>
      <c r="G236" s="2">
        <v>0</v>
      </c>
      <c r="H236" s="2">
        <v>0</v>
      </c>
      <c r="I236" s="2">
        <v>1</v>
      </c>
      <c r="J236" s="4">
        <v>2014</v>
      </c>
      <c r="K236">
        <v>8</v>
      </c>
      <c r="L236">
        <v>276</v>
      </c>
      <c r="M236" t="s">
        <v>23</v>
      </c>
    </row>
    <row r="237" spans="1:13" hidden="1">
      <c r="A237" s="1">
        <v>41874</v>
      </c>
      <c r="B237" s="2">
        <v>3</v>
      </c>
      <c r="C237" s="2">
        <v>3.02</v>
      </c>
      <c r="D237" s="2">
        <v>1</v>
      </c>
      <c r="E237" s="2">
        <v>25.6</v>
      </c>
      <c r="F237" s="2">
        <v>5</v>
      </c>
      <c r="G237" s="2">
        <v>0</v>
      </c>
      <c r="H237" s="2">
        <v>0</v>
      </c>
      <c r="I237" s="2">
        <v>4</v>
      </c>
      <c r="J237" s="4">
        <v>2014</v>
      </c>
      <c r="K237">
        <v>8</v>
      </c>
      <c r="L237">
        <v>276</v>
      </c>
      <c r="M237" t="s">
        <v>24</v>
      </c>
    </row>
    <row r="238" spans="1:13" hidden="1">
      <c r="A238" s="1">
        <v>41875</v>
      </c>
      <c r="B238" s="2">
        <v>3</v>
      </c>
      <c r="C238" s="2">
        <v>2.1749999999999998</v>
      </c>
      <c r="D238" s="2">
        <v>3</v>
      </c>
      <c r="E238" s="2">
        <v>7</v>
      </c>
      <c r="F238" s="2">
        <v>12</v>
      </c>
      <c r="G238" s="2">
        <v>0</v>
      </c>
      <c r="H238" s="2">
        <v>1</v>
      </c>
      <c r="I238" s="2">
        <v>0</v>
      </c>
      <c r="J238" s="4">
        <v>2014</v>
      </c>
      <c r="K238">
        <v>8</v>
      </c>
      <c r="L238">
        <v>276</v>
      </c>
      <c r="M238" t="s">
        <v>25</v>
      </c>
    </row>
    <row r="239" spans="1:13" hidden="1">
      <c r="A239" s="1">
        <v>41876</v>
      </c>
      <c r="B239" s="2">
        <v>4.01</v>
      </c>
      <c r="C239" s="2">
        <v>3.1749999999999998</v>
      </c>
      <c r="D239" s="2">
        <v>3</v>
      </c>
      <c r="E239" s="2">
        <v>21.2</v>
      </c>
      <c r="F239" s="2">
        <v>21</v>
      </c>
      <c r="G239" s="2">
        <v>0</v>
      </c>
      <c r="H239" s="2">
        <v>0</v>
      </c>
      <c r="I239" s="2">
        <v>0</v>
      </c>
      <c r="J239" s="4">
        <v>2014</v>
      </c>
      <c r="K239">
        <v>8</v>
      </c>
      <c r="L239">
        <v>276</v>
      </c>
      <c r="M239" t="s">
        <v>26</v>
      </c>
    </row>
    <row r="240" spans="1:13" hidden="1">
      <c r="A240" s="1">
        <v>41877</v>
      </c>
      <c r="B240" s="2">
        <v>2.34</v>
      </c>
      <c r="C240" s="2">
        <v>5.34</v>
      </c>
      <c r="D240" s="2">
        <v>3</v>
      </c>
      <c r="E240" s="2">
        <v>31</v>
      </c>
      <c r="F240" s="2">
        <v>14</v>
      </c>
      <c r="G240" s="2">
        <v>1</v>
      </c>
      <c r="H240" s="2">
        <v>1</v>
      </c>
      <c r="I240" s="2">
        <v>3</v>
      </c>
      <c r="J240" s="4">
        <v>2014</v>
      </c>
      <c r="K240">
        <v>8</v>
      </c>
      <c r="L240">
        <v>276</v>
      </c>
      <c r="M240" t="s">
        <v>27</v>
      </c>
    </row>
    <row r="241" spans="1:13" hidden="1">
      <c r="A241" s="1">
        <v>41878</v>
      </c>
      <c r="B241" s="2">
        <v>3.34</v>
      </c>
      <c r="C241" s="2">
        <v>8.02</v>
      </c>
      <c r="D241" s="2">
        <v>4</v>
      </c>
      <c r="E241" s="2">
        <v>21</v>
      </c>
      <c r="F241" s="2">
        <v>14</v>
      </c>
      <c r="G241" s="2">
        <v>0</v>
      </c>
      <c r="H241" s="2">
        <v>0</v>
      </c>
      <c r="I241" s="2">
        <v>3</v>
      </c>
      <c r="J241" s="4">
        <v>2014</v>
      </c>
      <c r="K241">
        <v>8</v>
      </c>
      <c r="L241">
        <v>276</v>
      </c>
      <c r="M241" t="s">
        <v>28</v>
      </c>
    </row>
    <row r="242" spans="1:13" hidden="1">
      <c r="A242" s="1">
        <v>41879</v>
      </c>
      <c r="B242" s="2">
        <v>2.34</v>
      </c>
      <c r="C242" s="2">
        <v>5.36</v>
      </c>
      <c r="D242" s="2">
        <v>6</v>
      </c>
      <c r="E242" s="2">
        <v>32.67</v>
      </c>
      <c r="F242" s="2">
        <v>19</v>
      </c>
      <c r="G242" s="2">
        <v>0</v>
      </c>
      <c r="H242" s="2">
        <v>4</v>
      </c>
      <c r="I242" s="2">
        <v>0</v>
      </c>
      <c r="J242" s="4">
        <v>2014</v>
      </c>
      <c r="K242">
        <v>8</v>
      </c>
      <c r="L242">
        <v>276</v>
      </c>
      <c r="M242" t="s">
        <v>22</v>
      </c>
    </row>
    <row r="243" spans="1:13" hidden="1">
      <c r="A243" s="1">
        <v>41880</v>
      </c>
      <c r="B243" s="2">
        <v>6.34</v>
      </c>
      <c r="C243" s="2">
        <v>3.68</v>
      </c>
      <c r="D243" s="2">
        <v>5</v>
      </c>
      <c r="E243" s="2">
        <v>26.28</v>
      </c>
      <c r="F243" s="2">
        <v>18</v>
      </c>
      <c r="G243" s="2">
        <v>1</v>
      </c>
      <c r="H243" s="2">
        <v>0</v>
      </c>
      <c r="I243" s="2">
        <v>3</v>
      </c>
      <c r="J243" s="4">
        <v>2014</v>
      </c>
      <c r="K243">
        <v>8</v>
      </c>
      <c r="L243">
        <v>276</v>
      </c>
      <c r="M243" t="s">
        <v>23</v>
      </c>
    </row>
    <row r="244" spans="1:13" hidden="1">
      <c r="A244" s="1">
        <v>41881</v>
      </c>
      <c r="B244" s="2">
        <v>3.68</v>
      </c>
      <c r="C244" s="2">
        <v>3.02</v>
      </c>
      <c r="D244" s="2">
        <v>7</v>
      </c>
      <c r="E244" s="2">
        <v>13</v>
      </c>
      <c r="F244" s="2">
        <v>13</v>
      </c>
      <c r="G244" s="2">
        <v>1</v>
      </c>
      <c r="H244" s="2">
        <v>0</v>
      </c>
      <c r="I244" s="2">
        <v>4</v>
      </c>
      <c r="J244" s="4">
        <v>2014</v>
      </c>
      <c r="K244">
        <v>8</v>
      </c>
      <c r="L244">
        <v>276</v>
      </c>
      <c r="M244" t="s">
        <v>24</v>
      </c>
    </row>
    <row r="245" spans="1:13" hidden="1">
      <c r="A245" s="1">
        <v>41882</v>
      </c>
      <c r="B245" s="2">
        <v>0</v>
      </c>
      <c r="C245" s="2">
        <v>2.68</v>
      </c>
      <c r="D245" s="2">
        <v>1</v>
      </c>
      <c r="E245" s="2">
        <v>15</v>
      </c>
      <c r="F245" s="2">
        <v>13</v>
      </c>
      <c r="G245" s="2">
        <v>0</v>
      </c>
      <c r="H245" s="2">
        <v>7</v>
      </c>
      <c r="I245" s="2">
        <v>2</v>
      </c>
      <c r="J245" s="4">
        <v>2014</v>
      </c>
      <c r="K245">
        <v>8</v>
      </c>
      <c r="L245">
        <v>276</v>
      </c>
      <c r="M245" t="s">
        <v>25</v>
      </c>
    </row>
    <row r="246" spans="1:13" hidden="1">
      <c r="A246" s="1">
        <v>41883</v>
      </c>
      <c r="B246" s="2">
        <v>3.34</v>
      </c>
      <c r="C246" s="2">
        <v>1.7150000000000001</v>
      </c>
      <c r="D246" s="2">
        <v>1</v>
      </c>
      <c r="E246" s="2">
        <v>15.5</v>
      </c>
      <c r="F246" s="2">
        <v>15</v>
      </c>
      <c r="G246" s="2">
        <v>0</v>
      </c>
      <c r="H246" s="2">
        <v>0</v>
      </c>
      <c r="I246" s="2">
        <v>5.5</v>
      </c>
      <c r="J246" s="4">
        <v>2014</v>
      </c>
      <c r="K246">
        <v>9</v>
      </c>
      <c r="L246">
        <v>276</v>
      </c>
      <c r="M246" t="s">
        <v>26</v>
      </c>
    </row>
    <row r="247" spans="1:13" hidden="1">
      <c r="A247" s="1">
        <v>41884</v>
      </c>
      <c r="B247" s="2">
        <v>2.34</v>
      </c>
      <c r="C247" s="2">
        <v>4.68</v>
      </c>
      <c r="D247" s="2">
        <v>5.2</v>
      </c>
      <c r="E247" s="2">
        <v>20.14</v>
      </c>
      <c r="F247" s="2">
        <v>7</v>
      </c>
      <c r="G247" s="2">
        <v>0</v>
      </c>
      <c r="H247" s="2">
        <v>2</v>
      </c>
      <c r="I247" s="2">
        <v>3</v>
      </c>
      <c r="J247" s="4">
        <v>2014</v>
      </c>
      <c r="K247">
        <v>9</v>
      </c>
      <c r="L247">
        <v>276</v>
      </c>
      <c r="M247" t="s">
        <v>27</v>
      </c>
    </row>
    <row r="248" spans="1:13" hidden="1">
      <c r="A248" s="1">
        <v>41885</v>
      </c>
      <c r="B248" s="2">
        <v>7</v>
      </c>
      <c r="C248" s="2">
        <v>6.34</v>
      </c>
      <c r="D248" s="2">
        <v>4</v>
      </c>
      <c r="E248" s="2">
        <v>22.18</v>
      </c>
      <c r="F248" s="2">
        <v>12</v>
      </c>
      <c r="G248" s="2">
        <v>0</v>
      </c>
      <c r="H248" s="2">
        <v>2</v>
      </c>
      <c r="I248" s="2">
        <v>3</v>
      </c>
      <c r="J248" s="4">
        <v>2014</v>
      </c>
      <c r="K248">
        <v>9</v>
      </c>
      <c r="L248">
        <v>276</v>
      </c>
      <c r="M248" t="s">
        <v>28</v>
      </c>
    </row>
    <row r="249" spans="1:13" hidden="1">
      <c r="A249" s="1">
        <v>41886</v>
      </c>
      <c r="B249" s="2">
        <v>5.68</v>
      </c>
      <c r="C249" s="2">
        <v>5.34</v>
      </c>
      <c r="D249" s="2">
        <v>3</v>
      </c>
      <c r="E249" s="2">
        <v>17.600000000000001</v>
      </c>
      <c r="F249" s="2">
        <v>21</v>
      </c>
      <c r="G249" s="2">
        <v>1</v>
      </c>
      <c r="H249" s="2">
        <v>0</v>
      </c>
      <c r="I249" s="2">
        <v>1</v>
      </c>
      <c r="J249" s="4">
        <v>2014</v>
      </c>
      <c r="K249">
        <v>9</v>
      </c>
      <c r="L249">
        <v>276</v>
      </c>
      <c r="M249" t="s">
        <v>22</v>
      </c>
    </row>
    <row r="250" spans="1:13" hidden="1">
      <c r="A250" s="1">
        <v>41887</v>
      </c>
      <c r="B250" s="2">
        <v>4</v>
      </c>
      <c r="C250" s="2">
        <v>0.77900000000000003</v>
      </c>
      <c r="D250" s="2">
        <v>3</v>
      </c>
      <c r="E250" s="2">
        <v>15.6</v>
      </c>
      <c r="F250" s="2">
        <v>15</v>
      </c>
      <c r="G250" s="2">
        <v>2</v>
      </c>
      <c r="H250" s="2">
        <v>0</v>
      </c>
      <c r="I250" s="2">
        <v>2</v>
      </c>
      <c r="J250" s="4">
        <v>2014</v>
      </c>
      <c r="K250">
        <v>9</v>
      </c>
      <c r="L250">
        <v>276</v>
      </c>
      <c r="M250" t="s">
        <v>23</v>
      </c>
    </row>
    <row r="251" spans="1:13" hidden="1">
      <c r="A251" s="1">
        <v>41888</v>
      </c>
      <c r="B251" s="2">
        <v>5.34</v>
      </c>
      <c r="C251" s="2">
        <v>5</v>
      </c>
      <c r="D251" s="2">
        <v>2.4</v>
      </c>
      <c r="E251" s="2">
        <v>15.7</v>
      </c>
      <c r="F251" s="2">
        <v>30</v>
      </c>
      <c r="G251" s="2">
        <v>2</v>
      </c>
      <c r="H251" s="2">
        <v>5</v>
      </c>
      <c r="I251" s="2">
        <v>3.1</v>
      </c>
      <c r="J251" s="4">
        <v>2014</v>
      </c>
      <c r="K251">
        <v>9</v>
      </c>
      <c r="L251">
        <v>276</v>
      </c>
      <c r="M251" t="s">
        <v>24</v>
      </c>
    </row>
    <row r="252" spans="1:13" hidden="1">
      <c r="A252" s="1">
        <v>41889</v>
      </c>
      <c r="B252" s="2">
        <v>2</v>
      </c>
      <c r="C252" s="2">
        <v>5.5149999999999997</v>
      </c>
      <c r="D252" s="2">
        <v>5</v>
      </c>
      <c r="E252" s="2">
        <v>7</v>
      </c>
      <c r="F252" s="2">
        <v>9</v>
      </c>
      <c r="G252" s="2">
        <v>0</v>
      </c>
      <c r="H252" s="2">
        <v>0</v>
      </c>
      <c r="I252" s="2">
        <v>1</v>
      </c>
      <c r="J252" s="4">
        <v>2014</v>
      </c>
      <c r="K252">
        <v>9</v>
      </c>
      <c r="L252">
        <v>276</v>
      </c>
      <c r="M252" t="s">
        <v>25</v>
      </c>
    </row>
    <row r="253" spans="1:13" hidden="1">
      <c r="A253" s="1">
        <v>41890</v>
      </c>
      <c r="B253" s="2">
        <v>1</v>
      </c>
      <c r="C253" s="2">
        <v>5.36</v>
      </c>
      <c r="D253" s="2">
        <v>3.5</v>
      </c>
      <c r="E253" s="2">
        <v>20.8</v>
      </c>
      <c r="F253" s="2">
        <v>15</v>
      </c>
      <c r="G253" s="2">
        <v>0</v>
      </c>
      <c r="H253" s="2">
        <v>1</v>
      </c>
      <c r="I253" s="2">
        <v>4</v>
      </c>
      <c r="J253" s="4">
        <v>2014</v>
      </c>
      <c r="K253">
        <v>9</v>
      </c>
      <c r="L253">
        <v>276</v>
      </c>
      <c r="M253" t="s">
        <v>26</v>
      </c>
    </row>
    <row r="254" spans="1:13" hidden="1">
      <c r="A254" s="1">
        <v>41891</v>
      </c>
      <c r="B254" s="2">
        <v>6.34</v>
      </c>
      <c r="C254" s="2">
        <v>2.34</v>
      </c>
      <c r="D254" s="2">
        <v>4</v>
      </c>
      <c r="E254" s="2">
        <v>29.2</v>
      </c>
      <c r="F254" s="2">
        <v>17</v>
      </c>
      <c r="G254" s="2">
        <v>0</v>
      </c>
      <c r="H254" s="2">
        <v>2</v>
      </c>
      <c r="I254" s="2">
        <v>1.2</v>
      </c>
      <c r="J254" s="4">
        <v>2014</v>
      </c>
      <c r="K254">
        <v>9</v>
      </c>
      <c r="L254">
        <v>276</v>
      </c>
      <c r="M254" t="s">
        <v>27</v>
      </c>
    </row>
    <row r="255" spans="1:13" hidden="1">
      <c r="A255" s="1">
        <v>41892</v>
      </c>
      <c r="B255" s="2">
        <v>4.34</v>
      </c>
      <c r="C255" s="2">
        <v>3.34</v>
      </c>
      <c r="D255" s="2">
        <v>3.5</v>
      </c>
      <c r="E255" s="2">
        <v>37.799999999999997</v>
      </c>
      <c r="F255" s="2">
        <v>12</v>
      </c>
      <c r="G255" s="2">
        <v>0</v>
      </c>
      <c r="H255" s="2">
        <v>0</v>
      </c>
      <c r="I255" s="2">
        <v>1</v>
      </c>
      <c r="J255" s="4">
        <v>2014</v>
      </c>
      <c r="K255">
        <v>9</v>
      </c>
      <c r="L255">
        <v>276</v>
      </c>
      <c r="M255" t="s">
        <v>28</v>
      </c>
    </row>
    <row r="256" spans="1:13" hidden="1">
      <c r="A256" s="1">
        <v>41893</v>
      </c>
      <c r="B256" s="2">
        <v>0</v>
      </c>
      <c r="C256" s="2">
        <v>1.34</v>
      </c>
      <c r="D256" s="2">
        <v>4</v>
      </c>
      <c r="E256" s="2">
        <v>32.200000000000003</v>
      </c>
      <c r="F256" s="2">
        <v>15</v>
      </c>
      <c r="G256" s="2">
        <v>0</v>
      </c>
      <c r="H256" s="2">
        <v>10</v>
      </c>
      <c r="I256" s="2">
        <v>0</v>
      </c>
      <c r="J256" s="4">
        <v>2014</v>
      </c>
      <c r="K256">
        <v>9</v>
      </c>
      <c r="L256">
        <v>276</v>
      </c>
      <c r="M256" t="s">
        <v>22</v>
      </c>
    </row>
    <row r="257" spans="1:13" hidden="1">
      <c r="A257" s="1">
        <v>41894</v>
      </c>
      <c r="B257" s="2">
        <v>2.68</v>
      </c>
      <c r="C257" s="2">
        <v>2.67</v>
      </c>
      <c r="D257" s="2">
        <v>1</v>
      </c>
      <c r="E257" s="2">
        <v>20</v>
      </c>
      <c r="F257" s="2">
        <v>19</v>
      </c>
      <c r="G257" s="2">
        <v>0</v>
      </c>
      <c r="H257" s="2">
        <v>8</v>
      </c>
      <c r="I257" s="2">
        <v>1</v>
      </c>
      <c r="J257" s="4">
        <v>2014</v>
      </c>
      <c r="K257">
        <v>9</v>
      </c>
      <c r="L257">
        <v>276</v>
      </c>
      <c r="M257" t="s">
        <v>23</v>
      </c>
    </row>
    <row r="258" spans="1:13" hidden="1">
      <c r="A258" s="1">
        <v>41895</v>
      </c>
      <c r="B258" s="2">
        <v>3</v>
      </c>
      <c r="C258" s="2">
        <v>5.36</v>
      </c>
      <c r="D258" s="2">
        <v>4.4000000000000004</v>
      </c>
      <c r="E258" s="2">
        <v>56.85</v>
      </c>
      <c r="F258" s="2">
        <v>20</v>
      </c>
      <c r="G258" s="2">
        <v>0</v>
      </c>
      <c r="H258" s="2">
        <v>1</v>
      </c>
      <c r="I258" s="2">
        <v>3</v>
      </c>
      <c r="J258" s="4">
        <v>2014</v>
      </c>
      <c r="K258">
        <v>9</v>
      </c>
      <c r="L258">
        <v>276</v>
      </c>
      <c r="M258" t="s">
        <v>24</v>
      </c>
    </row>
    <row r="259" spans="1:13" hidden="1">
      <c r="A259" s="1">
        <v>41896</v>
      </c>
      <c r="B259" s="2">
        <v>1.34</v>
      </c>
      <c r="C259" s="2">
        <v>2</v>
      </c>
      <c r="D259" s="2">
        <v>2</v>
      </c>
      <c r="E259" s="2">
        <v>19.5</v>
      </c>
      <c r="F259" s="2">
        <v>6</v>
      </c>
      <c r="G259" s="2">
        <v>0</v>
      </c>
      <c r="H259" s="2">
        <v>6</v>
      </c>
      <c r="I259" s="2">
        <v>0</v>
      </c>
      <c r="J259" s="4">
        <v>2014</v>
      </c>
      <c r="K259">
        <v>9</v>
      </c>
      <c r="L259">
        <v>276</v>
      </c>
      <c r="M259" t="s">
        <v>25</v>
      </c>
    </row>
    <row r="260" spans="1:13" hidden="1">
      <c r="A260" s="1">
        <v>41897</v>
      </c>
      <c r="B260" s="2">
        <v>1.34</v>
      </c>
      <c r="C260" s="2">
        <v>3</v>
      </c>
      <c r="D260" s="2">
        <v>5.4</v>
      </c>
      <c r="E260" s="2">
        <v>28.2</v>
      </c>
      <c r="F260" s="2">
        <v>9</v>
      </c>
      <c r="G260" s="2">
        <v>0</v>
      </c>
      <c r="H260" s="2">
        <v>1</v>
      </c>
      <c r="I260" s="2">
        <v>0</v>
      </c>
      <c r="J260" s="4">
        <v>2014</v>
      </c>
      <c r="K260">
        <v>9</v>
      </c>
      <c r="L260">
        <v>276</v>
      </c>
      <c r="M260" t="s">
        <v>26</v>
      </c>
    </row>
    <row r="261" spans="1:13" hidden="1">
      <c r="A261" s="1">
        <v>41898</v>
      </c>
      <c r="B261" s="2">
        <v>4</v>
      </c>
      <c r="C261" s="2">
        <v>2.68</v>
      </c>
      <c r="D261" s="2">
        <v>0</v>
      </c>
      <c r="E261" s="2">
        <v>59.3</v>
      </c>
      <c r="F261" s="2">
        <v>13</v>
      </c>
      <c r="G261" s="2">
        <v>0</v>
      </c>
      <c r="H261" s="2">
        <v>0</v>
      </c>
      <c r="I261" s="2">
        <v>0</v>
      </c>
      <c r="J261" s="4">
        <v>2014</v>
      </c>
      <c r="K261">
        <v>9</v>
      </c>
      <c r="L261">
        <v>276</v>
      </c>
      <c r="M261" t="s">
        <v>27</v>
      </c>
    </row>
    <row r="262" spans="1:13" hidden="1">
      <c r="A262" s="1">
        <v>41899</v>
      </c>
      <c r="B262" s="2">
        <v>2.34</v>
      </c>
      <c r="C262" s="2">
        <v>6</v>
      </c>
      <c r="D262" s="2">
        <v>4</v>
      </c>
      <c r="E262" s="2">
        <v>39.6</v>
      </c>
      <c r="F262" s="2">
        <v>11</v>
      </c>
      <c r="G262" s="2">
        <v>2</v>
      </c>
      <c r="H262" s="2">
        <v>19</v>
      </c>
      <c r="I262" s="2">
        <v>4</v>
      </c>
      <c r="J262" s="4">
        <v>2014</v>
      </c>
      <c r="K262">
        <v>9</v>
      </c>
      <c r="L262">
        <v>276</v>
      </c>
      <c r="M262" t="s">
        <v>28</v>
      </c>
    </row>
    <row r="263" spans="1:13" hidden="1">
      <c r="A263" s="1">
        <v>41900</v>
      </c>
      <c r="B263" s="2">
        <v>3</v>
      </c>
      <c r="C263" s="2">
        <v>2.02</v>
      </c>
      <c r="D263" s="2">
        <v>1</v>
      </c>
      <c r="E263" s="2">
        <v>44</v>
      </c>
      <c r="F263" s="2">
        <v>7</v>
      </c>
      <c r="G263" s="2">
        <v>0</v>
      </c>
      <c r="H263" s="2">
        <v>0</v>
      </c>
      <c r="I263" s="2">
        <v>1</v>
      </c>
      <c r="J263" s="4">
        <v>2014</v>
      </c>
      <c r="K263">
        <v>9</v>
      </c>
      <c r="L263">
        <v>276</v>
      </c>
      <c r="M263" t="s">
        <v>22</v>
      </c>
    </row>
    <row r="264" spans="1:13" hidden="1">
      <c r="A264" s="1">
        <v>41901</v>
      </c>
      <c r="B264" s="2">
        <v>2</v>
      </c>
      <c r="C264" s="2">
        <v>4.34</v>
      </c>
      <c r="D264" s="2">
        <v>7.8</v>
      </c>
      <c r="E264" s="2">
        <v>23</v>
      </c>
      <c r="F264" s="2">
        <v>8</v>
      </c>
      <c r="G264" s="2">
        <v>0</v>
      </c>
      <c r="H264" s="2">
        <v>22</v>
      </c>
      <c r="I264" s="2">
        <v>0</v>
      </c>
      <c r="J264" s="4">
        <v>2014</v>
      </c>
      <c r="K264">
        <v>9</v>
      </c>
      <c r="L264">
        <v>276</v>
      </c>
      <c r="M264" t="s">
        <v>23</v>
      </c>
    </row>
    <row r="265" spans="1:13" hidden="1">
      <c r="A265" s="1">
        <v>41902</v>
      </c>
      <c r="B265" s="2">
        <v>4.34</v>
      </c>
      <c r="C265" s="2">
        <v>1.855</v>
      </c>
      <c r="D265" s="2">
        <v>4.5</v>
      </c>
      <c r="E265" s="2">
        <v>20.6</v>
      </c>
      <c r="F265" s="2">
        <v>14</v>
      </c>
      <c r="G265" s="2">
        <v>1</v>
      </c>
      <c r="H265" s="2">
        <v>2</v>
      </c>
      <c r="I265" s="2">
        <v>0</v>
      </c>
      <c r="J265" s="4">
        <v>2014</v>
      </c>
      <c r="K265">
        <v>9</v>
      </c>
      <c r="L265">
        <v>276</v>
      </c>
      <c r="M265" t="s">
        <v>24</v>
      </c>
    </row>
    <row r="266" spans="1:13" hidden="1">
      <c r="A266" s="1">
        <v>41903</v>
      </c>
      <c r="B266" s="2">
        <v>1</v>
      </c>
      <c r="C266" s="2">
        <v>3.02</v>
      </c>
      <c r="D266" s="2">
        <v>6</v>
      </c>
      <c r="E266" s="2">
        <v>12.4</v>
      </c>
      <c r="F266" s="2">
        <v>7</v>
      </c>
      <c r="G266" s="2">
        <v>0</v>
      </c>
      <c r="H266" s="2">
        <v>0</v>
      </c>
      <c r="I266" s="2">
        <v>3</v>
      </c>
      <c r="J266" s="4">
        <v>2014</v>
      </c>
      <c r="K266">
        <v>9</v>
      </c>
      <c r="L266">
        <v>276</v>
      </c>
      <c r="M266" t="s">
        <v>25</v>
      </c>
    </row>
    <row r="267" spans="1:13" hidden="1">
      <c r="A267" s="1">
        <v>41904</v>
      </c>
      <c r="B267" s="2">
        <v>3.34</v>
      </c>
      <c r="C267" s="2">
        <v>4</v>
      </c>
      <c r="D267" s="2">
        <v>5.5</v>
      </c>
      <c r="E267" s="2">
        <v>34.200000000000003</v>
      </c>
      <c r="F267" s="2">
        <v>10</v>
      </c>
      <c r="G267" s="2">
        <v>1</v>
      </c>
      <c r="H267" s="2">
        <v>0</v>
      </c>
      <c r="I267" s="2">
        <v>2</v>
      </c>
      <c r="J267" s="4">
        <v>2014</v>
      </c>
      <c r="K267">
        <v>9</v>
      </c>
      <c r="L267">
        <v>276</v>
      </c>
      <c r="M267" t="s">
        <v>26</v>
      </c>
    </row>
    <row r="268" spans="1:13" hidden="1">
      <c r="A268" s="1">
        <v>41905</v>
      </c>
      <c r="B268" s="2">
        <v>3</v>
      </c>
      <c r="C268" s="2">
        <v>3.34</v>
      </c>
      <c r="D268" s="2">
        <v>5.5</v>
      </c>
      <c r="E268" s="2">
        <v>26</v>
      </c>
      <c r="F268" s="2">
        <v>10</v>
      </c>
      <c r="G268" s="2">
        <v>0</v>
      </c>
      <c r="H268" s="2">
        <v>1</v>
      </c>
      <c r="I268" s="2">
        <v>2</v>
      </c>
      <c r="J268" s="4">
        <v>2014</v>
      </c>
      <c r="K268">
        <v>9</v>
      </c>
      <c r="L268">
        <v>276</v>
      </c>
      <c r="M268" t="s">
        <v>27</v>
      </c>
    </row>
    <row r="269" spans="1:13" hidden="1">
      <c r="A269" s="1">
        <v>41906</v>
      </c>
      <c r="B269" s="2">
        <v>6</v>
      </c>
      <c r="C269" s="2">
        <v>3.34</v>
      </c>
      <c r="D269" s="2">
        <v>1.4</v>
      </c>
      <c r="E269" s="2">
        <v>24.7</v>
      </c>
      <c r="F269" s="2">
        <v>14</v>
      </c>
      <c r="G269" s="2">
        <v>0</v>
      </c>
      <c r="H269" s="2">
        <v>0</v>
      </c>
      <c r="I269" s="2">
        <v>0</v>
      </c>
      <c r="J269" s="4">
        <v>2014</v>
      </c>
      <c r="K269">
        <v>9</v>
      </c>
      <c r="L269">
        <v>276</v>
      </c>
      <c r="M269" t="s">
        <v>28</v>
      </c>
    </row>
    <row r="270" spans="1:13" hidden="1">
      <c r="A270" s="1">
        <v>41907</v>
      </c>
      <c r="B270" s="2">
        <v>4.68</v>
      </c>
      <c r="C270" s="2">
        <v>6.34</v>
      </c>
      <c r="D270" s="2">
        <v>8.1999999999999993</v>
      </c>
      <c r="E270" s="2">
        <v>49.15</v>
      </c>
      <c r="F270" s="2">
        <v>15</v>
      </c>
      <c r="G270" s="2">
        <v>1</v>
      </c>
      <c r="H270" s="2">
        <v>1</v>
      </c>
      <c r="I270" s="2">
        <v>5</v>
      </c>
      <c r="J270" s="4">
        <v>2014</v>
      </c>
      <c r="K270">
        <v>9</v>
      </c>
      <c r="L270">
        <v>276</v>
      </c>
      <c r="M270" t="s">
        <v>22</v>
      </c>
    </row>
    <row r="271" spans="1:13" hidden="1">
      <c r="A271" s="1">
        <v>41908</v>
      </c>
      <c r="B271" s="2">
        <v>4</v>
      </c>
      <c r="C271" s="2">
        <v>3.68</v>
      </c>
      <c r="D271" s="2">
        <v>3.5</v>
      </c>
      <c r="E271" s="2">
        <v>38</v>
      </c>
      <c r="F271" s="2">
        <v>22</v>
      </c>
      <c r="G271" s="2">
        <v>2</v>
      </c>
      <c r="H271" s="2">
        <v>0</v>
      </c>
      <c r="I271" s="2">
        <v>1</v>
      </c>
      <c r="J271" s="4">
        <v>2014</v>
      </c>
      <c r="K271">
        <v>9</v>
      </c>
      <c r="L271">
        <v>276</v>
      </c>
      <c r="M271" t="s">
        <v>23</v>
      </c>
    </row>
    <row r="272" spans="1:13" hidden="1">
      <c r="A272" s="1">
        <v>41909</v>
      </c>
      <c r="B272" s="2">
        <v>4</v>
      </c>
      <c r="C272" s="2">
        <v>2</v>
      </c>
      <c r="D272" s="2">
        <v>6</v>
      </c>
      <c r="E272" s="2">
        <v>46.3</v>
      </c>
      <c r="F272" s="2">
        <v>18</v>
      </c>
      <c r="G272" s="2">
        <v>0</v>
      </c>
      <c r="H272" s="2">
        <v>0</v>
      </c>
      <c r="I272" s="2">
        <v>4</v>
      </c>
      <c r="J272" s="4">
        <v>2014</v>
      </c>
      <c r="K272">
        <v>9</v>
      </c>
      <c r="L272">
        <v>276</v>
      </c>
      <c r="M272" t="s">
        <v>24</v>
      </c>
    </row>
    <row r="273" spans="1:13" hidden="1">
      <c r="A273" s="1">
        <v>41910</v>
      </c>
      <c r="B273" s="2">
        <v>0.34</v>
      </c>
      <c r="C273" s="2">
        <v>2.68</v>
      </c>
      <c r="D273" s="2">
        <v>1</v>
      </c>
      <c r="E273" s="2">
        <v>21.2</v>
      </c>
      <c r="F273" s="2">
        <v>6</v>
      </c>
      <c r="G273" s="2">
        <v>0</v>
      </c>
      <c r="H273" s="2">
        <v>0</v>
      </c>
      <c r="I273" s="2">
        <v>2</v>
      </c>
      <c r="J273" s="4">
        <v>2014</v>
      </c>
      <c r="K273">
        <v>9</v>
      </c>
      <c r="L273">
        <v>276</v>
      </c>
      <c r="M273" t="s">
        <v>25</v>
      </c>
    </row>
    <row r="274" spans="1:13" hidden="1">
      <c r="A274" s="1">
        <v>41911</v>
      </c>
      <c r="B274" s="2">
        <v>7</v>
      </c>
      <c r="C274" s="2">
        <v>3.68</v>
      </c>
      <c r="D274" s="2">
        <v>2.2999999999999998</v>
      </c>
      <c r="E274" s="2">
        <v>29.8</v>
      </c>
      <c r="F274" s="2">
        <v>12</v>
      </c>
      <c r="G274" s="2">
        <v>0</v>
      </c>
      <c r="H274" s="2">
        <v>10</v>
      </c>
      <c r="I274" s="2">
        <v>4</v>
      </c>
      <c r="J274" s="4">
        <v>2014</v>
      </c>
      <c r="K274">
        <v>9</v>
      </c>
      <c r="L274">
        <v>276</v>
      </c>
      <c r="M274" t="s">
        <v>26</v>
      </c>
    </row>
    <row r="275" spans="1:13" hidden="1">
      <c r="A275" s="1">
        <v>41912</v>
      </c>
      <c r="B275" s="2">
        <v>10</v>
      </c>
      <c r="C275" s="2">
        <v>5.34</v>
      </c>
      <c r="D275" s="2">
        <v>4</v>
      </c>
      <c r="E275" s="2">
        <v>61.3</v>
      </c>
      <c r="F275" s="2">
        <v>10</v>
      </c>
      <c r="G275" s="2">
        <v>2</v>
      </c>
      <c r="H275" s="2">
        <v>22</v>
      </c>
      <c r="I275" s="2">
        <v>2</v>
      </c>
      <c r="J275" s="4">
        <v>2014</v>
      </c>
      <c r="K275">
        <v>9</v>
      </c>
      <c r="L275">
        <v>276</v>
      </c>
      <c r="M275" t="s">
        <v>27</v>
      </c>
    </row>
    <row r="276" spans="1:13" hidden="1">
      <c r="A276" s="1">
        <v>41913</v>
      </c>
      <c r="B276" s="2">
        <v>2.34</v>
      </c>
      <c r="C276" s="2">
        <v>0</v>
      </c>
      <c r="D276" s="2">
        <v>2.4</v>
      </c>
      <c r="E276" s="2">
        <v>44</v>
      </c>
      <c r="F276" s="2">
        <v>15</v>
      </c>
      <c r="G276" s="2">
        <v>0</v>
      </c>
      <c r="H276" s="2">
        <v>11</v>
      </c>
      <c r="I276" s="2">
        <v>2</v>
      </c>
      <c r="J276" s="4">
        <v>2014</v>
      </c>
      <c r="K276">
        <v>10</v>
      </c>
      <c r="L276">
        <v>276</v>
      </c>
      <c r="M276" t="s">
        <v>28</v>
      </c>
    </row>
    <row r="277" spans="1:13" hidden="1">
      <c r="A277" s="1">
        <v>41914</v>
      </c>
      <c r="B277" s="2">
        <v>2</v>
      </c>
      <c r="C277" s="2">
        <v>4.99</v>
      </c>
      <c r="D277" s="2">
        <v>5</v>
      </c>
      <c r="E277" s="2">
        <v>23.9</v>
      </c>
      <c r="F277" s="2">
        <v>11</v>
      </c>
      <c r="G277" s="2">
        <v>0</v>
      </c>
      <c r="H277" s="2">
        <v>2</v>
      </c>
      <c r="I277" s="2">
        <v>1</v>
      </c>
      <c r="J277" s="4">
        <v>2014</v>
      </c>
      <c r="K277">
        <v>10</v>
      </c>
      <c r="L277">
        <v>276</v>
      </c>
      <c r="M277" t="s">
        <v>22</v>
      </c>
    </row>
    <row r="278" spans="1:13" hidden="1">
      <c r="A278" s="1">
        <v>41915</v>
      </c>
      <c r="B278" s="2">
        <v>4.33</v>
      </c>
      <c r="C278" s="2">
        <v>1.34</v>
      </c>
      <c r="D278" s="2">
        <v>5.9</v>
      </c>
      <c r="E278" s="2">
        <v>44.14</v>
      </c>
      <c r="F278" s="2">
        <v>12</v>
      </c>
      <c r="G278" s="2">
        <v>0</v>
      </c>
      <c r="H278" s="2">
        <v>11</v>
      </c>
      <c r="I278" s="2">
        <v>2</v>
      </c>
      <c r="J278" s="4">
        <v>2014</v>
      </c>
      <c r="K278">
        <v>10</v>
      </c>
      <c r="L278">
        <v>276</v>
      </c>
      <c r="M278" t="s">
        <v>23</v>
      </c>
    </row>
    <row r="279" spans="1:13" hidden="1">
      <c r="A279" s="1">
        <v>41916</v>
      </c>
      <c r="B279" s="2">
        <v>4.68</v>
      </c>
      <c r="C279" s="2">
        <v>7.766</v>
      </c>
      <c r="D279" s="2">
        <v>8</v>
      </c>
      <c r="E279" s="2">
        <v>49.9</v>
      </c>
      <c r="F279" s="2">
        <v>12</v>
      </c>
      <c r="G279" s="2">
        <v>1</v>
      </c>
      <c r="H279" s="2">
        <v>25</v>
      </c>
      <c r="I279" s="2">
        <v>0</v>
      </c>
      <c r="J279" s="4">
        <v>2014</v>
      </c>
      <c r="K279">
        <v>10</v>
      </c>
      <c r="L279">
        <v>276</v>
      </c>
      <c r="M279" t="s">
        <v>24</v>
      </c>
    </row>
    <row r="280" spans="1:13" hidden="1">
      <c r="A280" s="1">
        <v>41917</v>
      </c>
      <c r="B280" s="2">
        <v>2</v>
      </c>
      <c r="C280" s="2">
        <v>3.34</v>
      </c>
      <c r="D280" s="2">
        <v>3</v>
      </c>
      <c r="E280" s="2">
        <v>19</v>
      </c>
      <c r="F280" s="2">
        <v>1</v>
      </c>
      <c r="G280" s="2">
        <v>0</v>
      </c>
      <c r="H280" s="2">
        <v>0</v>
      </c>
      <c r="I280" s="2">
        <v>3</v>
      </c>
      <c r="J280" s="4">
        <v>2014</v>
      </c>
      <c r="K280">
        <v>10</v>
      </c>
      <c r="L280">
        <v>276</v>
      </c>
      <c r="M280" t="s">
        <v>25</v>
      </c>
    </row>
    <row r="281" spans="1:13" hidden="1">
      <c r="A281" s="1">
        <v>41918</v>
      </c>
      <c r="B281" s="2">
        <v>5.34</v>
      </c>
      <c r="C281" s="2">
        <v>1.365</v>
      </c>
      <c r="D281" s="2">
        <v>2.4</v>
      </c>
      <c r="E281" s="2">
        <v>69.875</v>
      </c>
      <c r="F281" s="2">
        <v>13</v>
      </c>
      <c r="G281" s="2">
        <v>1</v>
      </c>
      <c r="H281" s="2">
        <v>0</v>
      </c>
      <c r="I281" s="2">
        <v>1</v>
      </c>
      <c r="J281" s="4">
        <v>2014</v>
      </c>
      <c r="K281">
        <v>10</v>
      </c>
      <c r="L281">
        <v>276</v>
      </c>
      <c r="M281" t="s">
        <v>26</v>
      </c>
    </row>
    <row r="282" spans="1:13" hidden="1">
      <c r="A282" s="1">
        <v>41919</v>
      </c>
      <c r="B282" s="2">
        <v>3</v>
      </c>
      <c r="C282" s="2">
        <v>4.34</v>
      </c>
      <c r="D282" s="2">
        <v>2.2000000000000002</v>
      </c>
      <c r="E282" s="2">
        <v>41.7</v>
      </c>
      <c r="F282" s="2">
        <v>17</v>
      </c>
      <c r="G282" s="2">
        <v>1</v>
      </c>
      <c r="H282" s="2">
        <v>5</v>
      </c>
      <c r="I282" s="2">
        <v>0</v>
      </c>
      <c r="J282" s="4">
        <v>2014</v>
      </c>
      <c r="K282">
        <v>10</v>
      </c>
      <c r="L282">
        <v>276</v>
      </c>
      <c r="M282" t="s">
        <v>27</v>
      </c>
    </row>
    <row r="283" spans="1:13" hidden="1">
      <c r="A283" s="1">
        <v>41920</v>
      </c>
      <c r="B283" s="2">
        <v>3.68</v>
      </c>
      <c r="C283" s="2">
        <v>6</v>
      </c>
      <c r="D283" s="2">
        <v>7</v>
      </c>
      <c r="E283" s="2">
        <v>50</v>
      </c>
      <c r="F283" s="2">
        <v>17</v>
      </c>
      <c r="G283" s="2">
        <v>0</v>
      </c>
      <c r="H283" s="2">
        <v>0</v>
      </c>
      <c r="I283" s="2">
        <v>2</v>
      </c>
      <c r="J283" s="4">
        <v>2014</v>
      </c>
      <c r="K283">
        <v>10</v>
      </c>
      <c r="L283">
        <v>276</v>
      </c>
      <c r="M283" t="s">
        <v>28</v>
      </c>
    </row>
    <row r="284" spans="1:13" hidden="1">
      <c r="A284" s="1">
        <v>41921</v>
      </c>
      <c r="B284" s="2">
        <v>1</v>
      </c>
      <c r="C284" s="2">
        <v>4.6900000000000004</v>
      </c>
      <c r="D284" s="2">
        <v>6</v>
      </c>
      <c r="E284" s="2">
        <v>48.2</v>
      </c>
      <c r="F284" s="2">
        <v>10</v>
      </c>
      <c r="G284" s="2">
        <v>2</v>
      </c>
      <c r="H284" s="2">
        <v>5</v>
      </c>
      <c r="I284" s="2">
        <v>0</v>
      </c>
      <c r="J284" s="4">
        <v>2014</v>
      </c>
      <c r="K284">
        <v>10</v>
      </c>
      <c r="L284">
        <v>276</v>
      </c>
      <c r="M284" t="s">
        <v>22</v>
      </c>
    </row>
    <row r="285" spans="1:13" hidden="1">
      <c r="A285" s="1">
        <v>41922</v>
      </c>
      <c r="B285" s="2">
        <v>4.34</v>
      </c>
      <c r="C285" s="2">
        <v>2.68</v>
      </c>
      <c r="D285" s="2">
        <v>9</v>
      </c>
      <c r="E285" s="2">
        <v>28.8</v>
      </c>
      <c r="F285" s="2">
        <v>24</v>
      </c>
      <c r="G285" s="2">
        <v>3</v>
      </c>
      <c r="H285" s="2">
        <v>6</v>
      </c>
      <c r="I285" s="2">
        <v>0.5</v>
      </c>
      <c r="J285" s="4">
        <v>2014</v>
      </c>
      <c r="K285">
        <v>10</v>
      </c>
      <c r="L285">
        <v>276</v>
      </c>
      <c r="M285" t="s">
        <v>23</v>
      </c>
    </row>
    <row r="286" spans="1:13" hidden="1">
      <c r="A286" s="1">
        <v>41923</v>
      </c>
      <c r="B286" s="2">
        <v>3.34</v>
      </c>
      <c r="C286" s="2">
        <v>3.68</v>
      </c>
      <c r="D286" s="2">
        <v>5</v>
      </c>
      <c r="E286" s="2">
        <v>35.9</v>
      </c>
      <c r="F286" s="2">
        <v>15</v>
      </c>
      <c r="G286" s="2">
        <v>0</v>
      </c>
      <c r="H286" s="2">
        <v>0</v>
      </c>
      <c r="I286" s="2">
        <v>5</v>
      </c>
      <c r="J286" s="4">
        <v>2014</v>
      </c>
      <c r="K286">
        <v>10</v>
      </c>
      <c r="L286">
        <v>276</v>
      </c>
      <c r="M286" t="s">
        <v>24</v>
      </c>
    </row>
    <row r="287" spans="1:13" hidden="1">
      <c r="A287" s="1">
        <v>41924</v>
      </c>
      <c r="B287" s="2">
        <v>3</v>
      </c>
      <c r="C287" s="2">
        <v>0.33</v>
      </c>
      <c r="D287" s="2">
        <v>1.5</v>
      </c>
      <c r="E287" s="2">
        <v>22.5</v>
      </c>
      <c r="F287" s="2">
        <v>7</v>
      </c>
      <c r="G287" s="2">
        <v>0</v>
      </c>
      <c r="H287" s="2">
        <v>5</v>
      </c>
      <c r="I287" s="2">
        <v>2</v>
      </c>
      <c r="J287" s="4">
        <v>2014</v>
      </c>
      <c r="K287">
        <v>10</v>
      </c>
      <c r="L287">
        <v>276</v>
      </c>
      <c r="M287" t="s">
        <v>25</v>
      </c>
    </row>
    <row r="288" spans="1:13" hidden="1">
      <c r="A288" s="1">
        <v>41925</v>
      </c>
      <c r="B288" s="2">
        <v>1.68</v>
      </c>
      <c r="C288" s="2">
        <v>4</v>
      </c>
      <c r="D288" s="2">
        <v>6.2</v>
      </c>
      <c r="E288" s="2">
        <v>31.9</v>
      </c>
      <c r="F288" s="2">
        <v>11</v>
      </c>
      <c r="G288" s="2">
        <v>0</v>
      </c>
      <c r="H288" s="2">
        <v>1</v>
      </c>
      <c r="I288" s="2">
        <v>2</v>
      </c>
      <c r="J288" s="4">
        <v>2014</v>
      </c>
      <c r="K288">
        <v>10</v>
      </c>
      <c r="L288">
        <v>276</v>
      </c>
      <c r="M288" t="s">
        <v>26</v>
      </c>
    </row>
    <row r="289" spans="1:13" hidden="1">
      <c r="A289" s="1">
        <v>41926</v>
      </c>
      <c r="B289" s="2">
        <v>3</v>
      </c>
      <c r="C289" s="2">
        <v>5.41</v>
      </c>
      <c r="D289" s="2">
        <v>4.8</v>
      </c>
      <c r="E289" s="2">
        <v>31.8</v>
      </c>
      <c r="F289" s="2">
        <v>7</v>
      </c>
      <c r="G289" s="2">
        <v>0</v>
      </c>
      <c r="H289" s="2">
        <v>11</v>
      </c>
      <c r="I289" s="2">
        <v>0</v>
      </c>
      <c r="J289" s="4">
        <v>2014</v>
      </c>
      <c r="K289">
        <v>10</v>
      </c>
      <c r="L289">
        <v>276</v>
      </c>
      <c r="M289" t="s">
        <v>27</v>
      </c>
    </row>
    <row r="290" spans="1:13" hidden="1">
      <c r="A290" s="1">
        <v>41927</v>
      </c>
      <c r="B290" s="2">
        <v>1.33</v>
      </c>
      <c r="C290" s="2">
        <v>6.35</v>
      </c>
      <c r="D290" s="2">
        <v>3.5</v>
      </c>
      <c r="E290" s="2">
        <v>23.7</v>
      </c>
      <c r="F290" s="2">
        <v>14</v>
      </c>
      <c r="G290" s="2">
        <v>1</v>
      </c>
      <c r="H290" s="2">
        <v>2</v>
      </c>
      <c r="I290" s="2">
        <v>4</v>
      </c>
      <c r="J290" s="4">
        <v>2014</v>
      </c>
      <c r="K290">
        <v>10</v>
      </c>
      <c r="L290">
        <v>276</v>
      </c>
      <c r="M290" t="s">
        <v>28</v>
      </c>
    </row>
    <row r="291" spans="1:13" hidden="1">
      <c r="A291" s="1">
        <v>41928</v>
      </c>
      <c r="B291" s="2">
        <v>6.7750000000000004</v>
      </c>
      <c r="C291" s="2">
        <v>3.5103124999999999</v>
      </c>
      <c r="D291" s="2">
        <v>2.9375</v>
      </c>
      <c r="E291" s="2">
        <v>58.921875</v>
      </c>
      <c r="F291" s="2">
        <v>9.0625</v>
      </c>
      <c r="G291" s="2">
        <v>0.625</v>
      </c>
      <c r="H291" s="2">
        <v>5</v>
      </c>
      <c r="I291" s="2">
        <v>2.1875</v>
      </c>
      <c r="J291" s="4">
        <v>2014</v>
      </c>
      <c r="K291">
        <v>10</v>
      </c>
      <c r="L291">
        <v>276</v>
      </c>
      <c r="M291" t="s">
        <v>22</v>
      </c>
    </row>
    <row r="292" spans="1:13" hidden="1">
      <c r="A292" s="1">
        <v>41929</v>
      </c>
      <c r="B292" s="2">
        <v>3</v>
      </c>
      <c r="C292" s="2">
        <v>2.34</v>
      </c>
      <c r="D292" s="2">
        <v>3.4</v>
      </c>
      <c r="E292" s="2">
        <v>42</v>
      </c>
      <c r="F292" s="2">
        <v>22</v>
      </c>
      <c r="G292" s="2">
        <v>3</v>
      </c>
      <c r="H292" s="2">
        <v>0</v>
      </c>
      <c r="I292" s="2">
        <v>2</v>
      </c>
      <c r="J292" s="4">
        <v>2014</v>
      </c>
      <c r="K292">
        <v>10</v>
      </c>
      <c r="L292">
        <v>276</v>
      </c>
      <c r="M292" t="s">
        <v>23</v>
      </c>
    </row>
    <row r="293" spans="1:13" hidden="1">
      <c r="A293" s="1">
        <v>41930</v>
      </c>
      <c r="B293" s="2">
        <v>4</v>
      </c>
      <c r="C293" s="2">
        <v>6</v>
      </c>
      <c r="D293" s="2">
        <v>5.5</v>
      </c>
      <c r="E293" s="2">
        <v>21.4</v>
      </c>
      <c r="F293" s="2">
        <v>24</v>
      </c>
      <c r="G293" s="2">
        <v>0</v>
      </c>
      <c r="H293" s="2">
        <v>3</v>
      </c>
      <c r="I293" s="2">
        <v>2</v>
      </c>
      <c r="J293" s="4">
        <v>2014</v>
      </c>
      <c r="K293">
        <v>10</v>
      </c>
      <c r="L293">
        <v>276</v>
      </c>
      <c r="M293" t="s">
        <v>24</v>
      </c>
    </row>
    <row r="294" spans="1:13" hidden="1">
      <c r="A294" s="1">
        <v>41931</v>
      </c>
      <c r="B294" s="2">
        <v>3.33</v>
      </c>
      <c r="C294" s="2">
        <v>3</v>
      </c>
      <c r="D294" s="2">
        <v>2</v>
      </c>
      <c r="E294" s="2">
        <v>13.9</v>
      </c>
      <c r="F294" s="2">
        <v>9</v>
      </c>
      <c r="G294" s="2">
        <v>0</v>
      </c>
      <c r="H294" s="2">
        <v>6</v>
      </c>
      <c r="I294" s="2">
        <v>1</v>
      </c>
      <c r="J294" s="4">
        <v>2014</v>
      </c>
      <c r="K294">
        <v>10</v>
      </c>
      <c r="L294">
        <v>276</v>
      </c>
      <c r="M294" t="s">
        <v>25</v>
      </c>
    </row>
    <row r="295" spans="1:13" hidden="1">
      <c r="A295" s="1">
        <v>41932</v>
      </c>
      <c r="B295" s="2">
        <v>3.34</v>
      </c>
      <c r="C295" s="2">
        <v>5.66</v>
      </c>
      <c r="D295" s="2">
        <v>7.3</v>
      </c>
      <c r="E295" s="2">
        <v>35.4</v>
      </c>
      <c r="F295" s="2">
        <v>25</v>
      </c>
      <c r="G295" s="2">
        <v>2</v>
      </c>
      <c r="H295" s="2">
        <v>0</v>
      </c>
      <c r="I295" s="2">
        <v>1</v>
      </c>
      <c r="J295" s="4">
        <v>2014</v>
      </c>
      <c r="K295">
        <v>10</v>
      </c>
      <c r="L295">
        <v>276</v>
      </c>
      <c r="M295" t="s">
        <v>26</v>
      </c>
    </row>
    <row r="296" spans="1:13" hidden="1">
      <c r="A296" s="1">
        <v>41933</v>
      </c>
      <c r="B296" s="2">
        <v>2.34</v>
      </c>
      <c r="C296" s="2">
        <v>4.34</v>
      </c>
      <c r="D296" s="2">
        <v>6.4</v>
      </c>
      <c r="E296" s="2">
        <v>14.3</v>
      </c>
      <c r="F296" s="2">
        <v>11</v>
      </c>
      <c r="G296" s="2">
        <v>0</v>
      </c>
      <c r="H296" s="2">
        <v>20</v>
      </c>
      <c r="I296" s="2">
        <v>1</v>
      </c>
      <c r="J296" s="4">
        <v>2014</v>
      </c>
      <c r="K296">
        <v>10</v>
      </c>
      <c r="L296">
        <v>276</v>
      </c>
      <c r="M296" t="s">
        <v>27</v>
      </c>
    </row>
    <row r="297" spans="1:13" hidden="1">
      <c r="A297" s="1">
        <v>41934</v>
      </c>
      <c r="B297" s="2">
        <v>3.33</v>
      </c>
      <c r="C297" s="2">
        <v>2</v>
      </c>
      <c r="D297" s="2">
        <v>2.6</v>
      </c>
      <c r="E297" s="2">
        <v>20.9</v>
      </c>
      <c r="F297" s="2">
        <v>7</v>
      </c>
      <c r="G297" s="2">
        <v>0</v>
      </c>
      <c r="H297" s="2">
        <v>2</v>
      </c>
      <c r="I297" s="2">
        <v>1</v>
      </c>
      <c r="J297" s="4">
        <v>2014</v>
      </c>
      <c r="K297">
        <v>10</v>
      </c>
      <c r="L297">
        <v>276</v>
      </c>
      <c r="M297" t="s">
        <v>28</v>
      </c>
    </row>
    <row r="298" spans="1:13" hidden="1">
      <c r="A298" s="1">
        <v>41935</v>
      </c>
      <c r="B298" s="2">
        <v>1.34</v>
      </c>
      <c r="C298" s="2">
        <v>4.33</v>
      </c>
      <c r="D298" s="2">
        <v>0</v>
      </c>
      <c r="E298" s="2">
        <v>32.200000000000003</v>
      </c>
      <c r="F298" s="2">
        <v>7</v>
      </c>
      <c r="G298" s="2">
        <v>1</v>
      </c>
      <c r="H298" s="2">
        <v>0</v>
      </c>
      <c r="I298" s="2">
        <v>0</v>
      </c>
      <c r="J298" s="4">
        <v>2014</v>
      </c>
      <c r="K298">
        <v>10</v>
      </c>
      <c r="L298">
        <v>276</v>
      </c>
      <c r="M298" t="s">
        <v>22</v>
      </c>
    </row>
    <row r="299" spans="1:13" hidden="1">
      <c r="A299" s="1">
        <v>41936</v>
      </c>
      <c r="B299" s="2">
        <v>3.67</v>
      </c>
      <c r="C299" s="2">
        <v>2.67</v>
      </c>
      <c r="D299" s="2">
        <v>6.3</v>
      </c>
      <c r="E299" s="2">
        <v>49.4</v>
      </c>
      <c r="F299" s="2">
        <v>18</v>
      </c>
      <c r="G299" s="2">
        <v>0</v>
      </c>
      <c r="H299" s="2">
        <v>5</v>
      </c>
      <c r="I299" s="2">
        <v>1</v>
      </c>
      <c r="J299" s="4">
        <v>2014</v>
      </c>
      <c r="K299">
        <v>10</v>
      </c>
      <c r="L299">
        <v>276</v>
      </c>
      <c r="M299" t="s">
        <v>23</v>
      </c>
    </row>
    <row r="300" spans="1:13" hidden="1">
      <c r="A300" s="1">
        <v>41937</v>
      </c>
      <c r="B300" s="2">
        <v>2.33</v>
      </c>
      <c r="C300" s="2">
        <v>5.14</v>
      </c>
      <c r="D300" s="2">
        <v>1</v>
      </c>
      <c r="E300" s="2">
        <v>31</v>
      </c>
      <c r="F300" s="2">
        <v>21</v>
      </c>
      <c r="G300" s="2">
        <v>0</v>
      </c>
      <c r="H300" s="2">
        <v>2</v>
      </c>
      <c r="I300" s="2">
        <v>5</v>
      </c>
      <c r="J300" s="4">
        <v>2014</v>
      </c>
      <c r="K300">
        <v>10</v>
      </c>
      <c r="L300">
        <v>276</v>
      </c>
      <c r="M300" t="s">
        <v>24</v>
      </c>
    </row>
    <row r="301" spans="1:13" hidden="1">
      <c r="A301" s="1">
        <v>41938</v>
      </c>
      <c r="B301" s="2">
        <v>3.34</v>
      </c>
      <c r="C301" s="2">
        <v>1</v>
      </c>
      <c r="D301" s="2">
        <v>1.6</v>
      </c>
      <c r="E301" s="2">
        <v>30.4</v>
      </c>
      <c r="F301" s="2">
        <v>6</v>
      </c>
      <c r="G301" s="2">
        <v>0</v>
      </c>
      <c r="H301" s="2">
        <v>1</v>
      </c>
      <c r="I301" s="2">
        <v>1</v>
      </c>
      <c r="J301" s="4">
        <v>2014</v>
      </c>
      <c r="K301">
        <v>10</v>
      </c>
      <c r="L301">
        <v>276</v>
      </c>
      <c r="M301" t="s">
        <v>25</v>
      </c>
    </row>
    <row r="302" spans="1:13" hidden="1">
      <c r="A302" s="1">
        <v>41939</v>
      </c>
      <c r="B302" s="2">
        <v>8.34</v>
      </c>
      <c r="C302" s="2">
        <v>4.55</v>
      </c>
      <c r="D302" s="2">
        <v>4</v>
      </c>
      <c r="E302" s="2">
        <v>25.3</v>
      </c>
      <c r="F302" s="2">
        <v>17</v>
      </c>
      <c r="G302" s="2">
        <v>1</v>
      </c>
      <c r="H302" s="2">
        <v>3</v>
      </c>
      <c r="I302" s="2">
        <v>0</v>
      </c>
      <c r="J302" s="4">
        <v>2014</v>
      </c>
      <c r="K302">
        <v>10</v>
      </c>
      <c r="L302">
        <v>276</v>
      </c>
      <c r="M302" t="s">
        <v>26</v>
      </c>
    </row>
    <row r="303" spans="1:13" hidden="1">
      <c r="A303" s="1">
        <v>41940</v>
      </c>
      <c r="B303" s="2">
        <v>4</v>
      </c>
      <c r="C303" s="2">
        <v>3.48</v>
      </c>
      <c r="D303" s="2">
        <v>10</v>
      </c>
      <c r="E303" s="2">
        <v>40.4</v>
      </c>
      <c r="F303" s="2">
        <v>23</v>
      </c>
      <c r="G303" s="2">
        <v>0</v>
      </c>
      <c r="H303" s="2">
        <v>0</v>
      </c>
      <c r="I303" s="2">
        <v>2</v>
      </c>
      <c r="J303" s="4">
        <v>2014</v>
      </c>
      <c r="K303">
        <v>10</v>
      </c>
      <c r="L303">
        <v>276</v>
      </c>
      <c r="M303" t="s">
        <v>27</v>
      </c>
    </row>
    <row r="304" spans="1:13" hidden="1">
      <c r="A304" s="1">
        <v>41941</v>
      </c>
      <c r="B304" s="2">
        <v>5</v>
      </c>
      <c r="C304" s="2">
        <v>1</v>
      </c>
      <c r="D304" s="2">
        <v>6.6</v>
      </c>
      <c r="E304" s="2">
        <v>41</v>
      </c>
      <c r="F304" s="2">
        <v>20</v>
      </c>
      <c r="G304" s="2">
        <v>2</v>
      </c>
      <c r="H304" s="2">
        <v>27</v>
      </c>
      <c r="I304" s="2">
        <v>1</v>
      </c>
      <c r="J304" s="4">
        <v>2014</v>
      </c>
      <c r="K304">
        <v>10</v>
      </c>
      <c r="L304">
        <v>276</v>
      </c>
      <c r="M304" t="s">
        <v>28</v>
      </c>
    </row>
    <row r="305" spans="1:13" hidden="1">
      <c r="A305" s="1">
        <v>41942</v>
      </c>
      <c r="B305" s="2">
        <v>0</v>
      </c>
      <c r="C305" s="2">
        <v>1</v>
      </c>
      <c r="D305" s="2">
        <v>5</v>
      </c>
      <c r="E305" s="2">
        <v>20.3</v>
      </c>
      <c r="F305" s="2">
        <v>11</v>
      </c>
      <c r="G305" s="2">
        <v>1</v>
      </c>
      <c r="H305" s="2">
        <v>2</v>
      </c>
      <c r="I305" s="2">
        <v>0</v>
      </c>
      <c r="J305" s="4">
        <v>2014</v>
      </c>
      <c r="K305">
        <v>10</v>
      </c>
      <c r="L305">
        <v>276</v>
      </c>
      <c r="M305" t="s">
        <v>22</v>
      </c>
    </row>
    <row r="306" spans="1:13" hidden="1">
      <c r="A306" s="1">
        <v>41943</v>
      </c>
      <c r="B306" s="2">
        <v>2</v>
      </c>
      <c r="C306" s="2">
        <v>2.4500000000000002</v>
      </c>
      <c r="D306" s="2">
        <v>4</v>
      </c>
      <c r="E306" s="2">
        <v>31</v>
      </c>
      <c r="F306" s="2">
        <v>16</v>
      </c>
      <c r="G306" s="2">
        <v>0</v>
      </c>
      <c r="H306" s="2">
        <v>0</v>
      </c>
      <c r="I306" s="2">
        <v>2</v>
      </c>
      <c r="J306" s="4">
        <v>2014</v>
      </c>
      <c r="K306">
        <v>10</v>
      </c>
      <c r="L306">
        <v>276</v>
      </c>
      <c r="M306" t="s">
        <v>23</v>
      </c>
    </row>
    <row r="307" spans="1:13" hidden="1">
      <c r="A307" s="1">
        <v>41944</v>
      </c>
      <c r="B307" s="2">
        <v>2.33</v>
      </c>
      <c r="C307" s="2">
        <v>2.34</v>
      </c>
      <c r="D307" s="2">
        <v>3.5</v>
      </c>
      <c r="E307" s="2">
        <v>43.8</v>
      </c>
      <c r="F307" s="2">
        <v>22</v>
      </c>
      <c r="G307" s="2">
        <v>0</v>
      </c>
      <c r="H307" s="2">
        <v>7</v>
      </c>
      <c r="I307" s="2">
        <v>1</v>
      </c>
      <c r="J307" s="4">
        <v>2014</v>
      </c>
      <c r="K307">
        <v>11</v>
      </c>
      <c r="L307">
        <v>276</v>
      </c>
      <c r="M307" t="s">
        <v>24</v>
      </c>
    </row>
    <row r="308" spans="1:13" hidden="1">
      <c r="A308" s="1">
        <v>41945</v>
      </c>
      <c r="B308" s="2">
        <v>4</v>
      </c>
      <c r="C308" s="2">
        <v>0</v>
      </c>
      <c r="D308" s="2">
        <v>1</v>
      </c>
      <c r="E308" s="2">
        <v>2</v>
      </c>
      <c r="F308" s="2">
        <v>3.5</v>
      </c>
      <c r="G308" s="2">
        <v>0</v>
      </c>
      <c r="H308" s="2">
        <v>0</v>
      </c>
      <c r="I308" s="2">
        <v>1</v>
      </c>
      <c r="J308" s="4">
        <v>2014</v>
      </c>
      <c r="K308">
        <v>11</v>
      </c>
      <c r="L308">
        <v>276</v>
      </c>
      <c r="M308" t="s">
        <v>25</v>
      </c>
    </row>
    <row r="309" spans="1:13" hidden="1">
      <c r="A309" s="1">
        <v>41946</v>
      </c>
      <c r="B309" s="2">
        <v>7</v>
      </c>
      <c r="C309" s="2">
        <v>4.33</v>
      </c>
      <c r="D309" s="2">
        <v>1</v>
      </c>
      <c r="E309" s="2">
        <v>27.8</v>
      </c>
      <c r="F309" s="2">
        <v>19</v>
      </c>
      <c r="G309" s="2">
        <v>0</v>
      </c>
      <c r="H309" s="2">
        <v>5</v>
      </c>
      <c r="I309" s="2">
        <v>1</v>
      </c>
      <c r="J309" s="4">
        <v>2014</v>
      </c>
      <c r="K309">
        <v>11</v>
      </c>
      <c r="L309">
        <v>276</v>
      </c>
      <c r="M309" t="s">
        <v>26</v>
      </c>
    </row>
    <row r="310" spans="1:13" hidden="1">
      <c r="A310" s="1">
        <v>41947</v>
      </c>
      <c r="B310" s="2">
        <v>6.33</v>
      </c>
      <c r="C310" s="2">
        <v>1</v>
      </c>
      <c r="D310" s="2">
        <v>5.2</v>
      </c>
      <c r="E310" s="2">
        <v>26.5</v>
      </c>
      <c r="F310" s="2">
        <v>15</v>
      </c>
      <c r="G310" s="2">
        <v>0</v>
      </c>
      <c r="H310" s="2">
        <v>0</v>
      </c>
      <c r="I310" s="2">
        <v>1</v>
      </c>
      <c r="J310" s="4">
        <v>2014</v>
      </c>
      <c r="K310">
        <v>11</v>
      </c>
      <c r="L310">
        <v>276</v>
      </c>
      <c r="M310" t="s">
        <v>27</v>
      </c>
    </row>
    <row r="311" spans="1:13" hidden="1">
      <c r="A311" s="1">
        <v>41948</v>
      </c>
      <c r="B311" s="2">
        <v>0</v>
      </c>
      <c r="C311" s="2">
        <v>1.68</v>
      </c>
      <c r="D311" s="2">
        <v>4</v>
      </c>
      <c r="E311" s="2">
        <v>27</v>
      </c>
      <c r="F311" s="2">
        <v>19</v>
      </c>
      <c r="G311" s="2">
        <v>3</v>
      </c>
      <c r="H311" s="2">
        <v>1</v>
      </c>
      <c r="I311" s="2">
        <v>0</v>
      </c>
      <c r="J311" s="4">
        <v>2014</v>
      </c>
      <c r="K311">
        <v>11</v>
      </c>
      <c r="L311">
        <v>276</v>
      </c>
      <c r="M311" t="s">
        <v>28</v>
      </c>
    </row>
    <row r="312" spans="1:13" hidden="1">
      <c r="A312" s="1">
        <v>41949</v>
      </c>
      <c r="B312" s="2">
        <v>6</v>
      </c>
      <c r="C312" s="2">
        <v>2.34</v>
      </c>
      <c r="D312" s="2">
        <v>5.2</v>
      </c>
      <c r="E312" s="2">
        <v>23.4</v>
      </c>
      <c r="F312" s="2">
        <v>23</v>
      </c>
      <c r="G312" s="2">
        <v>1</v>
      </c>
      <c r="H312" s="2">
        <v>0</v>
      </c>
      <c r="I312" s="2">
        <v>0</v>
      </c>
      <c r="J312" s="4">
        <v>2014</v>
      </c>
      <c r="K312">
        <v>11</v>
      </c>
      <c r="L312">
        <v>276</v>
      </c>
      <c r="M312" t="s">
        <v>22</v>
      </c>
    </row>
    <row r="313" spans="1:13" hidden="1">
      <c r="A313" s="1">
        <v>41950</v>
      </c>
      <c r="B313" s="2">
        <v>6</v>
      </c>
      <c r="C313" s="2">
        <v>10.34</v>
      </c>
      <c r="D313" s="2">
        <v>5.5</v>
      </c>
      <c r="E313" s="2">
        <v>15.8</v>
      </c>
      <c r="F313" s="2">
        <v>32</v>
      </c>
      <c r="G313" s="2">
        <v>1</v>
      </c>
      <c r="H313" s="2">
        <v>0</v>
      </c>
      <c r="I313" s="2">
        <v>1</v>
      </c>
      <c r="J313" s="4">
        <v>2014</v>
      </c>
      <c r="K313">
        <v>11</v>
      </c>
      <c r="L313">
        <v>276</v>
      </c>
      <c r="M313" t="s">
        <v>23</v>
      </c>
    </row>
    <row r="314" spans="1:13" hidden="1">
      <c r="A314" s="1">
        <v>41951</v>
      </c>
      <c r="B314" s="2">
        <v>12</v>
      </c>
      <c r="C314" s="2">
        <v>7.02</v>
      </c>
      <c r="D314" s="2">
        <v>6</v>
      </c>
      <c r="E314" s="2">
        <v>34.4</v>
      </c>
      <c r="F314" s="2">
        <v>24</v>
      </c>
      <c r="G314" s="2">
        <v>0</v>
      </c>
      <c r="H314" s="2">
        <v>17</v>
      </c>
      <c r="I314" s="2">
        <v>2.2000000000000002</v>
      </c>
      <c r="J314" s="4">
        <v>2014</v>
      </c>
      <c r="K314">
        <v>11</v>
      </c>
      <c r="L314">
        <v>276</v>
      </c>
      <c r="M314" t="s">
        <v>24</v>
      </c>
    </row>
    <row r="315" spans="1:13" hidden="1">
      <c r="A315" s="1">
        <v>41952</v>
      </c>
      <c r="B315" s="2">
        <v>3.34</v>
      </c>
      <c r="C315" s="2">
        <v>4.34</v>
      </c>
      <c r="D315" s="2">
        <v>2.9</v>
      </c>
      <c r="E315" s="2">
        <v>23</v>
      </c>
      <c r="F315" s="2">
        <v>20</v>
      </c>
      <c r="G315" s="2">
        <v>0</v>
      </c>
      <c r="H315" s="2">
        <v>2</v>
      </c>
      <c r="I315" s="2">
        <v>1</v>
      </c>
      <c r="J315" s="4">
        <v>2014</v>
      </c>
      <c r="K315">
        <v>11</v>
      </c>
      <c r="L315">
        <v>276</v>
      </c>
      <c r="M315" t="s">
        <v>25</v>
      </c>
    </row>
    <row r="316" spans="1:13" hidden="1">
      <c r="A316" s="1">
        <v>41953</v>
      </c>
      <c r="B316" s="2">
        <v>1</v>
      </c>
      <c r="C316" s="2">
        <v>5.32</v>
      </c>
      <c r="D316" s="2">
        <v>3.3</v>
      </c>
      <c r="E316" s="2">
        <v>24.3</v>
      </c>
      <c r="F316" s="2">
        <v>13</v>
      </c>
      <c r="G316" s="2">
        <v>0</v>
      </c>
      <c r="H316" s="2">
        <v>7</v>
      </c>
      <c r="I316" s="2">
        <v>1</v>
      </c>
      <c r="J316" s="4">
        <v>2014</v>
      </c>
      <c r="K316">
        <v>11</v>
      </c>
      <c r="L316">
        <v>276</v>
      </c>
      <c r="M316" t="s">
        <v>26</v>
      </c>
    </row>
    <row r="317" spans="1:13" hidden="1">
      <c r="A317" s="1">
        <v>41954</v>
      </c>
      <c r="B317" s="2">
        <v>8</v>
      </c>
      <c r="C317" s="2">
        <v>4</v>
      </c>
      <c r="D317" s="2">
        <v>2</v>
      </c>
      <c r="E317" s="2">
        <v>23</v>
      </c>
      <c r="F317" s="2">
        <v>18</v>
      </c>
      <c r="G317" s="2">
        <v>0</v>
      </c>
      <c r="H317" s="2">
        <v>8</v>
      </c>
      <c r="I317" s="2">
        <v>2</v>
      </c>
      <c r="J317" s="4">
        <v>2014</v>
      </c>
      <c r="K317">
        <v>11</v>
      </c>
      <c r="L317">
        <v>276</v>
      </c>
      <c r="M317" t="s">
        <v>27</v>
      </c>
    </row>
    <row r="318" spans="1:13" hidden="1">
      <c r="A318" s="1">
        <v>41955</v>
      </c>
      <c r="B318" s="2">
        <v>3</v>
      </c>
      <c r="C318" s="2">
        <v>5</v>
      </c>
      <c r="D318" s="2">
        <v>4</v>
      </c>
      <c r="E318" s="2">
        <v>25</v>
      </c>
      <c r="F318" s="2">
        <v>16</v>
      </c>
      <c r="G318" s="2">
        <v>0</v>
      </c>
      <c r="H318" s="2">
        <v>3</v>
      </c>
      <c r="I318" s="2">
        <v>0</v>
      </c>
      <c r="J318" s="4">
        <v>2014</v>
      </c>
      <c r="K318">
        <v>11</v>
      </c>
      <c r="L318">
        <v>276</v>
      </c>
      <c r="M318" t="s">
        <v>28</v>
      </c>
    </row>
    <row r="319" spans="1:13" hidden="1">
      <c r="A319" s="1">
        <v>41956</v>
      </c>
      <c r="B319" s="2">
        <v>8</v>
      </c>
      <c r="C319" s="2">
        <v>2</v>
      </c>
      <c r="D319" s="2">
        <v>5</v>
      </c>
      <c r="E319" s="2">
        <v>33.200000000000003</v>
      </c>
      <c r="F319" s="2">
        <v>10</v>
      </c>
      <c r="G319" s="2">
        <v>0</v>
      </c>
      <c r="H319" s="2">
        <v>0</v>
      </c>
      <c r="I319" s="2">
        <v>2.2000000000000002</v>
      </c>
      <c r="J319" s="4">
        <v>2014</v>
      </c>
      <c r="K319">
        <v>11</v>
      </c>
      <c r="L319">
        <v>276</v>
      </c>
      <c r="M319" t="s">
        <v>22</v>
      </c>
    </row>
    <row r="320" spans="1:13" hidden="1">
      <c r="A320" s="1">
        <v>41957</v>
      </c>
      <c r="B320" s="2">
        <v>5.34</v>
      </c>
      <c r="C320" s="2">
        <v>0</v>
      </c>
      <c r="D320" s="2">
        <v>6</v>
      </c>
      <c r="E320" s="2">
        <v>29.4</v>
      </c>
      <c r="F320" s="2">
        <v>20</v>
      </c>
      <c r="G320" s="2">
        <v>1</v>
      </c>
      <c r="H320" s="2">
        <v>2</v>
      </c>
      <c r="I320" s="2">
        <v>3</v>
      </c>
      <c r="J320" s="4">
        <v>2014</v>
      </c>
      <c r="K320">
        <v>11</v>
      </c>
      <c r="L320">
        <v>276</v>
      </c>
      <c r="M320" t="s">
        <v>23</v>
      </c>
    </row>
    <row r="321" spans="1:13" hidden="1">
      <c r="A321" s="1">
        <v>41958</v>
      </c>
      <c r="B321" s="2">
        <v>4.33</v>
      </c>
      <c r="C321" s="2">
        <v>5.34</v>
      </c>
      <c r="D321" s="2">
        <v>5</v>
      </c>
      <c r="E321" s="2">
        <v>23.6</v>
      </c>
      <c r="F321" s="2">
        <v>20</v>
      </c>
      <c r="G321" s="2">
        <v>2</v>
      </c>
      <c r="H321" s="2">
        <v>2</v>
      </c>
      <c r="I321" s="2">
        <v>2</v>
      </c>
      <c r="J321" s="4">
        <v>2014</v>
      </c>
      <c r="K321">
        <v>11</v>
      </c>
      <c r="L321">
        <v>276</v>
      </c>
      <c r="M321" t="s">
        <v>24</v>
      </c>
    </row>
    <row r="322" spans="1:13" hidden="1">
      <c r="A322" s="1">
        <v>41959</v>
      </c>
      <c r="B322" s="2">
        <v>2</v>
      </c>
      <c r="C322" s="2">
        <v>2.68</v>
      </c>
      <c r="D322" s="2">
        <v>6</v>
      </c>
      <c r="E322" s="2">
        <v>18.600000000000001</v>
      </c>
      <c r="F322" s="2">
        <v>13</v>
      </c>
      <c r="G322" s="2">
        <v>1</v>
      </c>
      <c r="H322" s="2">
        <v>0</v>
      </c>
      <c r="I322" s="2">
        <v>0</v>
      </c>
      <c r="J322" s="4">
        <v>2014</v>
      </c>
      <c r="K322">
        <v>11</v>
      </c>
      <c r="L322">
        <v>276</v>
      </c>
      <c r="M322" t="s">
        <v>25</v>
      </c>
    </row>
    <row r="323" spans="1:13" hidden="1">
      <c r="A323" s="1">
        <v>41960</v>
      </c>
      <c r="B323" s="2">
        <v>9</v>
      </c>
      <c r="C323" s="2">
        <v>5.01</v>
      </c>
      <c r="D323" s="2">
        <v>5.5</v>
      </c>
      <c r="E323" s="2">
        <v>23</v>
      </c>
      <c r="F323" s="2">
        <v>23</v>
      </c>
      <c r="G323" s="2">
        <v>1</v>
      </c>
      <c r="H323" s="2">
        <v>10</v>
      </c>
      <c r="I323" s="2">
        <v>0.2</v>
      </c>
      <c r="J323" s="4">
        <v>2014</v>
      </c>
      <c r="K323">
        <v>11</v>
      </c>
      <c r="L323">
        <v>276</v>
      </c>
      <c r="M323" t="s">
        <v>26</v>
      </c>
    </row>
    <row r="324" spans="1:13" hidden="1">
      <c r="A324" s="1">
        <v>41961</v>
      </c>
      <c r="B324" s="2">
        <v>2.67</v>
      </c>
      <c r="C324" s="2">
        <v>2</v>
      </c>
      <c r="D324" s="2">
        <v>5</v>
      </c>
      <c r="E324" s="2">
        <v>19.3</v>
      </c>
      <c r="F324" s="2">
        <v>10.5</v>
      </c>
      <c r="G324" s="2">
        <v>1</v>
      </c>
      <c r="H324" s="2">
        <v>0</v>
      </c>
      <c r="I324" s="2">
        <v>1</v>
      </c>
      <c r="J324" s="4">
        <v>2014</v>
      </c>
      <c r="K324">
        <v>11</v>
      </c>
      <c r="L324">
        <v>276</v>
      </c>
      <c r="M324" t="s">
        <v>27</v>
      </c>
    </row>
    <row r="325" spans="1:13" hidden="1">
      <c r="A325" s="1">
        <v>41962</v>
      </c>
      <c r="B325" s="2">
        <v>1.34</v>
      </c>
      <c r="C325" s="2">
        <v>3.67</v>
      </c>
      <c r="D325" s="2">
        <v>10</v>
      </c>
      <c r="E325" s="2">
        <v>32</v>
      </c>
      <c r="F325" s="2">
        <v>17</v>
      </c>
      <c r="G325" s="2">
        <v>0</v>
      </c>
      <c r="H325" s="2">
        <v>10</v>
      </c>
      <c r="I325" s="2">
        <v>4</v>
      </c>
      <c r="J325" s="4">
        <v>2014</v>
      </c>
      <c r="K325">
        <v>11</v>
      </c>
      <c r="L325">
        <v>276</v>
      </c>
      <c r="M325" t="s">
        <v>28</v>
      </c>
    </row>
    <row r="326" spans="1:13" hidden="1">
      <c r="A326" s="1">
        <v>41963</v>
      </c>
      <c r="B326" s="2">
        <v>4</v>
      </c>
      <c r="C326" s="2">
        <v>7</v>
      </c>
      <c r="D326" s="2">
        <v>5</v>
      </c>
      <c r="E326" s="2">
        <v>18.8</v>
      </c>
      <c r="F326" s="2">
        <v>13</v>
      </c>
      <c r="G326" s="2">
        <v>0</v>
      </c>
      <c r="H326" s="2">
        <v>8</v>
      </c>
      <c r="I326" s="2">
        <v>0</v>
      </c>
      <c r="J326" s="4">
        <v>2014</v>
      </c>
      <c r="K326">
        <v>11</v>
      </c>
      <c r="L326">
        <v>276</v>
      </c>
      <c r="M326" t="s">
        <v>22</v>
      </c>
    </row>
    <row r="327" spans="1:13" hidden="1">
      <c r="A327" s="1">
        <v>41964</v>
      </c>
      <c r="B327" s="2">
        <v>1.34</v>
      </c>
      <c r="C327" s="2">
        <v>1.34</v>
      </c>
      <c r="D327" s="2">
        <v>3</v>
      </c>
      <c r="E327" s="2">
        <v>22.4</v>
      </c>
      <c r="F327" s="2">
        <v>16</v>
      </c>
      <c r="G327" s="2">
        <v>0</v>
      </c>
      <c r="H327" s="2">
        <v>2</v>
      </c>
      <c r="I327" s="2">
        <v>1</v>
      </c>
      <c r="J327" s="4">
        <v>2014</v>
      </c>
      <c r="K327">
        <v>11</v>
      </c>
      <c r="L327">
        <v>276</v>
      </c>
      <c r="M327" t="s">
        <v>23</v>
      </c>
    </row>
    <row r="328" spans="1:13" hidden="1">
      <c r="A328" s="1">
        <v>41965</v>
      </c>
      <c r="B328" s="2">
        <v>6</v>
      </c>
      <c r="C328" s="2">
        <v>2.34</v>
      </c>
      <c r="D328" s="2">
        <v>3</v>
      </c>
      <c r="E328" s="2">
        <v>23.7</v>
      </c>
      <c r="F328" s="2">
        <v>15</v>
      </c>
      <c r="G328" s="2">
        <v>1</v>
      </c>
      <c r="H328" s="2">
        <v>8</v>
      </c>
      <c r="I328" s="2">
        <v>1.4</v>
      </c>
      <c r="J328" s="4">
        <v>2014</v>
      </c>
      <c r="K328">
        <v>11</v>
      </c>
      <c r="L328">
        <v>276</v>
      </c>
      <c r="M328" t="s">
        <v>24</v>
      </c>
    </row>
    <row r="329" spans="1:13" hidden="1">
      <c r="A329" s="1">
        <v>41966</v>
      </c>
      <c r="B329" s="2">
        <v>4</v>
      </c>
      <c r="C329" s="2">
        <v>3.68</v>
      </c>
      <c r="D329" s="2">
        <v>6</v>
      </c>
      <c r="E329" s="2">
        <v>22.3</v>
      </c>
      <c r="F329" s="2">
        <v>11</v>
      </c>
      <c r="G329" s="2">
        <v>0</v>
      </c>
      <c r="H329" s="2">
        <v>0</v>
      </c>
      <c r="I329" s="2">
        <v>1.1000000000000001</v>
      </c>
      <c r="J329" s="4">
        <v>2014</v>
      </c>
      <c r="K329">
        <v>11</v>
      </c>
      <c r="L329">
        <v>276</v>
      </c>
      <c r="M329" t="s">
        <v>25</v>
      </c>
    </row>
    <row r="330" spans="1:13" hidden="1">
      <c r="A330" s="1">
        <v>41967</v>
      </c>
      <c r="B330" s="2">
        <v>4</v>
      </c>
      <c r="C330" s="2">
        <v>3</v>
      </c>
      <c r="D330" s="2">
        <v>6</v>
      </c>
      <c r="E330" s="2">
        <v>30.6</v>
      </c>
      <c r="F330" s="2">
        <v>19</v>
      </c>
      <c r="G330" s="2">
        <v>1</v>
      </c>
      <c r="H330" s="2">
        <v>1</v>
      </c>
      <c r="I330" s="2">
        <v>2.1</v>
      </c>
      <c r="J330" s="4">
        <v>2014</v>
      </c>
      <c r="K330">
        <v>11</v>
      </c>
      <c r="L330">
        <v>276</v>
      </c>
      <c r="M330" t="s">
        <v>26</v>
      </c>
    </row>
    <row r="331" spans="1:13" hidden="1">
      <c r="A331" s="1">
        <v>41968</v>
      </c>
      <c r="B331" s="2">
        <v>5.36</v>
      </c>
      <c r="C331" s="2">
        <v>1.68</v>
      </c>
      <c r="D331" s="2">
        <v>2</v>
      </c>
      <c r="E331" s="2">
        <v>19.2</v>
      </c>
      <c r="F331" s="2">
        <v>18</v>
      </c>
      <c r="G331" s="2">
        <v>0</v>
      </c>
      <c r="H331" s="2">
        <v>2</v>
      </c>
      <c r="I331" s="2">
        <v>3</v>
      </c>
      <c r="J331" s="4">
        <v>2014</v>
      </c>
      <c r="K331">
        <v>11</v>
      </c>
      <c r="L331">
        <v>276</v>
      </c>
      <c r="M331" t="s">
        <v>27</v>
      </c>
    </row>
    <row r="332" spans="1:13" hidden="1">
      <c r="A332" s="1">
        <v>41969</v>
      </c>
      <c r="B332" s="2">
        <v>3</v>
      </c>
      <c r="C332" s="2">
        <v>5</v>
      </c>
      <c r="D332" s="2">
        <v>6</v>
      </c>
      <c r="E332" s="2">
        <v>21</v>
      </c>
      <c r="F332" s="2">
        <v>13</v>
      </c>
      <c r="G332" s="2">
        <v>3</v>
      </c>
      <c r="H332" s="2">
        <v>11</v>
      </c>
      <c r="I332" s="2">
        <v>2</v>
      </c>
      <c r="J332" s="4">
        <v>2014</v>
      </c>
      <c r="K332">
        <v>11</v>
      </c>
      <c r="L332">
        <v>276</v>
      </c>
      <c r="M332" t="s">
        <v>28</v>
      </c>
    </row>
    <row r="333" spans="1:13" hidden="1">
      <c r="A333" s="1">
        <v>41970</v>
      </c>
      <c r="B333" s="2">
        <v>7</v>
      </c>
      <c r="C333" s="2">
        <v>3.67</v>
      </c>
      <c r="D333" s="2">
        <v>2.2999999999999998</v>
      </c>
      <c r="E333" s="2">
        <v>21.2</v>
      </c>
      <c r="F333" s="2">
        <v>9</v>
      </c>
      <c r="G333" s="2">
        <v>1</v>
      </c>
      <c r="H333" s="2">
        <v>4</v>
      </c>
      <c r="I333" s="2">
        <v>3</v>
      </c>
      <c r="J333" s="4">
        <v>2014</v>
      </c>
      <c r="K333">
        <v>11</v>
      </c>
      <c r="L333">
        <v>276</v>
      </c>
      <c r="M333" t="s">
        <v>22</v>
      </c>
    </row>
    <row r="334" spans="1:13" hidden="1">
      <c r="A334" s="1">
        <v>41971</v>
      </c>
      <c r="B334" s="2">
        <v>3.02</v>
      </c>
      <c r="C334" s="2">
        <v>1.4</v>
      </c>
      <c r="D334" s="2">
        <v>15</v>
      </c>
      <c r="E334" s="2">
        <v>15.9</v>
      </c>
      <c r="F334" s="2">
        <v>12</v>
      </c>
      <c r="G334" s="2">
        <v>1</v>
      </c>
      <c r="H334" s="2">
        <v>2</v>
      </c>
      <c r="I334" s="2">
        <v>1</v>
      </c>
      <c r="J334" s="4">
        <v>2014</v>
      </c>
      <c r="K334">
        <v>11</v>
      </c>
      <c r="L334">
        <v>276</v>
      </c>
      <c r="M334" t="s">
        <v>23</v>
      </c>
    </row>
    <row r="335" spans="1:13" hidden="1">
      <c r="A335" s="1">
        <v>41972</v>
      </c>
      <c r="B335" s="2">
        <v>3</v>
      </c>
      <c r="C335" s="2">
        <v>2.0099999999999998</v>
      </c>
      <c r="D335" s="2">
        <v>3.3</v>
      </c>
      <c r="E335" s="2">
        <v>31</v>
      </c>
      <c r="F335" s="2">
        <v>16</v>
      </c>
      <c r="G335" s="2">
        <v>0</v>
      </c>
      <c r="H335" s="2">
        <v>0</v>
      </c>
      <c r="I335" s="2">
        <v>5</v>
      </c>
      <c r="J335" s="4">
        <v>2014</v>
      </c>
      <c r="K335">
        <v>11</v>
      </c>
      <c r="L335">
        <v>276</v>
      </c>
      <c r="M335" t="s">
        <v>24</v>
      </c>
    </row>
    <row r="336" spans="1:13" hidden="1">
      <c r="A336" s="1">
        <v>41973</v>
      </c>
      <c r="B336" s="2">
        <v>5.68</v>
      </c>
      <c r="C336" s="2">
        <v>1.33</v>
      </c>
      <c r="D336" s="2">
        <v>5</v>
      </c>
      <c r="E336" s="2">
        <v>22.6</v>
      </c>
      <c r="F336" s="2">
        <v>9</v>
      </c>
      <c r="G336" s="2">
        <v>1</v>
      </c>
      <c r="H336" s="2">
        <v>0</v>
      </c>
      <c r="I336" s="2">
        <v>2</v>
      </c>
      <c r="J336" s="4">
        <v>2014</v>
      </c>
      <c r="K336">
        <v>11</v>
      </c>
      <c r="L336">
        <v>276</v>
      </c>
      <c r="M336" t="s">
        <v>25</v>
      </c>
    </row>
    <row r="337" spans="1:13" hidden="1">
      <c r="A337" s="1">
        <v>41974</v>
      </c>
      <c r="B337" s="2">
        <v>4.34</v>
      </c>
      <c r="C337" s="2">
        <v>4.01</v>
      </c>
      <c r="D337" s="2">
        <v>0</v>
      </c>
      <c r="E337" s="2">
        <v>36.4</v>
      </c>
      <c r="F337" s="2">
        <v>19</v>
      </c>
      <c r="G337" s="2">
        <v>0</v>
      </c>
      <c r="H337" s="2">
        <v>2</v>
      </c>
      <c r="I337" s="2">
        <v>2</v>
      </c>
      <c r="J337" s="4">
        <v>2014</v>
      </c>
      <c r="K337">
        <v>12</v>
      </c>
      <c r="L337">
        <v>276</v>
      </c>
      <c r="M337" t="s">
        <v>26</v>
      </c>
    </row>
    <row r="338" spans="1:13" hidden="1">
      <c r="A338" s="1">
        <v>41975</v>
      </c>
      <c r="B338" s="2">
        <v>6.99</v>
      </c>
      <c r="C338" s="2">
        <v>4.33</v>
      </c>
      <c r="D338" s="2">
        <v>3.7</v>
      </c>
      <c r="E338" s="2">
        <v>7.8</v>
      </c>
      <c r="F338" s="2">
        <v>26</v>
      </c>
      <c r="G338" s="2">
        <v>0</v>
      </c>
      <c r="H338" s="2">
        <v>4</v>
      </c>
      <c r="I338" s="2">
        <v>1</v>
      </c>
      <c r="J338" s="4">
        <v>2014</v>
      </c>
      <c r="K338">
        <v>12</v>
      </c>
      <c r="L338">
        <v>276</v>
      </c>
      <c r="M338" t="s">
        <v>27</v>
      </c>
    </row>
    <row r="339" spans="1:13" hidden="1">
      <c r="A339" s="1">
        <v>41976</v>
      </c>
      <c r="B339" s="2">
        <v>4</v>
      </c>
      <c r="C339" s="2">
        <v>3.33</v>
      </c>
      <c r="D339" s="2">
        <v>5</v>
      </c>
      <c r="E339" s="2">
        <v>16.600000000000001</v>
      </c>
      <c r="F339" s="2">
        <v>23</v>
      </c>
      <c r="G339" s="2">
        <v>2</v>
      </c>
      <c r="H339" s="2">
        <v>13</v>
      </c>
      <c r="I339" s="2">
        <v>3.2</v>
      </c>
      <c r="J339" s="4">
        <v>2014</v>
      </c>
      <c r="K339">
        <v>12</v>
      </c>
      <c r="L339">
        <v>276</v>
      </c>
      <c r="M339" t="s">
        <v>28</v>
      </c>
    </row>
    <row r="340" spans="1:13" hidden="1">
      <c r="A340" s="1">
        <v>41977</v>
      </c>
      <c r="B340" s="2">
        <v>3</v>
      </c>
      <c r="C340" s="2">
        <v>4.34</v>
      </c>
      <c r="D340" s="2">
        <v>3.6</v>
      </c>
      <c r="E340" s="2">
        <v>28.7</v>
      </c>
      <c r="F340" s="2">
        <v>16</v>
      </c>
      <c r="G340" s="2">
        <v>1</v>
      </c>
      <c r="H340" s="2">
        <v>1</v>
      </c>
      <c r="I340" s="2">
        <v>0</v>
      </c>
      <c r="J340" s="4">
        <v>2014</v>
      </c>
      <c r="K340">
        <v>12</v>
      </c>
      <c r="L340">
        <v>276</v>
      </c>
      <c r="M340" t="s">
        <v>22</v>
      </c>
    </row>
    <row r="341" spans="1:13" hidden="1">
      <c r="A341" s="1">
        <v>41978</v>
      </c>
      <c r="B341" s="2">
        <v>2.02</v>
      </c>
      <c r="C341" s="2">
        <v>5.68</v>
      </c>
      <c r="D341" s="2">
        <v>1</v>
      </c>
      <c r="E341" s="2">
        <v>28.1</v>
      </c>
      <c r="F341" s="2">
        <v>15</v>
      </c>
      <c r="G341" s="2">
        <v>1</v>
      </c>
      <c r="H341" s="2">
        <v>1</v>
      </c>
      <c r="I341" s="2">
        <v>2.2000000000000002</v>
      </c>
      <c r="J341" s="4">
        <v>2014</v>
      </c>
      <c r="K341">
        <v>12</v>
      </c>
      <c r="L341">
        <v>276</v>
      </c>
      <c r="M341" t="s">
        <v>23</v>
      </c>
    </row>
    <row r="342" spans="1:13" hidden="1">
      <c r="A342" s="1">
        <v>41979</v>
      </c>
      <c r="B342" s="2">
        <v>3.34</v>
      </c>
      <c r="C342" s="2">
        <v>3.68</v>
      </c>
      <c r="D342" s="2">
        <v>1</v>
      </c>
      <c r="E342" s="2">
        <v>12.4</v>
      </c>
      <c r="F342" s="2">
        <v>9</v>
      </c>
      <c r="G342" s="2">
        <v>0</v>
      </c>
      <c r="H342" s="2">
        <v>7</v>
      </c>
      <c r="I342" s="2">
        <v>1</v>
      </c>
      <c r="J342" s="4">
        <v>2014</v>
      </c>
      <c r="K342">
        <v>12</v>
      </c>
      <c r="L342">
        <v>276</v>
      </c>
      <c r="M342" t="s">
        <v>24</v>
      </c>
    </row>
    <row r="343" spans="1:13" hidden="1">
      <c r="A343" s="1">
        <v>41980</v>
      </c>
      <c r="B343" s="2">
        <v>5</v>
      </c>
      <c r="C343" s="2">
        <v>4.9109999999999996</v>
      </c>
      <c r="D343" s="2">
        <v>4</v>
      </c>
      <c r="E343" s="2">
        <v>45.7</v>
      </c>
      <c r="F343" s="2">
        <v>6</v>
      </c>
      <c r="G343" s="2">
        <v>0</v>
      </c>
      <c r="H343" s="2">
        <v>12</v>
      </c>
      <c r="I343" s="2">
        <v>0</v>
      </c>
      <c r="J343" s="4">
        <v>2014</v>
      </c>
      <c r="K343">
        <v>12</v>
      </c>
      <c r="L343">
        <v>276</v>
      </c>
      <c r="M343" t="s">
        <v>25</v>
      </c>
    </row>
    <row r="344" spans="1:13" hidden="1">
      <c r="A344" s="1">
        <v>41981</v>
      </c>
      <c r="B344" s="2">
        <v>1</v>
      </c>
      <c r="C344" s="2">
        <v>3.33</v>
      </c>
      <c r="D344" s="2">
        <v>2</v>
      </c>
      <c r="E344" s="2">
        <v>20.3</v>
      </c>
      <c r="F344" s="2">
        <v>9</v>
      </c>
      <c r="G344" s="2">
        <v>0</v>
      </c>
      <c r="H344" s="2">
        <v>0</v>
      </c>
      <c r="I344" s="2">
        <v>0</v>
      </c>
      <c r="J344" s="4">
        <v>2014</v>
      </c>
      <c r="K344">
        <v>12</v>
      </c>
      <c r="L344">
        <v>276</v>
      </c>
      <c r="M344" t="s">
        <v>26</v>
      </c>
    </row>
    <row r="345" spans="1:13" hidden="1">
      <c r="A345" s="1">
        <v>41982</v>
      </c>
      <c r="B345" s="2">
        <v>1</v>
      </c>
      <c r="C345" s="2">
        <v>2.34</v>
      </c>
      <c r="D345" s="2">
        <v>7</v>
      </c>
      <c r="E345" s="2">
        <v>27.28</v>
      </c>
      <c r="F345" s="2">
        <v>12</v>
      </c>
      <c r="G345" s="2">
        <v>1</v>
      </c>
      <c r="H345" s="2">
        <v>0</v>
      </c>
      <c r="I345" s="2">
        <v>2</v>
      </c>
      <c r="J345" s="4">
        <v>2014</v>
      </c>
      <c r="K345">
        <v>12</v>
      </c>
      <c r="L345">
        <v>276</v>
      </c>
      <c r="M345" t="s">
        <v>27</v>
      </c>
    </row>
    <row r="346" spans="1:13" hidden="1">
      <c r="A346" s="1">
        <v>41983</v>
      </c>
      <c r="B346" s="2">
        <v>3.34</v>
      </c>
      <c r="C346" s="2">
        <v>3</v>
      </c>
      <c r="D346" s="2">
        <v>2</v>
      </c>
      <c r="E346" s="2">
        <v>51.2</v>
      </c>
      <c r="F346" s="2">
        <v>28</v>
      </c>
      <c r="G346" s="2">
        <v>3</v>
      </c>
      <c r="H346" s="2">
        <v>6</v>
      </c>
      <c r="I346" s="2">
        <v>0</v>
      </c>
      <c r="J346" s="4">
        <v>2014</v>
      </c>
      <c r="K346">
        <v>12</v>
      </c>
      <c r="L346">
        <v>276</v>
      </c>
      <c r="M346" t="s">
        <v>28</v>
      </c>
    </row>
    <row r="347" spans="1:13" hidden="1">
      <c r="A347" s="1">
        <v>41984</v>
      </c>
      <c r="B347" s="2">
        <v>2.34</v>
      </c>
      <c r="C347" s="2">
        <v>5.33</v>
      </c>
      <c r="D347" s="2">
        <v>7</v>
      </c>
      <c r="E347" s="2">
        <v>16.3</v>
      </c>
      <c r="F347" s="2">
        <v>21</v>
      </c>
      <c r="G347" s="2">
        <v>2</v>
      </c>
      <c r="H347" s="2">
        <v>0</v>
      </c>
      <c r="I347" s="2">
        <v>0</v>
      </c>
      <c r="J347" s="4">
        <v>2014</v>
      </c>
      <c r="K347">
        <v>12</v>
      </c>
      <c r="L347">
        <v>276</v>
      </c>
      <c r="M347" t="s">
        <v>22</v>
      </c>
    </row>
    <row r="348" spans="1:13" hidden="1">
      <c r="A348" s="1">
        <v>41985</v>
      </c>
      <c r="B348" s="2">
        <v>6.34</v>
      </c>
      <c r="C348" s="2">
        <v>2.34</v>
      </c>
      <c r="D348" s="2">
        <v>5.6</v>
      </c>
      <c r="E348" s="2">
        <v>41.4</v>
      </c>
      <c r="F348" s="2">
        <v>18</v>
      </c>
      <c r="G348" s="2">
        <v>0</v>
      </c>
      <c r="H348" s="2">
        <v>2</v>
      </c>
      <c r="I348" s="2">
        <v>0</v>
      </c>
      <c r="J348" s="4">
        <v>2014</v>
      </c>
      <c r="K348">
        <v>12</v>
      </c>
      <c r="L348">
        <v>276</v>
      </c>
      <c r="M348" t="s">
        <v>23</v>
      </c>
    </row>
    <row r="349" spans="1:13" hidden="1">
      <c r="A349" s="1">
        <v>41986</v>
      </c>
      <c r="B349" s="2">
        <v>1</v>
      </c>
      <c r="C349" s="2">
        <v>3.34</v>
      </c>
      <c r="D349" s="2">
        <v>2.4</v>
      </c>
      <c r="E349" s="2">
        <v>25.1</v>
      </c>
      <c r="F349" s="2">
        <v>11</v>
      </c>
      <c r="G349" s="2">
        <v>1</v>
      </c>
      <c r="H349" s="2">
        <v>7</v>
      </c>
      <c r="I349" s="2">
        <v>0</v>
      </c>
      <c r="J349" s="4">
        <v>2014</v>
      </c>
      <c r="K349">
        <v>12</v>
      </c>
      <c r="L349">
        <v>276</v>
      </c>
      <c r="M349" t="s">
        <v>24</v>
      </c>
    </row>
    <row r="350" spans="1:13" hidden="1">
      <c r="A350" s="1">
        <v>41987</v>
      </c>
      <c r="B350" s="2">
        <v>10</v>
      </c>
      <c r="C350" s="2">
        <v>2.34</v>
      </c>
      <c r="D350" s="2">
        <v>4.4000000000000004</v>
      </c>
      <c r="E350" s="2">
        <v>40</v>
      </c>
      <c r="F350" s="2">
        <v>10</v>
      </c>
      <c r="G350" s="2">
        <v>0</v>
      </c>
      <c r="H350" s="2">
        <v>6</v>
      </c>
      <c r="I350" s="2">
        <v>1</v>
      </c>
      <c r="J350" s="4">
        <v>2014</v>
      </c>
      <c r="K350">
        <v>12</v>
      </c>
      <c r="L350">
        <v>276</v>
      </c>
      <c r="M350" t="s">
        <v>25</v>
      </c>
    </row>
    <row r="351" spans="1:13" hidden="1">
      <c r="A351" s="1">
        <v>41988</v>
      </c>
      <c r="B351" s="2">
        <v>5.34</v>
      </c>
      <c r="C351" s="2">
        <v>4.0199999999999996</v>
      </c>
      <c r="D351" s="2">
        <v>7.64</v>
      </c>
      <c r="E351" s="2">
        <v>42.2</v>
      </c>
      <c r="F351" s="2">
        <v>14</v>
      </c>
      <c r="G351" s="2">
        <v>1</v>
      </c>
      <c r="H351" s="2">
        <v>9</v>
      </c>
      <c r="I351" s="2">
        <v>1</v>
      </c>
      <c r="J351" s="4">
        <v>2014</v>
      </c>
      <c r="K351">
        <v>12</v>
      </c>
      <c r="L351">
        <v>276</v>
      </c>
      <c r="M351" t="s">
        <v>26</v>
      </c>
    </row>
    <row r="352" spans="1:13" hidden="1">
      <c r="A352" s="1">
        <v>41989</v>
      </c>
      <c r="B352" s="2">
        <v>6.34</v>
      </c>
      <c r="C352" s="2">
        <v>1.34</v>
      </c>
      <c r="D352" s="2">
        <v>6.2</v>
      </c>
      <c r="E352" s="2">
        <v>23</v>
      </c>
      <c r="F352" s="2">
        <v>23</v>
      </c>
      <c r="G352" s="2">
        <v>3</v>
      </c>
      <c r="H352" s="2">
        <v>4</v>
      </c>
      <c r="I352" s="2">
        <v>1</v>
      </c>
      <c r="J352" s="4">
        <v>2014</v>
      </c>
      <c r="K352">
        <v>12</v>
      </c>
      <c r="L352">
        <v>276</v>
      </c>
      <c r="M352" t="s">
        <v>27</v>
      </c>
    </row>
    <row r="353" spans="1:13" hidden="1">
      <c r="A353" s="1">
        <v>41990</v>
      </c>
      <c r="B353" s="2">
        <v>3</v>
      </c>
      <c r="C353" s="2">
        <v>3.67</v>
      </c>
      <c r="D353" s="2">
        <v>3.5</v>
      </c>
      <c r="E353" s="2">
        <v>28</v>
      </c>
      <c r="F353" s="2">
        <v>17</v>
      </c>
      <c r="G353" s="2">
        <v>2</v>
      </c>
      <c r="H353" s="2">
        <v>8</v>
      </c>
      <c r="I353" s="2">
        <v>0</v>
      </c>
      <c r="J353" s="4">
        <v>2014</v>
      </c>
      <c r="K353">
        <v>12</v>
      </c>
      <c r="L353">
        <v>276</v>
      </c>
      <c r="M353" t="s">
        <v>28</v>
      </c>
    </row>
    <row r="354" spans="1:13" hidden="1">
      <c r="A354" s="1">
        <v>41991</v>
      </c>
      <c r="B354" s="2">
        <v>5</v>
      </c>
      <c r="C354" s="2">
        <v>3.67</v>
      </c>
      <c r="D354" s="2">
        <v>3</v>
      </c>
      <c r="E354" s="2">
        <v>26.6</v>
      </c>
      <c r="F354" s="2">
        <v>9</v>
      </c>
      <c r="G354" s="2">
        <v>0</v>
      </c>
      <c r="H354" s="2">
        <v>0</v>
      </c>
      <c r="I354" s="2">
        <v>0</v>
      </c>
      <c r="J354" s="4">
        <v>2014</v>
      </c>
      <c r="K354">
        <v>12</v>
      </c>
      <c r="L354">
        <v>276</v>
      </c>
      <c r="M354" t="s">
        <v>22</v>
      </c>
    </row>
    <row r="355" spans="1:13" hidden="1">
      <c r="A355" s="1">
        <v>41992</v>
      </c>
      <c r="B355" s="2">
        <v>0</v>
      </c>
      <c r="C355" s="2">
        <v>0</v>
      </c>
      <c r="D355" s="2">
        <v>0</v>
      </c>
      <c r="E355" s="2">
        <v>0</v>
      </c>
      <c r="F355" s="2">
        <v>0</v>
      </c>
      <c r="G355" s="2">
        <v>0</v>
      </c>
      <c r="H355" s="2">
        <v>0</v>
      </c>
      <c r="I355" s="2">
        <v>0</v>
      </c>
      <c r="J355" s="4">
        <v>2014</v>
      </c>
      <c r="K355">
        <v>12</v>
      </c>
      <c r="L355">
        <v>276</v>
      </c>
      <c r="M355" t="s">
        <v>23</v>
      </c>
    </row>
    <row r="356" spans="1:13" hidden="1">
      <c r="A356" s="1">
        <v>41993</v>
      </c>
      <c r="B356" s="2">
        <v>1</v>
      </c>
      <c r="C356" s="2">
        <v>3.66</v>
      </c>
      <c r="D356" s="2">
        <v>2</v>
      </c>
      <c r="E356" s="2">
        <v>31.3</v>
      </c>
      <c r="F356" s="2">
        <v>9</v>
      </c>
      <c r="G356" s="2">
        <v>0</v>
      </c>
      <c r="H356" s="2">
        <v>0</v>
      </c>
      <c r="I356" s="2">
        <v>3</v>
      </c>
      <c r="J356" s="4">
        <v>2014</v>
      </c>
      <c r="K356">
        <v>12</v>
      </c>
      <c r="L356">
        <v>276</v>
      </c>
      <c r="M356" t="s">
        <v>24</v>
      </c>
    </row>
    <row r="357" spans="1:13" hidden="1">
      <c r="A357" s="1">
        <v>41994</v>
      </c>
      <c r="B357" s="2">
        <v>4.33</v>
      </c>
      <c r="C357" s="2">
        <v>4.33</v>
      </c>
      <c r="D357" s="2">
        <v>2</v>
      </c>
      <c r="E357" s="2">
        <v>52.5</v>
      </c>
      <c r="F357" s="2">
        <v>6</v>
      </c>
      <c r="G357" s="2">
        <v>0</v>
      </c>
      <c r="H357" s="2">
        <v>10</v>
      </c>
      <c r="I357" s="2">
        <v>1</v>
      </c>
      <c r="J357" s="4">
        <v>2014</v>
      </c>
      <c r="K357">
        <v>12</v>
      </c>
      <c r="L357">
        <v>276</v>
      </c>
      <c r="M357" t="s">
        <v>25</v>
      </c>
    </row>
    <row r="358" spans="1:13" hidden="1">
      <c r="A358" s="1">
        <v>41995</v>
      </c>
      <c r="B358" s="2">
        <v>3.34</v>
      </c>
      <c r="C358" s="2">
        <v>4.68</v>
      </c>
      <c r="D358" s="2">
        <v>2.2839999999999998</v>
      </c>
      <c r="E358" s="2">
        <v>19.600000000000001</v>
      </c>
      <c r="F358" s="2">
        <v>43</v>
      </c>
      <c r="G358" s="2">
        <v>1</v>
      </c>
      <c r="H358" s="2">
        <v>13</v>
      </c>
      <c r="I358" s="2">
        <v>4</v>
      </c>
      <c r="J358" s="4">
        <v>2014</v>
      </c>
      <c r="K358">
        <v>12</v>
      </c>
      <c r="L358">
        <v>276</v>
      </c>
      <c r="M358" t="s">
        <v>26</v>
      </c>
    </row>
    <row r="359" spans="1:13" hidden="1">
      <c r="A359" s="1">
        <v>41996</v>
      </c>
      <c r="B359" s="2">
        <v>10.5</v>
      </c>
      <c r="C359" s="2">
        <v>3</v>
      </c>
      <c r="D359" s="2">
        <v>4.5999999999999996</v>
      </c>
      <c r="E359" s="2">
        <v>40.4</v>
      </c>
      <c r="F359" s="2">
        <v>13</v>
      </c>
      <c r="G359" s="2">
        <v>2</v>
      </c>
      <c r="H359" s="2">
        <v>15</v>
      </c>
      <c r="I359" s="2">
        <v>0</v>
      </c>
      <c r="J359" s="4">
        <v>2014</v>
      </c>
      <c r="K359">
        <v>12</v>
      </c>
      <c r="L359">
        <v>276</v>
      </c>
      <c r="M359" t="s">
        <v>27</v>
      </c>
    </row>
    <row r="360" spans="1:13" hidden="1">
      <c r="A360" s="1">
        <v>41997</v>
      </c>
      <c r="B360" s="2">
        <v>1</v>
      </c>
      <c r="C360" s="2">
        <v>3</v>
      </c>
      <c r="D360" s="2">
        <v>1</v>
      </c>
      <c r="E360" s="2">
        <v>41.6</v>
      </c>
      <c r="F360" s="2">
        <v>16</v>
      </c>
      <c r="G360" s="2">
        <v>0</v>
      </c>
      <c r="H360" s="2">
        <v>2</v>
      </c>
      <c r="I360" s="2">
        <v>2</v>
      </c>
      <c r="J360" s="4">
        <v>2014</v>
      </c>
      <c r="K360">
        <v>12</v>
      </c>
      <c r="L360">
        <v>276</v>
      </c>
      <c r="M360" t="s">
        <v>28</v>
      </c>
    </row>
    <row r="361" spans="1:13" hidden="1">
      <c r="A361" s="1">
        <v>41998</v>
      </c>
      <c r="B361" s="2">
        <v>8.34</v>
      </c>
      <c r="C361" s="2">
        <v>2</v>
      </c>
      <c r="D361" s="2">
        <v>9.5</v>
      </c>
      <c r="E361" s="2">
        <v>31</v>
      </c>
      <c r="F361" s="2">
        <v>16</v>
      </c>
      <c r="G361" s="2">
        <v>0</v>
      </c>
      <c r="H361" s="2">
        <v>2</v>
      </c>
      <c r="I361" s="2">
        <v>2</v>
      </c>
      <c r="J361" s="4">
        <v>2014</v>
      </c>
      <c r="K361">
        <v>12</v>
      </c>
      <c r="L361">
        <v>276</v>
      </c>
      <c r="M361" t="s">
        <v>22</v>
      </c>
    </row>
    <row r="362" spans="1:13" hidden="1">
      <c r="A362" s="1">
        <v>41999</v>
      </c>
      <c r="B362" s="2">
        <v>3.33</v>
      </c>
      <c r="C362" s="2">
        <v>4.01</v>
      </c>
      <c r="D362" s="2">
        <v>3</v>
      </c>
      <c r="E362" s="2">
        <v>30.7</v>
      </c>
      <c r="F362" s="2">
        <v>25</v>
      </c>
      <c r="G362" s="2">
        <v>1</v>
      </c>
      <c r="H362" s="2">
        <v>0</v>
      </c>
      <c r="I362" s="2">
        <v>0</v>
      </c>
      <c r="J362" s="4">
        <v>2014</v>
      </c>
      <c r="K362">
        <v>12</v>
      </c>
      <c r="L362">
        <v>276</v>
      </c>
      <c r="M362" t="s">
        <v>23</v>
      </c>
    </row>
    <row r="363" spans="1:13" hidden="1">
      <c r="A363" s="1">
        <v>42000</v>
      </c>
      <c r="B363" s="2">
        <v>7.33</v>
      </c>
      <c r="C363" s="2">
        <v>5.34</v>
      </c>
      <c r="D363" s="2">
        <v>4.4000000000000004</v>
      </c>
      <c r="E363" s="2">
        <v>39</v>
      </c>
      <c r="F363" s="2">
        <v>26</v>
      </c>
      <c r="G363" s="2">
        <v>0</v>
      </c>
      <c r="H363" s="2">
        <v>9</v>
      </c>
      <c r="I363" s="2">
        <v>3</v>
      </c>
      <c r="J363" s="4">
        <v>2014</v>
      </c>
      <c r="K363">
        <v>12</v>
      </c>
      <c r="L363">
        <v>276</v>
      </c>
      <c r="M363" t="s">
        <v>24</v>
      </c>
    </row>
    <row r="364" spans="1:13" hidden="1">
      <c r="A364" s="1">
        <v>42001</v>
      </c>
      <c r="B364" s="2">
        <v>2.34</v>
      </c>
      <c r="C364" s="2">
        <v>10.76</v>
      </c>
      <c r="D364" s="2">
        <v>3</v>
      </c>
      <c r="E364" s="2">
        <v>80.400000000000006</v>
      </c>
      <c r="F364" s="2">
        <v>15</v>
      </c>
      <c r="G364" s="2">
        <v>0</v>
      </c>
      <c r="H364" s="2">
        <v>13</v>
      </c>
      <c r="I364" s="2">
        <v>1</v>
      </c>
      <c r="J364" s="4">
        <v>2014</v>
      </c>
      <c r="K364">
        <v>12</v>
      </c>
      <c r="L364">
        <v>276</v>
      </c>
      <c r="M364" t="s">
        <v>25</v>
      </c>
    </row>
    <row r="365" spans="1:13" hidden="1">
      <c r="A365" s="1">
        <v>42002</v>
      </c>
      <c r="B365" s="2">
        <v>2.33</v>
      </c>
      <c r="C365" s="2">
        <v>3.66</v>
      </c>
      <c r="D365" s="2">
        <v>4</v>
      </c>
      <c r="E365" s="2">
        <v>40</v>
      </c>
      <c r="F365" s="2">
        <v>5</v>
      </c>
      <c r="G365" s="2">
        <v>1</v>
      </c>
      <c r="H365" s="2">
        <v>2</v>
      </c>
      <c r="I365" s="2">
        <v>0</v>
      </c>
      <c r="J365" s="4">
        <v>2014</v>
      </c>
      <c r="K365">
        <v>12</v>
      </c>
      <c r="L365">
        <v>276</v>
      </c>
      <c r="M365" t="s">
        <v>26</v>
      </c>
    </row>
    <row r="366" spans="1:13" hidden="1">
      <c r="A366" s="1">
        <v>42003</v>
      </c>
      <c r="B366" s="2">
        <v>9</v>
      </c>
      <c r="C366" s="2">
        <v>5.63</v>
      </c>
      <c r="D366" s="2">
        <v>3.8</v>
      </c>
      <c r="E366" s="2">
        <v>51</v>
      </c>
      <c r="F366" s="2">
        <v>18</v>
      </c>
      <c r="G366" s="2">
        <v>0</v>
      </c>
      <c r="H366" s="2">
        <v>5</v>
      </c>
      <c r="I366" s="2">
        <v>2</v>
      </c>
      <c r="J366" s="4">
        <v>2014</v>
      </c>
      <c r="K366">
        <v>12</v>
      </c>
      <c r="L366">
        <v>276</v>
      </c>
      <c r="M366" t="s">
        <v>27</v>
      </c>
    </row>
    <row r="367" spans="1:13" hidden="1">
      <c r="A367" s="1">
        <v>42004</v>
      </c>
      <c r="B367" s="2">
        <v>5.67</v>
      </c>
      <c r="C367" s="2">
        <v>6.33</v>
      </c>
      <c r="D367" s="2">
        <v>2.5</v>
      </c>
      <c r="E367" s="2">
        <v>41.08</v>
      </c>
      <c r="F367" s="2">
        <v>14</v>
      </c>
      <c r="G367" s="2">
        <v>3</v>
      </c>
      <c r="H367" s="2">
        <v>10</v>
      </c>
      <c r="I367" s="2">
        <v>1</v>
      </c>
      <c r="J367" s="4">
        <v>2014</v>
      </c>
      <c r="K367">
        <v>12</v>
      </c>
      <c r="L367">
        <v>276</v>
      </c>
      <c r="M367" t="s">
        <v>28</v>
      </c>
    </row>
    <row r="368" spans="1:13" hidden="1">
      <c r="A368" s="1">
        <v>42005</v>
      </c>
      <c r="B368" s="2">
        <v>0</v>
      </c>
      <c r="C368" s="2">
        <v>0</v>
      </c>
      <c r="D368" s="2">
        <v>0</v>
      </c>
      <c r="E368" s="2">
        <v>0</v>
      </c>
      <c r="F368" s="2">
        <v>0</v>
      </c>
      <c r="G368" s="2">
        <v>0</v>
      </c>
      <c r="H368" s="2">
        <v>0</v>
      </c>
      <c r="I368" s="2">
        <v>0</v>
      </c>
      <c r="J368" s="4">
        <v>2015</v>
      </c>
      <c r="K368">
        <v>1</v>
      </c>
      <c r="L368">
        <v>276</v>
      </c>
      <c r="M368" t="s">
        <v>22</v>
      </c>
    </row>
    <row r="369" spans="1:13" hidden="1">
      <c r="A369" s="1">
        <v>42006</v>
      </c>
      <c r="B369" s="2">
        <v>6</v>
      </c>
      <c r="C369" s="2">
        <v>5.33</v>
      </c>
      <c r="D369" s="2">
        <v>4.9000000000000004</v>
      </c>
      <c r="E369" s="2">
        <v>50.8</v>
      </c>
      <c r="F369" s="2">
        <v>13</v>
      </c>
      <c r="G369" s="2">
        <v>0</v>
      </c>
      <c r="H369" s="2">
        <v>6.25</v>
      </c>
      <c r="I369" s="2">
        <v>2</v>
      </c>
      <c r="J369" s="4">
        <v>2015</v>
      </c>
      <c r="K369">
        <v>1</v>
      </c>
      <c r="L369">
        <v>276</v>
      </c>
      <c r="M369" t="s">
        <v>23</v>
      </c>
    </row>
    <row r="370" spans="1:13" hidden="1">
      <c r="A370" s="1">
        <v>42007</v>
      </c>
      <c r="B370" s="2">
        <v>9</v>
      </c>
      <c r="C370" s="2">
        <v>4.67</v>
      </c>
      <c r="D370" s="2">
        <v>6</v>
      </c>
      <c r="E370" s="2">
        <v>57.24</v>
      </c>
      <c r="F370" s="2">
        <v>11</v>
      </c>
      <c r="G370" s="2">
        <v>3</v>
      </c>
      <c r="H370" s="2">
        <v>0</v>
      </c>
      <c r="I370" s="2">
        <v>4</v>
      </c>
      <c r="J370" s="4">
        <v>2015</v>
      </c>
      <c r="K370">
        <v>1</v>
      </c>
      <c r="L370">
        <v>276</v>
      </c>
      <c r="M370" t="s">
        <v>24</v>
      </c>
    </row>
    <row r="371" spans="1:13" hidden="1">
      <c r="A371" s="1">
        <v>42008</v>
      </c>
      <c r="B371" s="2">
        <v>4.68</v>
      </c>
      <c r="C371" s="2">
        <v>8.92</v>
      </c>
      <c r="D371" s="2">
        <v>3.5</v>
      </c>
      <c r="E371" s="2">
        <v>60.1</v>
      </c>
      <c r="F371" s="2">
        <v>4</v>
      </c>
      <c r="G371" s="2">
        <v>0</v>
      </c>
      <c r="H371" s="2">
        <v>2</v>
      </c>
      <c r="I371" s="2">
        <v>1</v>
      </c>
      <c r="J371" s="4">
        <v>2015</v>
      </c>
      <c r="K371">
        <v>1</v>
      </c>
      <c r="L371">
        <v>276</v>
      </c>
      <c r="M371" t="s">
        <v>25</v>
      </c>
    </row>
    <row r="372" spans="1:13" hidden="1">
      <c r="A372" s="1">
        <v>42009</v>
      </c>
      <c r="B372" s="2">
        <v>2.34</v>
      </c>
      <c r="C372" s="2">
        <v>3.32</v>
      </c>
      <c r="D372" s="2">
        <v>1</v>
      </c>
      <c r="E372" s="2">
        <v>33.6</v>
      </c>
      <c r="F372" s="2">
        <v>14</v>
      </c>
      <c r="G372" s="2">
        <v>0</v>
      </c>
      <c r="H372" s="2">
        <v>16</v>
      </c>
      <c r="I372" s="2">
        <v>3</v>
      </c>
      <c r="J372" s="4">
        <v>2015</v>
      </c>
      <c r="K372">
        <v>1</v>
      </c>
      <c r="L372">
        <v>276</v>
      </c>
      <c r="M372" t="s">
        <v>26</v>
      </c>
    </row>
    <row r="373" spans="1:13" hidden="1">
      <c r="A373" s="1">
        <v>42010</v>
      </c>
      <c r="B373" s="2">
        <v>3</v>
      </c>
      <c r="C373" s="2">
        <v>9.3699999999999992</v>
      </c>
      <c r="D373" s="2">
        <v>7.3</v>
      </c>
      <c r="E373" s="2">
        <v>42</v>
      </c>
      <c r="F373" s="2">
        <v>13</v>
      </c>
      <c r="G373" s="2">
        <v>0</v>
      </c>
      <c r="H373" s="2">
        <v>3</v>
      </c>
      <c r="I373" s="2">
        <v>0</v>
      </c>
      <c r="J373" s="4">
        <v>2015</v>
      </c>
      <c r="K373">
        <v>1</v>
      </c>
      <c r="L373">
        <v>276</v>
      </c>
      <c r="M373" t="s">
        <v>27</v>
      </c>
    </row>
    <row r="374" spans="1:13" hidden="1">
      <c r="A374" s="1">
        <v>42011</v>
      </c>
      <c r="B374" s="2">
        <v>0</v>
      </c>
      <c r="C374" s="2">
        <v>0</v>
      </c>
      <c r="D374" s="2">
        <v>0</v>
      </c>
      <c r="E374" s="2">
        <v>0</v>
      </c>
      <c r="F374" s="2">
        <v>0</v>
      </c>
      <c r="G374" s="2">
        <v>0</v>
      </c>
      <c r="H374" s="2">
        <v>0</v>
      </c>
      <c r="I374" s="2">
        <v>0</v>
      </c>
      <c r="J374" s="4">
        <v>2015</v>
      </c>
      <c r="K374">
        <v>1</v>
      </c>
      <c r="L374">
        <v>276</v>
      </c>
      <c r="M374" t="s">
        <v>28</v>
      </c>
    </row>
    <row r="375" spans="1:13" hidden="1">
      <c r="A375" s="1">
        <v>42012</v>
      </c>
      <c r="B375" s="2">
        <v>2</v>
      </c>
      <c r="C375" s="2">
        <v>7.077</v>
      </c>
      <c r="D375" s="2">
        <v>1.2</v>
      </c>
      <c r="E375" s="2">
        <v>46.4</v>
      </c>
      <c r="F375" s="2">
        <v>13</v>
      </c>
      <c r="G375" s="2">
        <v>1</v>
      </c>
      <c r="H375" s="2">
        <v>1</v>
      </c>
      <c r="I375" s="2">
        <v>2</v>
      </c>
      <c r="J375" s="4">
        <v>2015</v>
      </c>
      <c r="K375">
        <v>1</v>
      </c>
      <c r="L375">
        <v>276</v>
      </c>
      <c r="M375" t="s">
        <v>22</v>
      </c>
    </row>
    <row r="376" spans="1:13" hidden="1">
      <c r="A376" s="1">
        <v>42013</v>
      </c>
      <c r="B376" s="2">
        <v>3</v>
      </c>
      <c r="C376" s="2">
        <v>4.34</v>
      </c>
      <c r="D376" s="2">
        <v>9.4</v>
      </c>
      <c r="E376" s="2">
        <v>36.200000000000003</v>
      </c>
      <c r="F376" s="2">
        <v>33</v>
      </c>
      <c r="G376" s="2">
        <v>2</v>
      </c>
      <c r="H376" s="2">
        <v>7</v>
      </c>
      <c r="I376" s="2">
        <v>2</v>
      </c>
      <c r="J376" s="4">
        <v>2015</v>
      </c>
      <c r="K376">
        <v>1</v>
      </c>
      <c r="L376">
        <v>276</v>
      </c>
      <c r="M376" t="s">
        <v>23</v>
      </c>
    </row>
    <row r="377" spans="1:13" hidden="1">
      <c r="A377" s="1">
        <v>42014</v>
      </c>
      <c r="B377" s="2">
        <v>6</v>
      </c>
      <c r="C377" s="2">
        <v>5.8639999999999999</v>
      </c>
      <c r="D377" s="2">
        <v>7</v>
      </c>
      <c r="E377" s="2">
        <v>32.6</v>
      </c>
      <c r="F377" s="2">
        <v>14</v>
      </c>
      <c r="G377" s="2">
        <v>3</v>
      </c>
      <c r="H377" s="2">
        <v>1</v>
      </c>
      <c r="I377" s="2">
        <v>1</v>
      </c>
      <c r="J377" s="4">
        <v>2015</v>
      </c>
      <c r="K377">
        <v>1</v>
      </c>
      <c r="L377">
        <v>276</v>
      </c>
      <c r="M377" t="s">
        <v>24</v>
      </c>
    </row>
    <row r="378" spans="1:13" hidden="1">
      <c r="A378" s="1">
        <v>42015</v>
      </c>
      <c r="B378" s="2">
        <v>3</v>
      </c>
      <c r="C378" s="2">
        <v>7.34</v>
      </c>
      <c r="D378" s="2">
        <v>7</v>
      </c>
      <c r="E378" s="2">
        <v>43.6</v>
      </c>
      <c r="F378" s="2">
        <v>11</v>
      </c>
      <c r="G378" s="2">
        <v>1</v>
      </c>
      <c r="H378" s="2">
        <v>11</v>
      </c>
      <c r="I378" s="2">
        <v>2</v>
      </c>
      <c r="J378" s="4">
        <v>2015</v>
      </c>
      <c r="K378">
        <v>1</v>
      </c>
      <c r="L378">
        <v>276</v>
      </c>
      <c r="M378" t="s">
        <v>25</v>
      </c>
    </row>
    <row r="379" spans="1:13" hidden="1">
      <c r="A379" s="1">
        <v>42016</v>
      </c>
      <c r="B379" s="2">
        <v>2.33</v>
      </c>
      <c r="C379" s="2">
        <v>3.34</v>
      </c>
      <c r="D379" s="2">
        <v>7.5</v>
      </c>
      <c r="E379" s="2">
        <v>36.6</v>
      </c>
      <c r="F379" s="2">
        <v>18</v>
      </c>
      <c r="G379" s="2">
        <v>0</v>
      </c>
      <c r="H379" s="2">
        <v>6</v>
      </c>
      <c r="I379" s="2">
        <v>1</v>
      </c>
      <c r="J379" s="4">
        <v>2015</v>
      </c>
      <c r="K379">
        <v>1</v>
      </c>
      <c r="L379">
        <v>276</v>
      </c>
      <c r="M379" t="s">
        <v>26</v>
      </c>
    </row>
    <row r="380" spans="1:13" hidden="1">
      <c r="A380" s="1">
        <v>42017</v>
      </c>
      <c r="B380" s="2">
        <v>10.34</v>
      </c>
      <c r="C380" s="2">
        <v>4.66</v>
      </c>
      <c r="D380" s="2">
        <v>10</v>
      </c>
      <c r="E380" s="2">
        <v>34</v>
      </c>
      <c r="F380" s="2">
        <v>14</v>
      </c>
      <c r="G380" s="2">
        <v>2</v>
      </c>
      <c r="H380" s="2">
        <v>4</v>
      </c>
      <c r="I380" s="2">
        <v>2</v>
      </c>
      <c r="J380" s="4">
        <v>2015</v>
      </c>
      <c r="K380">
        <v>1</v>
      </c>
      <c r="L380">
        <v>276</v>
      </c>
      <c r="M380" t="s">
        <v>27</v>
      </c>
    </row>
    <row r="381" spans="1:13" hidden="1">
      <c r="A381" s="1">
        <v>42018</v>
      </c>
      <c r="B381" s="2">
        <v>3</v>
      </c>
      <c r="C381" s="2">
        <v>3.34</v>
      </c>
      <c r="D381" s="2">
        <v>5</v>
      </c>
      <c r="E381" s="2">
        <v>23</v>
      </c>
      <c r="F381" s="2">
        <v>20</v>
      </c>
      <c r="G381" s="2">
        <v>0</v>
      </c>
      <c r="H381" s="2">
        <v>1</v>
      </c>
      <c r="I381" s="2">
        <v>0</v>
      </c>
      <c r="J381" s="4">
        <v>2015</v>
      </c>
      <c r="K381">
        <v>1</v>
      </c>
      <c r="L381">
        <v>276</v>
      </c>
      <c r="M381" t="s">
        <v>28</v>
      </c>
    </row>
    <row r="382" spans="1:13" hidden="1">
      <c r="A382" s="1">
        <v>42019</v>
      </c>
      <c r="B382" s="2">
        <v>6.67</v>
      </c>
      <c r="C382" s="2">
        <v>3</v>
      </c>
      <c r="D382" s="2">
        <v>1</v>
      </c>
      <c r="E382" s="2">
        <v>55.25</v>
      </c>
      <c r="F382" s="2">
        <v>13</v>
      </c>
      <c r="G382" s="2">
        <v>0</v>
      </c>
      <c r="H382" s="2">
        <v>15</v>
      </c>
      <c r="I382" s="2">
        <v>2</v>
      </c>
      <c r="J382" s="4">
        <v>2015</v>
      </c>
      <c r="K382">
        <v>1</v>
      </c>
      <c r="L382">
        <v>276</v>
      </c>
      <c r="M382" t="s">
        <v>22</v>
      </c>
    </row>
    <row r="383" spans="1:13" hidden="1">
      <c r="A383" s="1">
        <v>42020</v>
      </c>
      <c r="B383" s="2">
        <v>6.33</v>
      </c>
      <c r="C383" s="2">
        <v>5.99</v>
      </c>
      <c r="D383" s="2">
        <v>3.8</v>
      </c>
      <c r="E383" s="2">
        <v>43</v>
      </c>
      <c r="F383" s="2">
        <v>16</v>
      </c>
      <c r="G383" s="2">
        <v>2</v>
      </c>
      <c r="H383" s="2">
        <v>6</v>
      </c>
      <c r="I383" s="2">
        <v>2</v>
      </c>
      <c r="J383" s="4">
        <v>2015</v>
      </c>
      <c r="K383">
        <v>1</v>
      </c>
      <c r="L383">
        <v>276</v>
      </c>
      <c r="M383" t="s">
        <v>23</v>
      </c>
    </row>
    <row r="384" spans="1:13" hidden="1">
      <c r="A384" s="1">
        <v>42021</v>
      </c>
      <c r="B384" s="2">
        <v>6.68</v>
      </c>
      <c r="C384" s="2">
        <v>5.68</v>
      </c>
      <c r="D384" s="2">
        <v>7</v>
      </c>
      <c r="E384" s="2">
        <v>19.2</v>
      </c>
      <c r="F384" s="2">
        <v>18</v>
      </c>
      <c r="G384" s="2">
        <v>0</v>
      </c>
      <c r="H384" s="2">
        <v>0</v>
      </c>
      <c r="I384" s="2">
        <v>0</v>
      </c>
      <c r="J384" s="4">
        <v>2015</v>
      </c>
      <c r="K384">
        <v>1</v>
      </c>
      <c r="L384">
        <v>276</v>
      </c>
      <c r="M384" t="s">
        <v>24</v>
      </c>
    </row>
    <row r="385" spans="1:13" hidden="1">
      <c r="A385" s="1">
        <v>42022</v>
      </c>
      <c r="B385" s="2">
        <v>4</v>
      </c>
      <c r="C385" s="2">
        <v>4.34</v>
      </c>
      <c r="D385" s="2">
        <v>4.5</v>
      </c>
      <c r="E385" s="2">
        <v>20.399999999999999</v>
      </c>
      <c r="F385" s="2">
        <v>16</v>
      </c>
      <c r="G385" s="2">
        <v>0</v>
      </c>
      <c r="H385" s="2">
        <v>0</v>
      </c>
      <c r="I385" s="2">
        <v>2</v>
      </c>
      <c r="J385" s="4">
        <v>2015</v>
      </c>
      <c r="K385">
        <v>1</v>
      </c>
      <c r="L385">
        <v>276</v>
      </c>
      <c r="M385" t="s">
        <v>25</v>
      </c>
    </row>
    <row r="386" spans="1:13" hidden="1">
      <c r="A386" s="1">
        <v>42023</v>
      </c>
      <c r="B386" s="2">
        <v>5.34</v>
      </c>
      <c r="C386" s="2">
        <v>2.68</v>
      </c>
      <c r="D386" s="2">
        <v>1.1000000000000001</v>
      </c>
      <c r="E386" s="2">
        <v>32</v>
      </c>
      <c r="F386" s="2">
        <v>12</v>
      </c>
      <c r="G386" s="2">
        <v>0</v>
      </c>
      <c r="H386" s="2">
        <v>20</v>
      </c>
      <c r="I386" s="2">
        <v>2</v>
      </c>
      <c r="J386" s="4">
        <v>2015</v>
      </c>
      <c r="K386">
        <v>1</v>
      </c>
      <c r="L386">
        <v>276</v>
      </c>
      <c r="M386" t="s">
        <v>26</v>
      </c>
    </row>
    <row r="387" spans="1:13" hidden="1">
      <c r="A387" s="1">
        <v>42024</v>
      </c>
      <c r="B387" s="2">
        <v>4.34</v>
      </c>
      <c r="C387" s="2">
        <v>0.33</v>
      </c>
      <c r="D387" s="2">
        <v>6</v>
      </c>
      <c r="E387" s="2">
        <v>38</v>
      </c>
      <c r="F387" s="2">
        <v>24</v>
      </c>
      <c r="G387" s="2">
        <v>1</v>
      </c>
      <c r="H387" s="2">
        <v>4</v>
      </c>
      <c r="I387" s="2">
        <v>1</v>
      </c>
      <c r="J387" s="4">
        <v>2015</v>
      </c>
      <c r="K387">
        <v>1</v>
      </c>
      <c r="L387">
        <v>276</v>
      </c>
      <c r="M387" t="s">
        <v>27</v>
      </c>
    </row>
    <row r="388" spans="1:13" hidden="1">
      <c r="A388" s="1">
        <v>42025</v>
      </c>
      <c r="B388" s="2">
        <v>4</v>
      </c>
      <c r="C388" s="2">
        <v>1</v>
      </c>
      <c r="D388" s="2">
        <v>2</v>
      </c>
      <c r="E388" s="2">
        <v>37.450000000000003</v>
      </c>
      <c r="F388" s="2">
        <v>17</v>
      </c>
      <c r="G388" s="2">
        <v>1</v>
      </c>
      <c r="H388" s="2">
        <v>0</v>
      </c>
      <c r="I388" s="2">
        <v>1</v>
      </c>
      <c r="J388" s="4">
        <v>2015</v>
      </c>
      <c r="K388">
        <v>1</v>
      </c>
      <c r="L388">
        <v>276</v>
      </c>
      <c r="M388" t="s">
        <v>28</v>
      </c>
    </row>
    <row r="389" spans="1:13" hidden="1">
      <c r="A389" s="1">
        <v>42026</v>
      </c>
      <c r="B389" s="2">
        <v>4</v>
      </c>
      <c r="C389" s="2">
        <v>1.34</v>
      </c>
      <c r="D389" s="2">
        <v>4</v>
      </c>
      <c r="E389" s="2">
        <v>21.4</v>
      </c>
      <c r="F389" s="2">
        <v>19</v>
      </c>
      <c r="G389" s="2">
        <v>0</v>
      </c>
      <c r="H389" s="2">
        <v>0</v>
      </c>
      <c r="I389" s="2">
        <v>1</v>
      </c>
      <c r="J389" s="4">
        <v>2015</v>
      </c>
      <c r="K389">
        <v>1</v>
      </c>
      <c r="L389">
        <v>276</v>
      </c>
      <c r="M389" t="s">
        <v>22</v>
      </c>
    </row>
    <row r="390" spans="1:13" hidden="1">
      <c r="A390" s="1">
        <v>42027</v>
      </c>
      <c r="B390" s="2">
        <v>3.67</v>
      </c>
      <c r="C390" s="2">
        <v>4.7279999999999998</v>
      </c>
      <c r="D390" s="2">
        <v>8</v>
      </c>
      <c r="E390" s="2">
        <v>30</v>
      </c>
      <c r="F390" s="2">
        <v>14</v>
      </c>
      <c r="G390" s="2">
        <v>0</v>
      </c>
      <c r="H390" s="2">
        <v>7</v>
      </c>
      <c r="I390" s="2">
        <v>2</v>
      </c>
      <c r="J390" s="4">
        <v>2015</v>
      </c>
      <c r="K390">
        <v>1</v>
      </c>
      <c r="L390">
        <v>276</v>
      </c>
      <c r="M390" t="s">
        <v>23</v>
      </c>
    </row>
    <row r="391" spans="1:13" hidden="1">
      <c r="A391" s="1">
        <v>42028</v>
      </c>
      <c r="B391" s="2">
        <v>4.34</v>
      </c>
      <c r="C391" s="2">
        <v>3.33</v>
      </c>
      <c r="D391" s="2">
        <v>9.1999999999999993</v>
      </c>
      <c r="E391" s="2">
        <v>49.7</v>
      </c>
      <c r="F391" s="2">
        <v>31</v>
      </c>
      <c r="G391" s="2">
        <v>0</v>
      </c>
      <c r="H391" s="2">
        <v>22</v>
      </c>
      <c r="I391" s="2">
        <v>1</v>
      </c>
      <c r="J391" s="4">
        <v>2015</v>
      </c>
      <c r="K391">
        <v>1</v>
      </c>
      <c r="L391">
        <v>276</v>
      </c>
      <c r="M391" t="s">
        <v>24</v>
      </c>
    </row>
    <row r="392" spans="1:13" hidden="1">
      <c r="A392" s="1">
        <v>42029</v>
      </c>
      <c r="B392" s="2">
        <v>4</v>
      </c>
      <c r="C392" s="2">
        <v>1.1299999999999999</v>
      </c>
      <c r="D392" s="2">
        <v>1.9</v>
      </c>
      <c r="E392" s="2">
        <v>38</v>
      </c>
      <c r="F392" s="2">
        <v>11</v>
      </c>
      <c r="G392" s="2">
        <v>1</v>
      </c>
      <c r="H392" s="2">
        <v>5</v>
      </c>
      <c r="I392" s="2">
        <v>0</v>
      </c>
      <c r="J392" s="4">
        <v>2015</v>
      </c>
      <c r="K392">
        <v>1</v>
      </c>
      <c r="L392">
        <v>276</v>
      </c>
      <c r="M392" t="s">
        <v>25</v>
      </c>
    </row>
    <row r="393" spans="1:13" hidden="1">
      <c r="A393" s="1">
        <v>42030</v>
      </c>
      <c r="B393" s="2">
        <v>8.5</v>
      </c>
      <c r="C393" s="2">
        <v>4.67</v>
      </c>
      <c r="D393" s="2">
        <v>4</v>
      </c>
      <c r="E393" s="2">
        <v>34.4</v>
      </c>
      <c r="F393" s="2">
        <v>15</v>
      </c>
      <c r="G393" s="2">
        <v>0</v>
      </c>
      <c r="H393" s="2">
        <v>13</v>
      </c>
      <c r="I393" s="2">
        <v>0</v>
      </c>
      <c r="J393" s="4">
        <v>2015</v>
      </c>
      <c r="K393">
        <v>1</v>
      </c>
      <c r="L393">
        <v>276</v>
      </c>
      <c r="M393" t="s">
        <v>26</v>
      </c>
    </row>
    <row r="394" spans="1:13" hidden="1">
      <c r="A394" s="1">
        <v>42031</v>
      </c>
      <c r="B394" s="2">
        <v>2.67</v>
      </c>
      <c r="C394" s="2">
        <v>6.33</v>
      </c>
      <c r="D394" s="2">
        <v>1</v>
      </c>
      <c r="E394" s="2">
        <v>20</v>
      </c>
      <c r="F394" s="2">
        <v>14</v>
      </c>
      <c r="G394" s="2">
        <v>0</v>
      </c>
      <c r="H394" s="2">
        <v>0</v>
      </c>
      <c r="I394" s="2">
        <v>0</v>
      </c>
      <c r="J394" s="4">
        <v>2015</v>
      </c>
      <c r="K394">
        <v>1</v>
      </c>
      <c r="L394">
        <v>276</v>
      </c>
      <c r="M394" t="s">
        <v>27</v>
      </c>
    </row>
    <row r="395" spans="1:13" hidden="1">
      <c r="A395" s="1">
        <v>42032</v>
      </c>
      <c r="B395" s="2">
        <v>3</v>
      </c>
      <c r="C395" s="2">
        <v>5.34</v>
      </c>
      <c r="D395" s="2">
        <v>3</v>
      </c>
      <c r="E395" s="2">
        <v>32</v>
      </c>
      <c r="F395" s="2">
        <v>18</v>
      </c>
      <c r="G395" s="2">
        <v>3</v>
      </c>
      <c r="H395" s="2">
        <v>5</v>
      </c>
      <c r="I395" s="2">
        <v>3</v>
      </c>
      <c r="J395" s="4">
        <v>2015</v>
      </c>
      <c r="K395">
        <v>1</v>
      </c>
      <c r="L395">
        <v>276</v>
      </c>
      <c r="M395" t="s">
        <v>28</v>
      </c>
    </row>
    <row r="396" spans="1:13" hidden="1">
      <c r="A396" s="1">
        <v>42033</v>
      </c>
      <c r="B396" s="2">
        <v>4.34</v>
      </c>
      <c r="C396" s="2">
        <v>5.71</v>
      </c>
      <c r="D396" s="2">
        <v>8.6999999999999993</v>
      </c>
      <c r="E396" s="2">
        <v>24.4</v>
      </c>
      <c r="F396" s="2">
        <v>16</v>
      </c>
      <c r="G396" s="2">
        <v>3</v>
      </c>
      <c r="H396" s="2">
        <v>11</v>
      </c>
      <c r="I396" s="2">
        <v>3</v>
      </c>
      <c r="J396" s="4">
        <v>2015</v>
      </c>
      <c r="K396">
        <v>1</v>
      </c>
      <c r="L396">
        <v>276</v>
      </c>
      <c r="M396" t="s">
        <v>22</v>
      </c>
    </row>
    <row r="397" spans="1:13" hidden="1">
      <c r="A397" s="1">
        <v>42034</v>
      </c>
      <c r="B397" s="2">
        <v>1</v>
      </c>
      <c r="C397" s="2">
        <v>1.0680000000000001</v>
      </c>
      <c r="D397" s="2">
        <v>1</v>
      </c>
      <c r="E397" s="2">
        <v>20.5</v>
      </c>
      <c r="F397" s="2">
        <v>19</v>
      </c>
      <c r="G397" s="2">
        <v>1</v>
      </c>
      <c r="H397" s="2">
        <v>0</v>
      </c>
      <c r="I397" s="2">
        <v>0</v>
      </c>
      <c r="J397" s="4">
        <v>2015</v>
      </c>
      <c r="K397">
        <v>1</v>
      </c>
      <c r="L397">
        <v>276</v>
      </c>
      <c r="M397" t="s">
        <v>23</v>
      </c>
    </row>
    <row r="398" spans="1:13" hidden="1">
      <c r="A398" s="1">
        <v>42035</v>
      </c>
      <c r="B398" s="2">
        <v>8.34</v>
      </c>
      <c r="C398" s="2">
        <v>6.1120000000000001</v>
      </c>
      <c r="D398" s="2">
        <v>5</v>
      </c>
      <c r="E398" s="2">
        <v>32.4</v>
      </c>
      <c r="F398" s="2">
        <v>12</v>
      </c>
      <c r="G398" s="2">
        <v>0</v>
      </c>
      <c r="H398" s="2">
        <v>11</v>
      </c>
      <c r="I398" s="2">
        <v>2</v>
      </c>
      <c r="J398" s="4">
        <v>2015</v>
      </c>
      <c r="K398">
        <v>1</v>
      </c>
      <c r="L398">
        <v>276</v>
      </c>
      <c r="M398" t="s">
        <v>24</v>
      </c>
    </row>
    <row r="399" spans="1:13" hidden="1">
      <c r="A399" s="1">
        <v>42036</v>
      </c>
      <c r="B399" s="2">
        <v>4.34</v>
      </c>
      <c r="C399" s="2">
        <v>7.35</v>
      </c>
      <c r="D399" s="2">
        <v>7</v>
      </c>
      <c r="E399" s="2">
        <v>35.6</v>
      </c>
      <c r="F399" s="2">
        <v>7</v>
      </c>
      <c r="G399" s="2">
        <v>1</v>
      </c>
      <c r="H399" s="2">
        <v>0</v>
      </c>
      <c r="I399" s="2">
        <v>1</v>
      </c>
      <c r="J399" s="4">
        <v>2015</v>
      </c>
      <c r="K399">
        <v>2</v>
      </c>
      <c r="L399">
        <v>276</v>
      </c>
      <c r="M399" t="s">
        <v>25</v>
      </c>
    </row>
    <row r="400" spans="1:13" hidden="1">
      <c r="A400" s="1">
        <v>42037</v>
      </c>
      <c r="B400" s="2">
        <v>6</v>
      </c>
      <c r="C400" s="2">
        <v>4</v>
      </c>
      <c r="D400" s="2">
        <v>5.0999999999999996</v>
      </c>
      <c r="E400" s="2">
        <v>20.9</v>
      </c>
      <c r="F400" s="2">
        <v>14</v>
      </c>
      <c r="G400" s="2">
        <v>0</v>
      </c>
      <c r="H400" s="2">
        <v>3</v>
      </c>
      <c r="I400" s="2">
        <v>2</v>
      </c>
      <c r="J400" s="4">
        <v>2015</v>
      </c>
      <c r="K400">
        <v>2</v>
      </c>
      <c r="L400">
        <v>276</v>
      </c>
      <c r="M400" t="s">
        <v>26</v>
      </c>
    </row>
    <row r="401" spans="1:13" hidden="1">
      <c r="A401" s="1">
        <v>42038</v>
      </c>
      <c r="B401" s="2">
        <v>3.33</v>
      </c>
      <c r="C401" s="2">
        <v>3</v>
      </c>
      <c r="D401" s="2">
        <v>6.2</v>
      </c>
      <c r="E401" s="2">
        <v>24.2</v>
      </c>
      <c r="F401" s="2">
        <v>18</v>
      </c>
      <c r="G401" s="2">
        <v>0</v>
      </c>
      <c r="H401" s="2">
        <v>6</v>
      </c>
      <c r="I401" s="2">
        <v>5</v>
      </c>
      <c r="J401" s="4">
        <v>2015</v>
      </c>
      <c r="K401">
        <v>2</v>
      </c>
      <c r="L401">
        <v>276</v>
      </c>
      <c r="M401" t="s">
        <v>27</v>
      </c>
    </row>
    <row r="402" spans="1:13" hidden="1">
      <c r="A402" s="1">
        <v>42039</v>
      </c>
      <c r="B402" s="2">
        <v>2.34</v>
      </c>
      <c r="C402" s="2">
        <v>2.67</v>
      </c>
      <c r="D402" s="2">
        <v>2.4</v>
      </c>
      <c r="E402" s="2">
        <v>38.799999999999997</v>
      </c>
      <c r="F402" s="2">
        <v>6</v>
      </c>
      <c r="G402" s="2">
        <v>0</v>
      </c>
      <c r="H402" s="2">
        <v>12</v>
      </c>
      <c r="I402" s="2">
        <v>0</v>
      </c>
      <c r="J402" s="4">
        <v>2015</v>
      </c>
      <c r="K402">
        <v>2</v>
      </c>
      <c r="L402">
        <v>276</v>
      </c>
      <c r="M402" t="s">
        <v>28</v>
      </c>
    </row>
    <row r="403" spans="1:13" hidden="1">
      <c r="A403" s="1">
        <v>42040</v>
      </c>
      <c r="B403" s="2">
        <v>2</v>
      </c>
      <c r="C403" s="2">
        <v>5.57</v>
      </c>
      <c r="D403" s="2">
        <v>3</v>
      </c>
      <c r="E403" s="2">
        <v>24.85</v>
      </c>
      <c r="F403" s="2">
        <v>12</v>
      </c>
      <c r="G403" s="2">
        <v>0</v>
      </c>
      <c r="H403" s="2">
        <v>2</v>
      </c>
      <c r="I403" s="2">
        <v>1</v>
      </c>
      <c r="J403" s="4">
        <v>2015</v>
      </c>
      <c r="K403">
        <v>2</v>
      </c>
      <c r="L403">
        <v>276</v>
      </c>
      <c r="M403" t="s">
        <v>22</v>
      </c>
    </row>
    <row r="404" spans="1:13" hidden="1">
      <c r="A404" s="1">
        <v>42041</v>
      </c>
      <c r="B404" s="2">
        <v>3.33</v>
      </c>
      <c r="C404" s="2">
        <v>3.33</v>
      </c>
      <c r="D404" s="2">
        <v>7.3</v>
      </c>
      <c r="E404" s="2">
        <v>23</v>
      </c>
      <c r="F404" s="2">
        <v>7</v>
      </c>
      <c r="G404" s="2">
        <v>1</v>
      </c>
      <c r="H404" s="2">
        <v>13</v>
      </c>
      <c r="I404" s="2">
        <v>1</v>
      </c>
      <c r="J404" s="4">
        <v>2015</v>
      </c>
      <c r="K404">
        <v>2</v>
      </c>
      <c r="L404">
        <v>276</v>
      </c>
      <c r="M404" t="s">
        <v>23</v>
      </c>
    </row>
    <row r="405" spans="1:13" hidden="1">
      <c r="A405" s="1">
        <v>42042</v>
      </c>
      <c r="B405" s="2">
        <v>2</v>
      </c>
      <c r="C405" s="2">
        <v>5</v>
      </c>
      <c r="D405" s="2">
        <v>1.9</v>
      </c>
      <c r="E405" s="2">
        <v>33.6</v>
      </c>
      <c r="F405" s="2">
        <v>9</v>
      </c>
      <c r="G405" s="2">
        <v>0</v>
      </c>
      <c r="H405" s="2">
        <v>0</v>
      </c>
      <c r="I405" s="2">
        <v>2</v>
      </c>
      <c r="J405" s="4">
        <v>2015</v>
      </c>
      <c r="K405">
        <v>2</v>
      </c>
      <c r="L405">
        <v>276</v>
      </c>
      <c r="M405" t="s">
        <v>24</v>
      </c>
    </row>
    <row r="406" spans="1:13" hidden="1">
      <c r="A406" s="1">
        <v>42043</v>
      </c>
      <c r="B406" s="2">
        <v>1.34</v>
      </c>
      <c r="C406" s="2">
        <v>7.7590000000000003</v>
      </c>
      <c r="D406" s="2">
        <v>5.7</v>
      </c>
      <c r="E406" s="2">
        <v>29.9</v>
      </c>
      <c r="F406" s="2">
        <v>8</v>
      </c>
      <c r="G406" s="2">
        <v>0</v>
      </c>
      <c r="H406" s="2">
        <v>0</v>
      </c>
      <c r="I406" s="2">
        <v>0</v>
      </c>
      <c r="J406" s="4">
        <v>2015</v>
      </c>
      <c r="K406">
        <v>2</v>
      </c>
      <c r="L406">
        <v>276</v>
      </c>
      <c r="M406" t="s">
        <v>25</v>
      </c>
    </row>
    <row r="407" spans="1:13" hidden="1">
      <c r="A407" s="1">
        <v>42044</v>
      </c>
      <c r="B407" s="2">
        <v>3.33</v>
      </c>
      <c r="C407" s="2">
        <v>3.54</v>
      </c>
      <c r="D407" s="2">
        <v>9.6</v>
      </c>
      <c r="E407" s="2">
        <v>20.7</v>
      </c>
      <c r="F407" s="2">
        <v>8</v>
      </c>
      <c r="G407" s="2">
        <v>1</v>
      </c>
      <c r="H407" s="2">
        <v>0</v>
      </c>
      <c r="I407" s="2">
        <v>1</v>
      </c>
      <c r="J407" s="4">
        <v>2015</v>
      </c>
      <c r="K407">
        <v>2</v>
      </c>
      <c r="L407">
        <v>276</v>
      </c>
      <c r="M407" t="s">
        <v>26</v>
      </c>
    </row>
    <row r="408" spans="1:13" hidden="1">
      <c r="A408" s="1">
        <v>42045</v>
      </c>
      <c r="B408" s="2">
        <v>3.66</v>
      </c>
      <c r="C408" s="2">
        <v>8.67</v>
      </c>
      <c r="D408" s="2">
        <v>7</v>
      </c>
      <c r="E408" s="2">
        <v>33</v>
      </c>
      <c r="F408" s="2">
        <v>11</v>
      </c>
      <c r="G408" s="2">
        <v>0</v>
      </c>
      <c r="H408" s="2">
        <v>6</v>
      </c>
      <c r="I408" s="2">
        <v>3</v>
      </c>
      <c r="J408" s="4">
        <v>2015</v>
      </c>
      <c r="K408">
        <v>2</v>
      </c>
      <c r="L408">
        <v>276</v>
      </c>
      <c r="M408" t="s">
        <v>27</v>
      </c>
    </row>
    <row r="409" spans="1:13" hidden="1">
      <c r="A409" s="1">
        <v>42046</v>
      </c>
      <c r="B409" s="2">
        <v>3</v>
      </c>
      <c r="C409" s="2">
        <v>5.14</v>
      </c>
      <c r="D409" s="2">
        <v>3.6</v>
      </c>
      <c r="E409" s="2">
        <v>48.5</v>
      </c>
      <c r="F409" s="2">
        <v>16</v>
      </c>
      <c r="G409" s="2">
        <v>0</v>
      </c>
      <c r="H409" s="2">
        <v>20</v>
      </c>
      <c r="I409" s="2">
        <v>2</v>
      </c>
      <c r="J409" s="4">
        <v>2015</v>
      </c>
      <c r="K409">
        <v>2</v>
      </c>
      <c r="L409">
        <v>276</v>
      </c>
      <c r="M409" t="s">
        <v>28</v>
      </c>
    </row>
    <row r="410" spans="1:13" hidden="1">
      <c r="A410" s="1">
        <v>42047</v>
      </c>
      <c r="B410" s="2">
        <v>3</v>
      </c>
      <c r="C410" s="2">
        <v>4</v>
      </c>
      <c r="D410" s="2">
        <v>6</v>
      </c>
      <c r="E410" s="2">
        <v>23.82</v>
      </c>
      <c r="F410" s="2">
        <v>11</v>
      </c>
      <c r="G410" s="2">
        <v>1</v>
      </c>
      <c r="H410" s="2">
        <v>5</v>
      </c>
      <c r="I410" s="2">
        <v>0</v>
      </c>
      <c r="J410" s="4">
        <v>2015</v>
      </c>
      <c r="K410">
        <v>2</v>
      </c>
      <c r="L410">
        <v>276</v>
      </c>
      <c r="M410" t="s">
        <v>22</v>
      </c>
    </row>
    <row r="411" spans="1:13" hidden="1">
      <c r="A411" s="1">
        <v>42048</v>
      </c>
      <c r="B411" s="2">
        <v>6.01</v>
      </c>
      <c r="C411" s="2">
        <v>4.2300000000000004</v>
      </c>
      <c r="D411" s="2">
        <v>7</v>
      </c>
      <c r="E411" s="2">
        <v>29.6</v>
      </c>
      <c r="F411" s="2">
        <v>11</v>
      </c>
      <c r="G411" s="2">
        <v>1</v>
      </c>
      <c r="H411" s="2">
        <v>22</v>
      </c>
      <c r="I411" s="2">
        <v>1</v>
      </c>
      <c r="J411" s="4">
        <v>2015</v>
      </c>
      <c r="K411">
        <v>2</v>
      </c>
      <c r="L411">
        <v>276</v>
      </c>
      <c r="M411" t="s">
        <v>23</v>
      </c>
    </row>
    <row r="412" spans="1:13" hidden="1">
      <c r="A412" s="1">
        <v>42049</v>
      </c>
      <c r="B412" s="2">
        <v>4.33</v>
      </c>
      <c r="C412" s="2">
        <v>1.736</v>
      </c>
      <c r="D412" s="2">
        <v>6.7</v>
      </c>
      <c r="E412" s="2">
        <v>29.2</v>
      </c>
      <c r="F412" s="2">
        <v>13</v>
      </c>
      <c r="G412" s="2">
        <v>1</v>
      </c>
      <c r="H412" s="2">
        <v>5</v>
      </c>
      <c r="I412" s="2">
        <v>4</v>
      </c>
      <c r="J412" s="4">
        <v>2015</v>
      </c>
      <c r="K412">
        <v>2</v>
      </c>
      <c r="L412">
        <v>276</v>
      </c>
      <c r="M412" t="s">
        <v>24</v>
      </c>
    </row>
    <row r="413" spans="1:13" hidden="1">
      <c r="A413" s="1">
        <v>42050</v>
      </c>
      <c r="B413" s="2">
        <v>11.68</v>
      </c>
      <c r="C413" s="2">
        <v>2.33</v>
      </c>
      <c r="D413" s="2">
        <v>4.3</v>
      </c>
      <c r="E413" s="2">
        <v>38</v>
      </c>
      <c r="F413" s="2">
        <v>7</v>
      </c>
      <c r="G413" s="2">
        <v>0</v>
      </c>
      <c r="H413" s="2">
        <v>7</v>
      </c>
      <c r="I413" s="2">
        <v>2</v>
      </c>
      <c r="J413" s="4">
        <v>2015</v>
      </c>
      <c r="K413">
        <v>2</v>
      </c>
      <c r="L413">
        <v>276</v>
      </c>
      <c r="M413" t="s">
        <v>25</v>
      </c>
    </row>
    <row r="414" spans="1:13" hidden="1">
      <c r="A414" s="1">
        <v>42051</v>
      </c>
      <c r="B414" s="2">
        <v>3.01</v>
      </c>
      <c r="C414" s="2">
        <v>3.75</v>
      </c>
      <c r="D414" s="2">
        <v>4</v>
      </c>
      <c r="E414" s="2">
        <v>40.1</v>
      </c>
      <c r="F414" s="2">
        <v>4</v>
      </c>
      <c r="G414" s="2">
        <v>0</v>
      </c>
      <c r="H414" s="2">
        <v>10</v>
      </c>
      <c r="I414" s="2">
        <v>0</v>
      </c>
      <c r="J414" s="4">
        <v>2015</v>
      </c>
      <c r="K414">
        <v>2</v>
      </c>
      <c r="L414">
        <v>276</v>
      </c>
      <c r="M414" t="s">
        <v>26</v>
      </c>
    </row>
    <row r="415" spans="1:13" hidden="1">
      <c r="A415" s="1">
        <v>42052</v>
      </c>
      <c r="B415" s="2">
        <v>5.33</v>
      </c>
      <c r="C415" s="2">
        <v>8.6929999999999996</v>
      </c>
      <c r="D415" s="2">
        <v>4</v>
      </c>
      <c r="E415" s="2">
        <v>36.200000000000003</v>
      </c>
      <c r="F415" s="2">
        <v>3</v>
      </c>
      <c r="G415" s="2">
        <v>0</v>
      </c>
      <c r="H415" s="2">
        <v>6</v>
      </c>
      <c r="I415" s="2">
        <v>1</v>
      </c>
      <c r="J415" s="4">
        <v>2015</v>
      </c>
      <c r="K415">
        <v>2</v>
      </c>
      <c r="L415">
        <v>276</v>
      </c>
      <c r="M415" t="s">
        <v>27</v>
      </c>
    </row>
    <row r="416" spans="1:13" hidden="1">
      <c r="A416" s="1">
        <v>42053</v>
      </c>
      <c r="B416" s="2">
        <v>1</v>
      </c>
      <c r="C416" s="2">
        <v>2.66</v>
      </c>
      <c r="D416" s="2">
        <v>1.33</v>
      </c>
      <c r="E416" s="2">
        <v>36.212000000000003</v>
      </c>
      <c r="F416" s="2">
        <v>4</v>
      </c>
      <c r="G416" s="2">
        <v>0</v>
      </c>
      <c r="H416" s="2">
        <v>11</v>
      </c>
      <c r="I416" s="2">
        <v>0</v>
      </c>
      <c r="J416" s="4">
        <v>2015</v>
      </c>
      <c r="K416">
        <v>2</v>
      </c>
      <c r="L416">
        <v>276</v>
      </c>
      <c r="M416" t="s">
        <v>28</v>
      </c>
    </row>
    <row r="417" spans="1:13" hidden="1">
      <c r="A417" s="1">
        <v>42054</v>
      </c>
      <c r="B417" s="2">
        <v>2</v>
      </c>
      <c r="C417" s="2">
        <v>3.3319999999999999</v>
      </c>
      <c r="D417" s="2">
        <v>4</v>
      </c>
      <c r="E417" s="2">
        <v>36.700000000000003</v>
      </c>
      <c r="F417" s="2">
        <v>2</v>
      </c>
      <c r="G417" s="2">
        <v>2</v>
      </c>
      <c r="H417" s="2">
        <v>6</v>
      </c>
      <c r="I417" s="2">
        <v>3</v>
      </c>
      <c r="J417" s="4">
        <v>2015</v>
      </c>
      <c r="K417">
        <v>2</v>
      </c>
      <c r="L417">
        <v>276</v>
      </c>
      <c r="M417" t="s">
        <v>22</v>
      </c>
    </row>
    <row r="418" spans="1:13" hidden="1">
      <c r="A418" s="1">
        <v>42055</v>
      </c>
      <c r="B418" s="2">
        <v>5.33</v>
      </c>
      <c r="C418" s="2">
        <v>4.66</v>
      </c>
      <c r="D418" s="2">
        <v>0.5</v>
      </c>
      <c r="E418" s="2">
        <v>27</v>
      </c>
      <c r="F418" s="2">
        <v>5</v>
      </c>
      <c r="G418" s="2">
        <v>0</v>
      </c>
      <c r="H418" s="2">
        <v>25</v>
      </c>
      <c r="I418" s="2">
        <v>6</v>
      </c>
      <c r="J418" s="4">
        <v>2015</v>
      </c>
      <c r="K418">
        <v>2</v>
      </c>
      <c r="L418">
        <v>276</v>
      </c>
      <c r="M418" t="s">
        <v>23</v>
      </c>
    </row>
    <row r="419" spans="1:13" hidden="1">
      <c r="A419" s="1">
        <v>42056</v>
      </c>
      <c r="B419" s="2">
        <v>3</v>
      </c>
      <c r="C419" s="2">
        <v>5.3470000000000004</v>
      </c>
      <c r="D419" s="2">
        <v>4.8</v>
      </c>
      <c r="E419" s="2">
        <v>57</v>
      </c>
      <c r="F419" s="2">
        <v>9</v>
      </c>
      <c r="G419" s="2">
        <v>0</v>
      </c>
      <c r="H419" s="2">
        <v>0</v>
      </c>
      <c r="I419" s="2">
        <v>3</v>
      </c>
      <c r="J419" s="4">
        <v>2015</v>
      </c>
      <c r="K419">
        <v>2</v>
      </c>
      <c r="L419">
        <v>276</v>
      </c>
      <c r="M419" t="s">
        <v>24</v>
      </c>
    </row>
    <row r="420" spans="1:13" hidden="1">
      <c r="A420" s="1">
        <v>42057</v>
      </c>
      <c r="B420" s="2">
        <v>2</v>
      </c>
      <c r="C420" s="2">
        <v>4.34</v>
      </c>
      <c r="D420" s="2">
        <v>2</v>
      </c>
      <c r="E420" s="2">
        <v>50.6</v>
      </c>
      <c r="F420" s="2">
        <v>7</v>
      </c>
      <c r="G420" s="2">
        <v>0</v>
      </c>
      <c r="H420" s="2">
        <v>11</v>
      </c>
      <c r="I420" s="2">
        <v>1</v>
      </c>
      <c r="J420" s="4">
        <v>2015</v>
      </c>
      <c r="K420">
        <v>2</v>
      </c>
      <c r="L420">
        <v>276</v>
      </c>
      <c r="M420" t="s">
        <v>25</v>
      </c>
    </row>
    <row r="421" spans="1:13" hidden="1">
      <c r="A421" s="1">
        <v>42058</v>
      </c>
      <c r="B421" s="2">
        <v>5</v>
      </c>
      <c r="C421" s="2">
        <v>3.16</v>
      </c>
      <c r="D421" s="2">
        <v>7.5</v>
      </c>
      <c r="E421" s="2">
        <v>55.4</v>
      </c>
      <c r="F421" s="2">
        <v>9</v>
      </c>
      <c r="G421" s="2">
        <v>0</v>
      </c>
      <c r="H421" s="2">
        <v>20</v>
      </c>
      <c r="I421" s="2">
        <v>0</v>
      </c>
      <c r="J421" s="4">
        <v>2015</v>
      </c>
      <c r="K421">
        <v>2</v>
      </c>
      <c r="L421">
        <v>276</v>
      </c>
      <c r="M421" t="s">
        <v>26</v>
      </c>
    </row>
    <row r="422" spans="1:13" hidden="1">
      <c r="A422" s="1">
        <v>42059</v>
      </c>
      <c r="B422" s="2">
        <v>3.68</v>
      </c>
      <c r="C422" s="2">
        <v>3.34</v>
      </c>
      <c r="D422" s="2">
        <v>6.2</v>
      </c>
      <c r="E422" s="2">
        <v>22.07</v>
      </c>
      <c r="F422" s="2">
        <v>11</v>
      </c>
      <c r="G422" s="2">
        <v>0</v>
      </c>
      <c r="H422" s="2">
        <v>11</v>
      </c>
      <c r="I422" s="2">
        <v>2</v>
      </c>
      <c r="J422" s="4">
        <v>2015</v>
      </c>
      <c r="K422">
        <v>2</v>
      </c>
      <c r="L422">
        <v>276</v>
      </c>
      <c r="M422" t="s">
        <v>27</v>
      </c>
    </row>
    <row r="423" spans="1:13" hidden="1">
      <c r="A423" s="1">
        <v>42060</v>
      </c>
      <c r="B423" s="2">
        <v>7</v>
      </c>
      <c r="C423" s="2">
        <v>6.33</v>
      </c>
      <c r="D423" s="2">
        <v>6.1</v>
      </c>
      <c r="E423" s="2">
        <v>24</v>
      </c>
      <c r="F423" s="2">
        <v>8</v>
      </c>
      <c r="G423" s="2">
        <v>0</v>
      </c>
      <c r="H423" s="2">
        <v>2</v>
      </c>
      <c r="I423" s="2">
        <v>2</v>
      </c>
      <c r="J423" s="4">
        <v>2015</v>
      </c>
      <c r="K423">
        <v>2</v>
      </c>
      <c r="L423">
        <v>276</v>
      </c>
      <c r="M423" t="s">
        <v>28</v>
      </c>
    </row>
    <row r="424" spans="1:13" hidden="1">
      <c r="A424" s="1">
        <v>42061</v>
      </c>
      <c r="B424" s="2">
        <v>6</v>
      </c>
      <c r="C424" s="2">
        <v>2</v>
      </c>
      <c r="D424" s="2">
        <v>2</v>
      </c>
      <c r="E424" s="2">
        <v>36.700000000000003</v>
      </c>
      <c r="F424" s="2">
        <v>13</v>
      </c>
      <c r="G424" s="2">
        <v>0</v>
      </c>
      <c r="H424" s="2">
        <v>1</v>
      </c>
      <c r="I424" s="2">
        <v>1</v>
      </c>
      <c r="J424" s="4">
        <v>2015</v>
      </c>
      <c r="K424">
        <v>2</v>
      </c>
      <c r="L424">
        <v>276</v>
      </c>
      <c r="M424" t="s">
        <v>22</v>
      </c>
    </row>
    <row r="425" spans="1:13" hidden="1">
      <c r="A425" s="1">
        <v>42062</v>
      </c>
      <c r="B425" s="2">
        <v>6.33</v>
      </c>
      <c r="C425" s="2">
        <v>4.4729999999999999</v>
      </c>
      <c r="D425" s="2">
        <v>5</v>
      </c>
      <c r="E425" s="2">
        <v>51</v>
      </c>
      <c r="F425" s="2">
        <v>1</v>
      </c>
      <c r="G425" s="2">
        <v>1</v>
      </c>
      <c r="H425" s="2">
        <v>0</v>
      </c>
      <c r="I425" s="2">
        <v>0</v>
      </c>
      <c r="J425" s="4">
        <v>2015</v>
      </c>
      <c r="K425">
        <v>2</v>
      </c>
      <c r="L425">
        <v>276</v>
      </c>
      <c r="M425" t="s">
        <v>23</v>
      </c>
    </row>
    <row r="426" spans="1:13" hidden="1">
      <c r="A426" s="1">
        <v>42063</v>
      </c>
      <c r="B426" s="2">
        <v>6.34</v>
      </c>
      <c r="C426" s="2">
        <v>3.33</v>
      </c>
      <c r="D426" s="2">
        <v>1.6</v>
      </c>
      <c r="E426" s="2">
        <v>26.6</v>
      </c>
      <c r="F426" s="2">
        <v>9</v>
      </c>
      <c r="G426" s="2">
        <v>0</v>
      </c>
      <c r="H426" s="2">
        <v>4</v>
      </c>
      <c r="I426" s="2">
        <v>3</v>
      </c>
      <c r="J426" s="4">
        <v>2015</v>
      </c>
      <c r="K426">
        <v>2</v>
      </c>
      <c r="L426">
        <v>276</v>
      </c>
      <c r="M426" t="s">
        <v>24</v>
      </c>
    </row>
    <row r="427" spans="1:13" hidden="1">
      <c r="A427" s="1">
        <v>42064</v>
      </c>
      <c r="B427" s="2">
        <v>9</v>
      </c>
      <c r="C427" s="2">
        <v>7.8929999999999998</v>
      </c>
      <c r="D427" s="2">
        <v>2.7</v>
      </c>
      <c r="E427" s="2">
        <v>25.9</v>
      </c>
      <c r="F427" s="2">
        <v>3</v>
      </c>
      <c r="G427" s="2">
        <v>4</v>
      </c>
      <c r="H427" s="2">
        <v>0</v>
      </c>
      <c r="I427" s="2">
        <v>4</v>
      </c>
      <c r="J427" s="4">
        <v>2015</v>
      </c>
      <c r="K427">
        <v>3</v>
      </c>
      <c r="L427">
        <v>276</v>
      </c>
      <c r="M427" t="s">
        <v>25</v>
      </c>
    </row>
    <row r="428" spans="1:13" hidden="1">
      <c r="A428" s="1">
        <v>42065</v>
      </c>
      <c r="B428" s="2">
        <v>6.67</v>
      </c>
      <c r="C428" s="2">
        <v>4.68</v>
      </c>
      <c r="D428" s="2">
        <v>3.5</v>
      </c>
      <c r="E428" s="2">
        <v>40.700000000000003</v>
      </c>
      <c r="F428" s="2">
        <v>6</v>
      </c>
      <c r="G428" s="2">
        <v>1</v>
      </c>
      <c r="H428" s="2">
        <v>2</v>
      </c>
      <c r="I428" s="2">
        <v>3</v>
      </c>
      <c r="J428" s="4">
        <v>2015</v>
      </c>
      <c r="K428">
        <v>3</v>
      </c>
      <c r="L428">
        <v>276</v>
      </c>
      <c r="M428" t="s">
        <v>26</v>
      </c>
    </row>
    <row r="429" spans="1:13" hidden="1">
      <c r="A429" s="1">
        <v>42066</v>
      </c>
      <c r="B429" s="2">
        <v>8</v>
      </c>
      <c r="C429" s="2">
        <v>6.03</v>
      </c>
      <c r="D429" s="2">
        <v>4.5</v>
      </c>
      <c r="E429" s="2">
        <v>45.6</v>
      </c>
      <c r="F429" s="2">
        <v>14</v>
      </c>
      <c r="G429" s="2">
        <v>0</v>
      </c>
      <c r="H429" s="2">
        <v>1</v>
      </c>
      <c r="I429" s="2">
        <v>4</v>
      </c>
      <c r="J429" s="4">
        <v>2015</v>
      </c>
      <c r="K429">
        <v>3</v>
      </c>
      <c r="L429">
        <v>276</v>
      </c>
      <c r="M429" t="s">
        <v>27</v>
      </c>
    </row>
    <row r="430" spans="1:13" hidden="1">
      <c r="A430" s="1">
        <v>42067</v>
      </c>
      <c r="B430" s="2">
        <v>9.68</v>
      </c>
      <c r="C430" s="2">
        <v>5.67</v>
      </c>
      <c r="D430" s="2">
        <v>3.3</v>
      </c>
      <c r="E430" s="2">
        <v>46.85</v>
      </c>
      <c r="F430" s="2">
        <v>4</v>
      </c>
      <c r="G430" s="2">
        <v>0</v>
      </c>
      <c r="H430" s="2">
        <v>11</v>
      </c>
      <c r="I430" s="2">
        <v>1</v>
      </c>
      <c r="J430" s="4">
        <v>2015</v>
      </c>
      <c r="K430">
        <v>3</v>
      </c>
      <c r="L430">
        <v>276</v>
      </c>
      <c r="M430" t="s">
        <v>28</v>
      </c>
    </row>
    <row r="431" spans="1:13" hidden="1">
      <c r="A431" s="1">
        <v>42068</v>
      </c>
      <c r="B431" s="2">
        <v>6</v>
      </c>
      <c r="C431" s="2">
        <v>2.33</v>
      </c>
      <c r="D431" s="2">
        <v>3</v>
      </c>
      <c r="E431" s="2">
        <v>35</v>
      </c>
      <c r="F431" s="2">
        <v>2</v>
      </c>
      <c r="G431" s="2">
        <v>0</v>
      </c>
      <c r="H431" s="2">
        <v>0</v>
      </c>
      <c r="I431" s="2">
        <v>0</v>
      </c>
      <c r="J431" s="4">
        <v>2015</v>
      </c>
      <c r="K431">
        <v>3</v>
      </c>
      <c r="L431">
        <v>276</v>
      </c>
      <c r="M431" t="s">
        <v>22</v>
      </c>
    </row>
    <row r="432" spans="1:13" hidden="1">
      <c r="A432" s="1">
        <v>42069</v>
      </c>
      <c r="B432" s="2">
        <v>2</v>
      </c>
      <c r="C432" s="2">
        <v>2.67</v>
      </c>
      <c r="D432" s="2">
        <v>6</v>
      </c>
      <c r="E432" s="2">
        <v>19.8</v>
      </c>
      <c r="F432" s="2">
        <v>4</v>
      </c>
      <c r="G432" s="2">
        <v>0</v>
      </c>
      <c r="H432" s="2">
        <v>1</v>
      </c>
      <c r="I432" s="2">
        <v>1</v>
      </c>
      <c r="J432" s="4">
        <v>2015</v>
      </c>
      <c r="K432">
        <v>3</v>
      </c>
      <c r="L432">
        <v>276</v>
      </c>
      <c r="M432" t="s">
        <v>23</v>
      </c>
    </row>
    <row r="433" spans="1:13" hidden="1">
      <c r="A433" s="1">
        <v>42070</v>
      </c>
      <c r="B433" s="2">
        <v>3.33</v>
      </c>
      <c r="C433" s="2">
        <v>1</v>
      </c>
      <c r="D433" s="2">
        <v>1</v>
      </c>
      <c r="E433" s="2">
        <v>2</v>
      </c>
      <c r="F433" s="2">
        <v>0</v>
      </c>
      <c r="G433" s="2">
        <v>0</v>
      </c>
      <c r="H433" s="2">
        <v>0</v>
      </c>
      <c r="I433" s="2">
        <v>0</v>
      </c>
      <c r="J433" s="4">
        <v>2015</v>
      </c>
      <c r="K433">
        <v>3</v>
      </c>
      <c r="L433">
        <v>276</v>
      </c>
      <c r="M433" t="s">
        <v>24</v>
      </c>
    </row>
    <row r="434" spans="1:13" hidden="1">
      <c r="A434" s="1">
        <v>42071</v>
      </c>
      <c r="B434" s="2">
        <v>6</v>
      </c>
      <c r="C434" s="2">
        <v>3.3969999999999998</v>
      </c>
      <c r="D434" s="2">
        <v>2.4</v>
      </c>
      <c r="E434" s="2">
        <v>55.4</v>
      </c>
      <c r="F434" s="2">
        <v>9</v>
      </c>
      <c r="G434" s="2">
        <v>0</v>
      </c>
      <c r="H434" s="2">
        <v>2</v>
      </c>
      <c r="I434" s="2">
        <v>1</v>
      </c>
      <c r="J434" s="4">
        <v>2015</v>
      </c>
      <c r="K434">
        <v>3</v>
      </c>
      <c r="L434">
        <v>276</v>
      </c>
      <c r="M434" t="s">
        <v>25</v>
      </c>
    </row>
    <row r="435" spans="1:13" hidden="1">
      <c r="A435" s="1">
        <v>42072</v>
      </c>
      <c r="B435" s="2">
        <v>2</v>
      </c>
      <c r="C435" s="2">
        <v>3</v>
      </c>
      <c r="D435" s="2">
        <v>5</v>
      </c>
      <c r="E435" s="2">
        <v>32.700000000000003</v>
      </c>
      <c r="F435" s="2">
        <v>10</v>
      </c>
      <c r="G435" s="2">
        <v>0</v>
      </c>
      <c r="H435" s="2">
        <v>1</v>
      </c>
      <c r="I435" s="2">
        <v>1</v>
      </c>
      <c r="J435" s="4">
        <v>2015</v>
      </c>
      <c r="K435">
        <v>3</v>
      </c>
      <c r="L435">
        <v>276</v>
      </c>
      <c r="M435" t="s">
        <v>26</v>
      </c>
    </row>
    <row r="436" spans="1:13" hidden="1">
      <c r="A436" s="1">
        <v>42073</v>
      </c>
      <c r="B436" s="2">
        <v>1.34</v>
      </c>
      <c r="C436" s="2">
        <v>3.66</v>
      </c>
      <c r="D436" s="2">
        <v>5</v>
      </c>
      <c r="E436" s="2">
        <v>40.4</v>
      </c>
      <c r="F436" s="2">
        <v>6</v>
      </c>
      <c r="G436" s="2">
        <v>0</v>
      </c>
      <c r="H436" s="2">
        <v>6</v>
      </c>
      <c r="I436" s="2">
        <v>3</v>
      </c>
      <c r="J436" s="4">
        <v>2015</v>
      </c>
      <c r="K436">
        <v>3</v>
      </c>
      <c r="L436">
        <v>276</v>
      </c>
      <c r="M436" t="s">
        <v>27</v>
      </c>
    </row>
    <row r="437" spans="1:13" hidden="1">
      <c r="A437" s="1">
        <v>42074</v>
      </c>
      <c r="B437" s="2">
        <v>11</v>
      </c>
      <c r="C437" s="2">
        <v>5</v>
      </c>
      <c r="D437" s="2">
        <v>3.2</v>
      </c>
      <c r="E437" s="2">
        <v>32</v>
      </c>
      <c r="F437" s="2">
        <v>9</v>
      </c>
      <c r="G437" s="2">
        <v>0</v>
      </c>
      <c r="H437" s="2">
        <v>4</v>
      </c>
      <c r="I437" s="2">
        <v>0</v>
      </c>
      <c r="J437" s="4">
        <v>2015</v>
      </c>
      <c r="K437">
        <v>3</v>
      </c>
      <c r="L437">
        <v>276</v>
      </c>
      <c r="M437" t="s">
        <v>28</v>
      </c>
    </row>
    <row r="438" spans="1:13" hidden="1">
      <c r="A438" s="1">
        <v>42075</v>
      </c>
      <c r="B438" s="2">
        <v>2.68</v>
      </c>
      <c r="C438" s="2">
        <v>6.3869999999999996</v>
      </c>
      <c r="D438" s="2">
        <v>6.1</v>
      </c>
      <c r="E438" s="2">
        <v>19</v>
      </c>
      <c r="F438" s="2">
        <v>5</v>
      </c>
      <c r="G438" s="2">
        <v>0</v>
      </c>
      <c r="H438" s="2">
        <v>2</v>
      </c>
      <c r="I438" s="2">
        <v>3</v>
      </c>
      <c r="J438" s="4">
        <v>2015</v>
      </c>
      <c r="K438">
        <v>3</v>
      </c>
      <c r="L438">
        <v>276</v>
      </c>
      <c r="M438" t="s">
        <v>22</v>
      </c>
    </row>
    <row r="439" spans="1:13" hidden="1">
      <c r="A439" s="1">
        <v>42076</v>
      </c>
      <c r="B439" s="2">
        <v>4</v>
      </c>
      <c r="C439" s="2">
        <v>3.33</v>
      </c>
      <c r="D439" s="2">
        <v>6.7</v>
      </c>
      <c r="E439" s="2">
        <v>63.4</v>
      </c>
      <c r="F439" s="2">
        <v>11</v>
      </c>
      <c r="G439" s="2">
        <v>2</v>
      </c>
      <c r="H439" s="2">
        <v>1</v>
      </c>
      <c r="I439" s="2">
        <v>0</v>
      </c>
      <c r="J439" s="4">
        <v>2015</v>
      </c>
      <c r="K439">
        <v>3</v>
      </c>
      <c r="L439">
        <v>276</v>
      </c>
      <c r="M439" t="s">
        <v>23</v>
      </c>
    </row>
    <row r="440" spans="1:13" hidden="1">
      <c r="A440" s="1">
        <v>42077</v>
      </c>
      <c r="B440" s="2">
        <v>2.66</v>
      </c>
      <c r="C440" s="2">
        <v>4.33</v>
      </c>
      <c r="D440" s="2">
        <v>4</v>
      </c>
      <c r="E440" s="2">
        <v>39.1</v>
      </c>
      <c r="F440" s="2">
        <v>9</v>
      </c>
      <c r="G440" s="2">
        <v>0</v>
      </c>
      <c r="H440" s="2">
        <v>9</v>
      </c>
      <c r="I440" s="2">
        <v>3</v>
      </c>
      <c r="J440" s="4">
        <v>2015</v>
      </c>
      <c r="K440">
        <v>3</v>
      </c>
      <c r="L440">
        <v>276</v>
      </c>
      <c r="M440" t="s">
        <v>24</v>
      </c>
    </row>
    <row r="441" spans="1:13" hidden="1">
      <c r="A441" s="1">
        <v>42078</v>
      </c>
      <c r="B441" s="2">
        <v>3.34</v>
      </c>
      <c r="C441" s="2">
        <v>4.16</v>
      </c>
      <c r="D441" s="2">
        <v>3</v>
      </c>
      <c r="E441" s="2">
        <v>41</v>
      </c>
      <c r="F441" s="2">
        <v>3</v>
      </c>
      <c r="G441" s="2">
        <v>0</v>
      </c>
      <c r="H441" s="2">
        <v>12</v>
      </c>
      <c r="I441" s="2">
        <v>3</v>
      </c>
      <c r="J441" s="4">
        <v>2015</v>
      </c>
      <c r="K441">
        <v>3</v>
      </c>
      <c r="L441">
        <v>276</v>
      </c>
      <c r="M441" t="s">
        <v>25</v>
      </c>
    </row>
    <row r="442" spans="1:13" hidden="1">
      <c r="A442" s="1">
        <v>42079</v>
      </c>
      <c r="B442" s="2">
        <v>8</v>
      </c>
      <c r="C442" s="2">
        <v>3.01</v>
      </c>
      <c r="D442" s="2">
        <v>4.9000000000000004</v>
      </c>
      <c r="E442" s="2">
        <v>46.8</v>
      </c>
      <c r="F442" s="2">
        <v>8</v>
      </c>
      <c r="G442" s="2">
        <v>0</v>
      </c>
      <c r="H442" s="2">
        <v>0</v>
      </c>
      <c r="I442" s="2">
        <v>1</v>
      </c>
      <c r="J442" s="4">
        <v>2015</v>
      </c>
      <c r="K442">
        <v>3</v>
      </c>
      <c r="L442">
        <v>276</v>
      </c>
      <c r="M442" t="s">
        <v>26</v>
      </c>
    </row>
    <row r="443" spans="1:13" hidden="1">
      <c r="A443" s="1">
        <v>42080</v>
      </c>
      <c r="B443" s="2">
        <v>5</v>
      </c>
      <c r="C443" s="2">
        <v>3</v>
      </c>
      <c r="D443" s="2">
        <v>4.5999999999999996</v>
      </c>
      <c r="E443" s="2">
        <v>28.8</v>
      </c>
      <c r="F443" s="2">
        <v>9</v>
      </c>
      <c r="G443" s="2">
        <v>1</v>
      </c>
      <c r="H443" s="2">
        <v>2</v>
      </c>
      <c r="I443" s="2">
        <v>0</v>
      </c>
      <c r="J443" s="4">
        <v>2015</v>
      </c>
      <c r="K443">
        <v>3</v>
      </c>
      <c r="L443">
        <v>276</v>
      </c>
      <c r="M443" t="s">
        <v>27</v>
      </c>
    </row>
    <row r="444" spans="1:13" hidden="1">
      <c r="A444" s="1">
        <v>42081</v>
      </c>
      <c r="B444" s="2">
        <v>7.33</v>
      </c>
      <c r="C444" s="2">
        <v>2</v>
      </c>
      <c r="D444" s="2">
        <v>5.3</v>
      </c>
      <c r="E444" s="2">
        <v>24.4</v>
      </c>
      <c r="F444" s="2">
        <v>5</v>
      </c>
      <c r="G444" s="2">
        <v>0</v>
      </c>
      <c r="H444" s="2">
        <v>20</v>
      </c>
      <c r="I444" s="2">
        <v>2</v>
      </c>
      <c r="J444" s="4">
        <v>2015</v>
      </c>
      <c r="K444">
        <v>3</v>
      </c>
      <c r="L444">
        <v>276</v>
      </c>
      <c r="M444" t="s">
        <v>28</v>
      </c>
    </row>
    <row r="445" spans="1:13" hidden="1">
      <c r="A445" s="1">
        <v>42082</v>
      </c>
      <c r="B445" s="2">
        <v>2</v>
      </c>
      <c r="C445" s="2">
        <v>2.33</v>
      </c>
      <c r="D445" s="2">
        <v>1.5</v>
      </c>
      <c r="E445" s="2">
        <v>31</v>
      </c>
      <c r="F445" s="2">
        <v>7</v>
      </c>
      <c r="G445" s="2">
        <v>0</v>
      </c>
      <c r="H445" s="2">
        <v>15</v>
      </c>
      <c r="I445" s="2">
        <v>0</v>
      </c>
      <c r="J445" s="4">
        <v>2015</v>
      </c>
      <c r="K445">
        <v>3</v>
      </c>
      <c r="L445">
        <v>276</v>
      </c>
      <c r="M445" t="s">
        <v>22</v>
      </c>
    </row>
    <row r="446" spans="1:13" hidden="1">
      <c r="A446" s="1">
        <v>42083</v>
      </c>
      <c r="B446" s="2">
        <v>1</v>
      </c>
      <c r="C446" s="2">
        <v>7</v>
      </c>
      <c r="D446" s="2">
        <v>3</v>
      </c>
      <c r="E446" s="2">
        <v>38.6</v>
      </c>
      <c r="F446" s="2">
        <v>13</v>
      </c>
      <c r="G446" s="2">
        <v>1</v>
      </c>
      <c r="H446" s="2">
        <v>5</v>
      </c>
      <c r="I446" s="2">
        <v>1</v>
      </c>
      <c r="J446" s="4">
        <v>2015</v>
      </c>
      <c r="K446">
        <v>3</v>
      </c>
      <c r="L446">
        <v>276</v>
      </c>
      <c r="M446" t="s">
        <v>23</v>
      </c>
    </row>
    <row r="447" spans="1:13" hidden="1">
      <c r="A447" s="1">
        <v>42084</v>
      </c>
      <c r="B447" s="2">
        <v>10.33</v>
      </c>
      <c r="C447" s="2">
        <v>3.34</v>
      </c>
      <c r="D447" s="2">
        <v>3</v>
      </c>
      <c r="E447" s="2">
        <v>41.6</v>
      </c>
      <c r="F447" s="2">
        <v>4</v>
      </c>
      <c r="G447" s="2">
        <v>0</v>
      </c>
      <c r="H447" s="2">
        <v>6</v>
      </c>
      <c r="I447" s="2">
        <v>2</v>
      </c>
      <c r="J447" s="4">
        <v>2015</v>
      </c>
      <c r="K447">
        <v>3</v>
      </c>
      <c r="L447">
        <v>276</v>
      </c>
      <c r="M447" t="s">
        <v>24</v>
      </c>
    </row>
    <row r="448" spans="1:13" hidden="1">
      <c r="A448" s="1">
        <v>42085</v>
      </c>
      <c r="B448" s="2">
        <v>8.34</v>
      </c>
      <c r="C448" s="2">
        <v>6.67</v>
      </c>
      <c r="D448" s="2">
        <v>2</v>
      </c>
      <c r="E448" s="2">
        <v>43.2</v>
      </c>
      <c r="F448" s="2">
        <v>9</v>
      </c>
      <c r="G448" s="2">
        <v>0</v>
      </c>
      <c r="H448" s="2">
        <v>10</v>
      </c>
      <c r="I448" s="2">
        <v>0</v>
      </c>
      <c r="J448" s="4">
        <v>2015</v>
      </c>
      <c r="K448">
        <v>3</v>
      </c>
      <c r="L448">
        <v>276</v>
      </c>
      <c r="M448" t="s">
        <v>25</v>
      </c>
    </row>
    <row r="449" spans="1:13" hidden="1">
      <c r="A449" s="1">
        <v>42086</v>
      </c>
      <c r="B449" s="2">
        <v>2</v>
      </c>
      <c r="C449" s="2">
        <v>4.34</v>
      </c>
      <c r="D449" s="2">
        <v>7</v>
      </c>
      <c r="E449" s="2">
        <v>28</v>
      </c>
      <c r="F449" s="2">
        <v>5</v>
      </c>
      <c r="G449" s="2">
        <v>0</v>
      </c>
      <c r="H449" s="2">
        <v>0</v>
      </c>
      <c r="I449" s="2">
        <v>2</v>
      </c>
      <c r="J449" s="4">
        <v>2015</v>
      </c>
      <c r="K449">
        <v>3</v>
      </c>
      <c r="L449">
        <v>276</v>
      </c>
      <c r="M449" t="s">
        <v>26</v>
      </c>
    </row>
    <row r="450" spans="1:13" hidden="1">
      <c r="A450" s="1">
        <v>42087</v>
      </c>
      <c r="B450" s="2">
        <v>4</v>
      </c>
      <c r="C450" s="2">
        <v>5.4720000000000004</v>
      </c>
      <c r="D450" s="2">
        <v>5.2</v>
      </c>
      <c r="E450" s="2">
        <v>22.4</v>
      </c>
      <c r="F450" s="2">
        <v>8</v>
      </c>
      <c r="G450" s="2">
        <v>2</v>
      </c>
      <c r="H450" s="2">
        <v>9</v>
      </c>
      <c r="I450" s="2">
        <v>4</v>
      </c>
      <c r="J450" s="4">
        <v>2015</v>
      </c>
      <c r="K450">
        <v>3</v>
      </c>
      <c r="L450">
        <v>276</v>
      </c>
      <c r="M450" t="s">
        <v>27</v>
      </c>
    </row>
    <row r="451" spans="1:13" hidden="1">
      <c r="A451" s="1">
        <v>42088</v>
      </c>
      <c r="B451" s="2">
        <v>3.68</v>
      </c>
      <c r="C451" s="2">
        <v>8.66</v>
      </c>
      <c r="D451" s="2">
        <v>6.4</v>
      </c>
      <c r="E451" s="2">
        <v>17.600000000000001</v>
      </c>
      <c r="F451" s="2">
        <v>10</v>
      </c>
      <c r="G451" s="2">
        <v>2</v>
      </c>
      <c r="H451" s="2">
        <v>13</v>
      </c>
      <c r="I451" s="2">
        <v>1</v>
      </c>
      <c r="J451" s="4">
        <v>2015</v>
      </c>
      <c r="K451">
        <v>3</v>
      </c>
      <c r="L451">
        <v>276</v>
      </c>
      <c r="M451" t="s">
        <v>28</v>
      </c>
    </row>
    <row r="452" spans="1:13" hidden="1">
      <c r="A452" s="1">
        <v>42089</v>
      </c>
      <c r="B452" s="2">
        <v>5</v>
      </c>
      <c r="C452" s="2">
        <v>1.7470000000000001</v>
      </c>
      <c r="D452" s="2">
        <v>3</v>
      </c>
      <c r="E452" s="2">
        <v>51.4</v>
      </c>
      <c r="F452" s="2">
        <v>10</v>
      </c>
      <c r="G452" s="2">
        <v>0</v>
      </c>
      <c r="H452" s="2">
        <v>6</v>
      </c>
      <c r="I452" s="2">
        <v>5</v>
      </c>
      <c r="J452" s="4">
        <v>2015</v>
      </c>
      <c r="K452">
        <v>3</v>
      </c>
      <c r="L452">
        <v>276</v>
      </c>
      <c r="M452" t="s">
        <v>22</v>
      </c>
    </row>
    <row r="453" spans="1:13" hidden="1">
      <c r="A453" s="1">
        <v>42090</v>
      </c>
      <c r="B453" s="2">
        <v>3</v>
      </c>
      <c r="C453" s="2">
        <v>2.67</v>
      </c>
      <c r="D453" s="2">
        <v>2</v>
      </c>
      <c r="E453" s="2">
        <v>27</v>
      </c>
      <c r="F453" s="2">
        <v>3</v>
      </c>
      <c r="G453" s="2">
        <v>0</v>
      </c>
      <c r="H453" s="2">
        <v>22</v>
      </c>
      <c r="I453" s="2">
        <v>1</v>
      </c>
      <c r="J453" s="4">
        <v>2015</v>
      </c>
      <c r="K453">
        <v>3</v>
      </c>
      <c r="L453">
        <v>276</v>
      </c>
      <c r="M453" t="s">
        <v>23</v>
      </c>
    </row>
    <row r="454" spans="1:13" hidden="1">
      <c r="A454" s="1">
        <v>42091</v>
      </c>
      <c r="B454" s="2">
        <v>1.33</v>
      </c>
      <c r="C454" s="2">
        <v>3.056</v>
      </c>
      <c r="D454" s="2">
        <v>3</v>
      </c>
      <c r="E454" s="2">
        <v>50.5</v>
      </c>
      <c r="F454" s="2">
        <v>6</v>
      </c>
      <c r="G454" s="2">
        <v>0</v>
      </c>
      <c r="H454" s="2">
        <v>0</v>
      </c>
      <c r="I454" s="2">
        <v>2</v>
      </c>
      <c r="J454" s="4">
        <v>2015</v>
      </c>
      <c r="K454">
        <v>3</v>
      </c>
      <c r="L454">
        <v>276</v>
      </c>
      <c r="M454" t="s">
        <v>24</v>
      </c>
    </row>
    <row r="455" spans="1:13" hidden="1">
      <c r="A455" s="1">
        <v>42092</v>
      </c>
      <c r="B455" s="2">
        <v>6</v>
      </c>
      <c r="C455" s="2">
        <v>5.7270000000000003</v>
      </c>
      <c r="D455" s="2">
        <v>2.2999999999999998</v>
      </c>
      <c r="E455" s="2">
        <v>35.5</v>
      </c>
      <c r="F455" s="2">
        <v>7</v>
      </c>
      <c r="G455" s="2">
        <v>0</v>
      </c>
      <c r="H455" s="2">
        <v>8</v>
      </c>
      <c r="I455" s="2">
        <v>2</v>
      </c>
      <c r="J455" s="4">
        <v>2015</v>
      </c>
      <c r="K455">
        <v>3</v>
      </c>
      <c r="L455">
        <v>276</v>
      </c>
      <c r="M455" t="s">
        <v>25</v>
      </c>
    </row>
    <row r="456" spans="1:13" hidden="1">
      <c r="A456" s="1">
        <v>42093</v>
      </c>
      <c r="B456" s="2">
        <v>6.33</v>
      </c>
      <c r="C456" s="2">
        <v>4.827</v>
      </c>
      <c r="D456" s="2">
        <v>10</v>
      </c>
      <c r="E456" s="2">
        <v>25.7</v>
      </c>
      <c r="F456" s="2">
        <v>4</v>
      </c>
      <c r="G456" s="2">
        <v>0</v>
      </c>
      <c r="H456" s="2">
        <v>0</v>
      </c>
      <c r="I456" s="2">
        <v>0</v>
      </c>
      <c r="J456" s="4">
        <v>2015</v>
      </c>
      <c r="K456">
        <v>3</v>
      </c>
      <c r="L456">
        <v>276</v>
      </c>
      <c r="M456" t="s">
        <v>26</v>
      </c>
    </row>
    <row r="457" spans="1:13" hidden="1">
      <c r="A457" s="1">
        <v>42094</v>
      </c>
      <c r="B457" s="2">
        <v>5</v>
      </c>
      <c r="C457" s="2">
        <v>2</v>
      </c>
      <c r="D457" s="2">
        <v>11.2</v>
      </c>
      <c r="E457" s="2">
        <v>33.5</v>
      </c>
      <c r="F457" s="2">
        <v>5</v>
      </c>
      <c r="G457" s="2">
        <v>0</v>
      </c>
      <c r="H457" s="2">
        <v>2</v>
      </c>
      <c r="I457" s="2">
        <v>4</v>
      </c>
      <c r="J457" s="4">
        <v>2015</v>
      </c>
      <c r="K457">
        <v>3</v>
      </c>
      <c r="L457">
        <v>276</v>
      </c>
      <c r="M457" t="s">
        <v>27</v>
      </c>
    </row>
    <row r="458" spans="1:13" hidden="1">
      <c r="A458" s="1">
        <v>42095</v>
      </c>
      <c r="B458" s="2">
        <v>6.34</v>
      </c>
      <c r="C458" s="2">
        <v>1.33</v>
      </c>
      <c r="D458" s="2">
        <v>1</v>
      </c>
      <c r="E458" s="2">
        <v>24.8</v>
      </c>
      <c r="F458" s="2">
        <v>7</v>
      </c>
      <c r="G458" s="2">
        <v>2</v>
      </c>
      <c r="H458" s="2">
        <v>5</v>
      </c>
      <c r="I458" s="2">
        <v>1</v>
      </c>
      <c r="J458" s="4">
        <v>2015</v>
      </c>
      <c r="K458">
        <v>4</v>
      </c>
      <c r="L458">
        <v>276</v>
      </c>
      <c r="M458" t="s">
        <v>28</v>
      </c>
    </row>
    <row r="459" spans="1:13" hidden="1">
      <c r="A459" s="1">
        <v>42096</v>
      </c>
      <c r="B459" s="2">
        <v>5</v>
      </c>
      <c r="C459" s="2">
        <v>3.99</v>
      </c>
      <c r="D459" s="2">
        <v>5.4</v>
      </c>
      <c r="E459" s="2">
        <v>35.07</v>
      </c>
      <c r="F459" s="2">
        <v>3</v>
      </c>
      <c r="G459" s="2">
        <v>0</v>
      </c>
      <c r="H459" s="2">
        <v>3</v>
      </c>
      <c r="I459" s="2">
        <v>5</v>
      </c>
      <c r="J459" s="4">
        <v>2015</v>
      </c>
      <c r="K459">
        <v>4</v>
      </c>
      <c r="L459">
        <v>276</v>
      </c>
      <c r="M459" t="s">
        <v>22</v>
      </c>
    </row>
    <row r="460" spans="1:13" hidden="1">
      <c r="A460" s="1">
        <v>42097</v>
      </c>
      <c r="B460" s="2">
        <v>5.33</v>
      </c>
      <c r="C460" s="2">
        <v>2.3199999999999998</v>
      </c>
      <c r="D460" s="2">
        <v>4</v>
      </c>
      <c r="E460" s="2">
        <v>34.200000000000003</v>
      </c>
      <c r="F460" s="2">
        <v>12</v>
      </c>
      <c r="G460" s="2">
        <v>0</v>
      </c>
      <c r="H460" s="2">
        <v>0</v>
      </c>
      <c r="I460" s="2">
        <v>4</v>
      </c>
      <c r="J460" s="4">
        <v>2015</v>
      </c>
      <c r="K460">
        <v>4</v>
      </c>
      <c r="L460">
        <v>276</v>
      </c>
      <c r="M460" t="s">
        <v>23</v>
      </c>
    </row>
    <row r="461" spans="1:13" hidden="1">
      <c r="A461" s="1">
        <v>42098</v>
      </c>
      <c r="B461" s="2">
        <v>3.67</v>
      </c>
      <c r="C461" s="2">
        <v>4.33</v>
      </c>
      <c r="D461" s="2">
        <v>6</v>
      </c>
      <c r="E461" s="2">
        <v>43</v>
      </c>
      <c r="F461" s="2">
        <v>7</v>
      </c>
      <c r="G461" s="2">
        <v>1</v>
      </c>
      <c r="H461" s="2">
        <v>5</v>
      </c>
      <c r="I461" s="2">
        <v>6</v>
      </c>
      <c r="J461" s="4">
        <v>2015</v>
      </c>
      <c r="K461">
        <v>4</v>
      </c>
      <c r="L461">
        <v>276</v>
      </c>
      <c r="M461" t="s">
        <v>24</v>
      </c>
    </row>
    <row r="462" spans="1:13" hidden="1">
      <c r="A462" s="1">
        <v>42099</v>
      </c>
      <c r="B462" s="2">
        <v>3.34</v>
      </c>
      <c r="C462" s="2">
        <v>5.01</v>
      </c>
      <c r="D462" s="2">
        <v>4.5</v>
      </c>
      <c r="E462" s="2">
        <v>31.6</v>
      </c>
      <c r="F462" s="2">
        <v>4</v>
      </c>
      <c r="G462" s="2">
        <v>0</v>
      </c>
      <c r="H462" s="2">
        <v>0</v>
      </c>
      <c r="I462" s="2">
        <v>1</v>
      </c>
      <c r="J462" s="4">
        <v>2015</v>
      </c>
      <c r="K462">
        <v>4</v>
      </c>
      <c r="L462">
        <v>276</v>
      </c>
      <c r="M462" t="s">
        <v>25</v>
      </c>
    </row>
    <row r="463" spans="1:13" hidden="1">
      <c r="A463" s="1">
        <v>42100</v>
      </c>
      <c r="B463" s="2">
        <v>7.33</v>
      </c>
      <c r="C463" s="2">
        <v>3.33</v>
      </c>
      <c r="D463" s="2">
        <v>5.3</v>
      </c>
      <c r="E463" s="2">
        <v>32.9</v>
      </c>
      <c r="F463" s="2">
        <v>4</v>
      </c>
      <c r="G463" s="2">
        <v>0</v>
      </c>
      <c r="H463" s="2">
        <v>3</v>
      </c>
      <c r="I463" s="2">
        <v>2</v>
      </c>
      <c r="J463" s="4">
        <v>2015</v>
      </c>
      <c r="K463">
        <v>4</v>
      </c>
      <c r="L463">
        <v>276</v>
      </c>
      <c r="M463" t="s">
        <v>26</v>
      </c>
    </row>
    <row r="464" spans="1:13" hidden="1">
      <c r="A464" s="1">
        <v>42101</v>
      </c>
      <c r="B464" s="2">
        <v>6</v>
      </c>
      <c r="C464" s="2">
        <v>3.66</v>
      </c>
      <c r="D464" s="2">
        <v>6.7</v>
      </c>
      <c r="E464" s="2">
        <v>25</v>
      </c>
      <c r="F464" s="2">
        <v>8</v>
      </c>
      <c r="G464" s="2">
        <v>0</v>
      </c>
      <c r="H464" s="2">
        <v>8</v>
      </c>
      <c r="I464" s="2">
        <v>1</v>
      </c>
      <c r="J464" s="4">
        <v>2015</v>
      </c>
      <c r="K464">
        <v>4</v>
      </c>
      <c r="L464">
        <v>276</v>
      </c>
      <c r="M464" t="s">
        <v>27</v>
      </c>
    </row>
    <row r="465" spans="1:13" hidden="1">
      <c r="A465" s="1">
        <v>42102</v>
      </c>
      <c r="B465" s="2">
        <v>4</v>
      </c>
      <c r="C465" s="2">
        <v>2.33</v>
      </c>
      <c r="D465" s="2">
        <v>3</v>
      </c>
      <c r="E465" s="2">
        <v>18</v>
      </c>
      <c r="F465" s="2">
        <v>11</v>
      </c>
      <c r="G465" s="2">
        <v>0</v>
      </c>
      <c r="H465" s="2">
        <v>10</v>
      </c>
      <c r="I465" s="2">
        <v>4</v>
      </c>
      <c r="J465" s="4">
        <v>2015</v>
      </c>
      <c r="K465">
        <v>4</v>
      </c>
      <c r="L465">
        <v>276</v>
      </c>
      <c r="M465" t="s">
        <v>28</v>
      </c>
    </row>
    <row r="466" spans="1:13" hidden="1">
      <c r="A466" s="1">
        <v>42103</v>
      </c>
      <c r="B466" s="2">
        <v>1.33</v>
      </c>
      <c r="C466" s="2">
        <v>6</v>
      </c>
      <c r="D466" s="2">
        <v>8</v>
      </c>
      <c r="E466" s="2">
        <v>22.2</v>
      </c>
      <c r="F466" s="2">
        <v>8</v>
      </c>
      <c r="G466" s="2">
        <v>0</v>
      </c>
      <c r="H466" s="2">
        <v>6</v>
      </c>
      <c r="I466" s="2">
        <v>1</v>
      </c>
      <c r="J466" s="4">
        <v>2015</v>
      </c>
      <c r="K466">
        <v>4</v>
      </c>
      <c r="L466">
        <v>276</v>
      </c>
      <c r="M466" t="s">
        <v>22</v>
      </c>
    </row>
    <row r="467" spans="1:13" hidden="1">
      <c r="A467" s="1">
        <v>42104</v>
      </c>
      <c r="B467" s="2">
        <v>9.84</v>
      </c>
      <c r="C467" s="2">
        <v>6.5049999999999999</v>
      </c>
      <c r="D467" s="2">
        <v>4</v>
      </c>
      <c r="E467" s="2">
        <v>65.599999999999994</v>
      </c>
      <c r="F467" s="2">
        <v>5</v>
      </c>
      <c r="G467" s="2">
        <v>2</v>
      </c>
      <c r="H467" s="2">
        <v>8</v>
      </c>
      <c r="I467" s="2">
        <v>5</v>
      </c>
      <c r="J467" s="4">
        <v>2015</v>
      </c>
      <c r="K467">
        <v>4</v>
      </c>
      <c r="L467">
        <v>276</v>
      </c>
      <c r="M467" t="s">
        <v>23</v>
      </c>
    </row>
    <row r="468" spans="1:13" hidden="1">
      <c r="A468" s="1">
        <v>42105</v>
      </c>
      <c r="B468" s="2">
        <v>11.68</v>
      </c>
      <c r="C468" s="2">
        <v>3</v>
      </c>
      <c r="D468" s="2">
        <v>3.4</v>
      </c>
      <c r="E468" s="2">
        <v>26</v>
      </c>
      <c r="F468" s="2">
        <v>9</v>
      </c>
      <c r="G468" s="2">
        <v>0</v>
      </c>
      <c r="H468" s="2">
        <v>5</v>
      </c>
      <c r="I468" s="2">
        <v>6</v>
      </c>
      <c r="J468" s="4">
        <v>2015</v>
      </c>
      <c r="K468">
        <v>4</v>
      </c>
      <c r="L468">
        <v>276</v>
      </c>
      <c r="M468" t="s">
        <v>24</v>
      </c>
    </row>
    <row r="469" spans="1:13" hidden="1">
      <c r="A469" s="1">
        <v>42106</v>
      </c>
      <c r="B469" s="2">
        <v>0</v>
      </c>
      <c r="C469" s="2">
        <v>0</v>
      </c>
      <c r="D469" s="2">
        <v>0</v>
      </c>
      <c r="E469" s="2">
        <v>0</v>
      </c>
      <c r="F469" s="2">
        <v>0</v>
      </c>
      <c r="G469" s="2">
        <v>0</v>
      </c>
      <c r="H469" s="2">
        <v>0</v>
      </c>
      <c r="I469" s="2">
        <v>0</v>
      </c>
      <c r="J469" s="4">
        <v>2015</v>
      </c>
      <c r="K469">
        <v>4</v>
      </c>
      <c r="L469">
        <v>276</v>
      </c>
      <c r="M469" t="s">
        <v>25</v>
      </c>
    </row>
    <row r="470" spans="1:13" hidden="1">
      <c r="A470" s="1">
        <v>42107</v>
      </c>
      <c r="B470" s="2">
        <v>6.67</v>
      </c>
      <c r="C470" s="2">
        <v>1.34</v>
      </c>
      <c r="D470" s="2">
        <v>7</v>
      </c>
      <c r="E470" s="2">
        <v>25.2</v>
      </c>
      <c r="F470" s="2">
        <v>5</v>
      </c>
      <c r="G470" s="2">
        <v>0</v>
      </c>
      <c r="H470" s="2">
        <v>3</v>
      </c>
      <c r="I470" s="2">
        <v>7</v>
      </c>
      <c r="J470" s="4">
        <v>2015</v>
      </c>
      <c r="K470">
        <v>4</v>
      </c>
      <c r="L470">
        <v>276</v>
      </c>
      <c r="M470" t="s">
        <v>26</v>
      </c>
    </row>
    <row r="471" spans="1:13" hidden="1">
      <c r="A471" s="1">
        <v>42108</v>
      </c>
      <c r="B471" s="2">
        <v>4.66</v>
      </c>
      <c r="C471" s="2">
        <v>6.01</v>
      </c>
      <c r="D471" s="2">
        <v>7</v>
      </c>
      <c r="E471" s="2">
        <v>41.8</v>
      </c>
      <c r="F471" s="2">
        <v>5</v>
      </c>
      <c r="G471" s="2">
        <v>0</v>
      </c>
      <c r="H471" s="2">
        <v>5</v>
      </c>
      <c r="I471" s="2">
        <v>2</v>
      </c>
      <c r="J471" s="4">
        <v>2015</v>
      </c>
      <c r="K471">
        <v>4</v>
      </c>
      <c r="L471">
        <v>276</v>
      </c>
      <c r="M471" t="s">
        <v>27</v>
      </c>
    </row>
    <row r="472" spans="1:13" hidden="1">
      <c r="A472" s="1">
        <v>42109</v>
      </c>
      <c r="B472" s="2">
        <v>2</v>
      </c>
      <c r="C472" s="2">
        <v>2.33</v>
      </c>
      <c r="D472" s="2">
        <v>3</v>
      </c>
      <c r="E472" s="2">
        <v>29.25</v>
      </c>
      <c r="F472" s="2">
        <v>15</v>
      </c>
      <c r="G472" s="2">
        <v>0</v>
      </c>
      <c r="H472" s="2">
        <v>0</v>
      </c>
      <c r="I472" s="2">
        <v>2</v>
      </c>
      <c r="J472" s="4">
        <v>2015</v>
      </c>
      <c r="K472">
        <v>4</v>
      </c>
      <c r="L472">
        <v>276</v>
      </c>
      <c r="M472" t="s">
        <v>28</v>
      </c>
    </row>
    <row r="473" spans="1:13" hidden="1">
      <c r="A473" s="1">
        <v>42110</v>
      </c>
      <c r="B473" s="2">
        <v>2.34</v>
      </c>
      <c r="C473" s="2">
        <v>1</v>
      </c>
      <c r="D473" s="2">
        <v>7.2</v>
      </c>
      <c r="E473" s="2">
        <v>30.6</v>
      </c>
      <c r="F473" s="2">
        <v>7</v>
      </c>
      <c r="G473" s="2">
        <v>0</v>
      </c>
      <c r="H473" s="2">
        <v>9</v>
      </c>
      <c r="I473" s="2">
        <v>4</v>
      </c>
      <c r="J473" s="4">
        <v>2015</v>
      </c>
      <c r="K473">
        <v>4</v>
      </c>
      <c r="L473">
        <v>276</v>
      </c>
      <c r="M473" t="s">
        <v>22</v>
      </c>
    </row>
    <row r="474" spans="1:13" hidden="1">
      <c r="A474" s="1">
        <v>42111</v>
      </c>
      <c r="B474" s="2">
        <v>9.33</v>
      </c>
      <c r="C474" s="2">
        <v>3.66</v>
      </c>
      <c r="D474" s="2">
        <v>3</v>
      </c>
      <c r="E474" s="2">
        <v>29.65</v>
      </c>
      <c r="F474" s="2">
        <v>6</v>
      </c>
      <c r="G474" s="2">
        <v>0</v>
      </c>
      <c r="H474" s="2">
        <v>1</v>
      </c>
      <c r="I474" s="2">
        <v>5</v>
      </c>
      <c r="J474" s="4">
        <v>2015</v>
      </c>
      <c r="K474">
        <v>4</v>
      </c>
      <c r="L474">
        <v>276</v>
      </c>
      <c r="M474" t="s">
        <v>23</v>
      </c>
    </row>
    <row r="475" spans="1:13" hidden="1">
      <c r="A475" s="1">
        <v>42112</v>
      </c>
      <c r="B475" s="2">
        <v>7.33</v>
      </c>
      <c r="C475" s="2">
        <v>3</v>
      </c>
      <c r="D475" s="2">
        <v>1</v>
      </c>
      <c r="E475" s="2">
        <v>31.3</v>
      </c>
      <c r="F475" s="2">
        <v>1</v>
      </c>
      <c r="G475" s="2">
        <v>0</v>
      </c>
      <c r="H475" s="2">
        <v>1</v>
      </c>
      <c r="I475" s="2">
        <v>4</v>
      </c>
      <c r="J475" s="4">
        <v>2015</v>
      </c>
      <c r="K475">
        <v>4</v>
      </c>
      <c r="L475">
        <v>276</v>
      </c>
      <c r="M475" t="s">
        <v>24</v>
      </c>
    </row>
    <row r="476" spans="1:13" hidden="1">
      <c r="A476" s="1">
        <v>42113</v>
      </c>
      <c r="B476" s="2">
        <v>9.32</v>
      </c>
      <c r="C476" s="2">
        <v>5.5279999999999996</v>
      </c>
      <c r="D476" s="2">
        <v>3.8</v>
      </c>
      <c r="E476" s="2">
        <v>36.5</v>
      </c>
      <c r="F476" s="2">
        <v>3</v>
      </c>
      <c r="G476" s="2">
        <v>0</v>
      </c>
      <c r="H476" s="2">
        <v>0</v>
      </c>
      <c r="I476" s="2">
        <v>2</v>
      </c>
      <c r="J476" s="4">
        <v>2015</v>
      </c>
      <c r="K476">
        <v>4</v>
      </c>
      <c r="L476">
        <v>276</v>
      </c>
      <c r="M476" t="s">
        <v>25</v>
      </c>
    </row>
    <row r="477" spans="1:13" hidden="1">
      <c r="A477" s="1">
        <v>42114</v>
      </c>
      <c r="B477" s="2">
        <v>3</v>
      </c>
      <c r="C477" s="2">
        <v>5.0430000000000001</v>
      </c>
      <c r="D477" s="2">
        <v>3.7</v>
      </c>
      <c r="E477" s="2">
        <v>38</v>
      </c>
      <c r="F477" s="2">
        <v>13</v>
      </c>
      <c r="G477" s="2">
        <v>0</v>
      </c>
      <c r="H477" s="2">
        <v>1</v>
      </c>
      <c r="I477" s="2">
        <v>3</v>
      </c>
      <c r="J477" s="4">
        <v>2015</v>
      </c>
      <c r="K477">
        <v>4</v>
      </c>
      <c r="L477">
        <v>276</v>
      </c>
      <c r="M477" t="s">
        <v>26</v>
      </c>
    </row>
    <row r="478" spans="1:13" hidden="1">
      <c r="A478" s="1">
        <v>42115</v>
      </c>
      <c r="B478" s="2">
        <v>6.33</v>
      </c>
      <c r="C478" s="2">
        <v>1</v>
      </c>
      <c r="D478" s="2">
        <v>2</v>
      </c>
      <c r="E478" s="2">
        <v>35.200000000000003</v>
      </c>
      <c r="F478" s="2">
        <v>9</v>
      </c>
      <c r="G478" s="2">
        <v>0</v>
      </c>
      <c r="H478" s="2">
        <v>0</v>
      </c>
      <c r="I478" s="2">
        <v>6</v>
      </c>
      <c r="J478" s="4">
        <v>2015</v>
      </c>
      <c r="K478">
        <v>4</v>
      </c>
      <c r="L478">
        <v>276</v>
      </c>
      <c r="M478" t="s">
        <v>27</v>
      </c>
    </row>
    <row r="479" spans="1:13" hidden="1">
      <c r="A479" s="1">
        <v>42116</v>
      </c>
      <c r="B479" s="2">
        <v>1.33</v>
      </c>
      <c r="C479" s="2">
        <v>4.6269999999999998</v>
      </c>
      <c r="D479" s="2">
        <v>3.2</v>
      </c>
      <c r="E479" s="2">
        <v>32</v>
      </c>
      <c r="F479" s="2">
        <v>3</v>
      </c>
      <c r="G479" s="2">
        <v>0</v>
      </c>
      <c r="H479" s="2">
        <v>1</v>
      </c>
      <c r="I479" s="2">
        <v>2</v>
      </c>
      <c r="J479" s="4">
        <v>2015</v>
      </c>
      <c r="K479">
        <v>4</v>
      </c>
      <c r="L479">
        <v>276</v>
      </c>
      <c r="M479" t="s">
        <v>28</v>
      </c>
    </row>
    <row r="480" spans="1:13" hidden="1">
      <c r="A480" s="1">
        <v>42117</v>
      </c>
      <c r="B480" s="2">
        <v>4</v>
      </c>
      <c r="C480" s="2">
        <v>1</v>
      </c>
      <c r="D480" s="2">
        <v>1</v>
      </c>
      <c r="E480" s="2">
        <v>28.2</v>
      </c>
      <c r="F480" s="2">
        <v>8</v>
      </c>
      <c r="G480" s="2">
        <v>0</v>
      </c>
      <c r="H480" s="2">
        <v>1</v>
      </c>
      <c r="I480" s="2">
        <v>4</v>
      </c>
      <c r="J480" s="4">
        <v>2015</v>
      </c>
      <c r="K480">
        <v>4</v>
      </c>
      <c r="L480">
        <v>276</v>
      </c>
      <c r="M480" t="s">
        <v>22</v>
      </c>
    </row>
    <row r="481" spans="1:13" hidden="1">
      <c r="A481" s="1">
        <v>42118</v>
      </c>
      <c r="B481" s="2">
        <v>10</v>
      </c>
      <c r="C481" s="2">
        <v>1</v>
      </c>
      <c r="D481" s="2">
        <v>4</v>
      </c>
      <c r="E481" s="2">
        <v>30</v>
      </c>
      <c r="F481" s="2">
        <v>5</v>
      </c>
      <c r="G481" s="2">
        <v>0</v>
      </c>
      <c r="H481" s="2">
        <v>1</v>
      </c>
      <c r="I481" s="2">
        <v>5</v>
      </c>
      <c r="J481" s="4">
        <v>2015</v>
      </c>
      <c r="K481">
        <v>4</v>
      </c>
      <c r="L481">
        <v>276</v>
      </c>
      <c r="M481" t="s">
        <v>23</v>
      </c>
    </row>
    <row r="482" spans="1:13" hidden="1">
      <c r="A482" s="1">
        <v>42119</v>
      </c>
      <c r="B482" s="2">
        <v>5</v>
      </c>
      <c r="C482" s="2">
        <v>3.165</v>
      </c>
      <c r="D482" s="2">
        <v>8</v>
      </c>
      <c r="E482" s="2">
        <v>38.1</v>
      </c>
      <c r="F482" s="2">
        <v>3</v>
      </c>
      <c r="G482" s="2">
        <v>0</v>
      </c>
      <c r="H482" s="2">
        <v>1</v>
      </c>
      <c r="I482" s="2">
        <v>3</v>
      </c>
      <c r="J482" s="4">
        <v>2015</v>
      </c>
      <c r="K482">
        <v>4</v>
      </c>
      <c r="L482">
        <v>276</v>
      </c>
      <c r="M482" t="s">
        <v>24</v>
      </c>
    </row>
    <row r="483" spans="1:13" hidden="1">
      <c r="A483" s="1">
        <v>42120</v>
      </c>
      <c r="B483" s="2">
        <v>7</v>
      </c>
      <c r="C483" s="2">
        <v>6</v>
      </c>
      <c r="D483" s="2">
        <v>3</v>
      </c>
      <c r="E483" s="2">
        <v>37.6</v>
      </c>
      <c r="F483" s="2">
        <v>5</v>
      </c>
      <c r="G483" s="2">
        <v>0</v>
      </c>
      <c r="H483" s="2">
        <v>1</v>
      </c>
      <c r="I483" s="2">
        <v>1</v>
      </c>
      <c r="J483" s="4">
        <v>2015</v>
      </c>
      <c r="K483">
        <v>4</v>
      </c>
      <c r="L483">
        <v>276</v>
      </c>
      <c r="M483" t="s">
        <v>25</v>
      </c>
    </row>
    <row r="484" spans="1:13" hidden="1">
      <c r="A484" s="1">
        <v>42121</v>
      </c>
      <c r="B484" s="2">
        <v>3</v>
      </c>
      <c r="C484" s="2">
        <v>0.78</v>
      </c>
      <c r="D484" s="2">
        <v>4</v>
      </c>
      <c r="E484" s="2">
        <v>43</v>
      </c>
      <c r="F484" s="2">
        <v>10</v>
      </c>
      <c r="G484" s="2">
        <v>0</v>
      </c>
      <c r="H484" s="2">
        <v>0</v>
      </c>
      <c r="I484" s="2">
        <v>10</v>
      </c>
      <c r="J484" s="4">
        <v>2015</v>
      </c>
      <c r="K484">
        <v>4</v>
      </c>
      <c r="L484">
        <v>276</v>
      </c>
      <c r="M484" t="s">
        <v>26</v>
      </c>
    </row>
    <row r="485" spans="1:13" hidden="1">
      <c r="A485" s="1">
        <v>42122</v>
      </c>
      <c r="B485" s="2">
        <v>4.33</v>
      </c>
      <c r="C485" s="2">
        <v>4.67</v>
      </c>
      <c r="D485" s="2">
        <v>3.1</v>
      </c>
      <c r="E485" s="2">
        <v>15.2</v>
      </c>
      <c r="F485" s="2">
        <v>7</v>
      </c>
      <c r="G485" s="2">
        <v>0</v>
      </c>
      <c r="H485" s="2">
        <v>5</v>
      </c>
      <c r="I485" s="2">
        <v>6</v>
      </c>
      <c r="J485" s="4">
        <v>2015</v>
      </c>
      <c r="K485">
        <v>4</v>
      </c>
      <c r="L485">
        <v>276</v>
      </c>
      <c r="M485" t="s">
        <v>27</v>
      </c>
    </row>
    <row r="486" spans="1:13" hidden="1">
      <c r="A486" s="1">
        <v>42123</v>
      </c>
      <c r="B486" s="2">
        <v>2</v>
      </c>
      <c r="C486" s="2">
        <v>0.43</v>
      </c>
      <c r="D486" s="2">
        <v>4.2</v>
      </c>
      <c r="E486" s="2">
        <v>27.6</v>
      </c>
      <c r="F486" s="2">
        <v>2</v>
      </c>
      <c r="G486" s="2">
        <v>0</v>
      </c>
      <c r="H486" s="2">
        <v>11</v>
      </c>
      <c r="I486" s="2">
        <v>3</v>
      </c>
      <c r="J486" s="4">
        <v>2015</v>
      </c>
      <c r="K486">
        <v>4</v>
      </c>
      <c r="L486">
        <v>276</v>
      </c>
      <c r="M486" t="s">
        <v>28</v>
      </c>
    </row>
    <row r="487" spans="1:13" hidden="1">
      <c r="A487" s="1">
        <v>42124</v>
      </c>
      <c r="B487" s="2">
        <v>3</v>
      </c>
      <c r="C487" s="2">
        <v>8.7270000000000003</v>
      </c>
      <c r="D487" s="2">
        <v>2.6</v>
      </c>
      <c r="E487" s="2">
        <v>32.6</v>
      </c>
      <c r="F487" s="2">
        <v>7</v>
      </c>
      <c r="G487" s="2">
        <v>0</v>
      </c>
      <c r="H487" s="2">
        <v>3</v>
      </c>
      <c r="I487" s="2">
        <v>7</v>
      </c>
      <c r="J487" s="4">
        <v>2015</v>
      </c>
      <c r="K487">
        <v>4</v>
      </c>
      <c r="L487">
        <v>276</v>
      </c>
      <c r="M487" t="s">
        <v>22</v>
      </c>
    </row>
    <row r="488" spans="1:13" hidden="1">
      <c r="A488" s="1">
        <v>42125</v>
      </c>
      <c r="B488" s="2">
        <v>5.34</v>
      </c>
      <c r="C488" s="2">
        <v>1.68</v>
      </c>
      <c r="D488" s="2">
        <v>4.9400000000000004</v>
      </c>
      <c r="E488" s="2">
        <v>11.4</v>
      </c>
      <c r="F488" s="2">
        <v>4</v>
      </c>
      <c r="G488" s="2">
        <v>0</v>
      </c>
      <c r="H488" s="2">
        <v>0</v>
      </c>
      <c r="I488" s="2">
        <v>4.7</v>
      </c>
      <c r="J488" s="4">
        <v>2015</v>
      </c>
      <c r="K488">
        <v>5</v>
      </c>
      <c r="L488">
        <v>276</v>
      </c>
      <c r="M488" t="s">
        <v>23</v>
      </c>
    </row>
    <row r="489" spans="1:13" hidden="1">
      <c r="A489" s="1">
        <v>42126</v>
      </c>
      <c r="B489" s="2">
        <v>5</v>
      </c>
      <c r="C489" s="2">
        <v>3.66</v>
      </c>
      <c r="D489" s="2">
        <v>3</v>
      </c>
      <c r="E489" s="2">
        <v>47.8</v>
      </c>
      <c r="F489" s="2">
        <v>6</v>
      </c>
      <c r="G489" s="2">
        <v>2</v>
      </c>
      <c r="H489" s="2">
        <v>0</v>
      </c>
      <c r="I489" s="2">
        <v>5</v>
      </c>
      <c r="J489" s="4">
        <v>2015</v>
      </c>
      <c r="K489">
        <v>5</v>
      </c>
      <c r="L489">
        <v>276</v>
      </c>
      <c r="M489" t="s">
        <v>24</v>
      </c>
    </row>
    <row r="490" spans="1:13" hidden="1">
      <c r="A490" s="1">
        <v>42127</v>
      </c>
      <c r="B490" s="2">
        <v>6.67</v>
      </c>
      <c r="C490" s="2">
        <v>1.0660000000000001</v>
      </c>
      <c r="D490" s="2">
        <v>2.1</v>
      </c>
      <c r="E490" s="2">
        <v>19.2</v>
      </c>
      <c r="F490" s="2">
        <v>4</v>
      </c>
      <c r="G490" s="2">
        <v>0</v>
      </c>
      <c r="H490" s="2">
        <v>1</v>
      </c>
      <c r="I490" s="2">
        <v>6</v>
      </c>
      <c r="J490" s="4">
        <v>2015</v>
      </c>
      <c r="K490">
        <v>5</v>
      </c>
      <c r="L490">
        <v>276</v>
      </c>
      <c r="M490" t="s">
        <v>25</v>
      </c>
    </row>
    <row r="491" spans="1:13" hidden="1">
      <c r="A491" s="1">
        <v>42128</v>
      </c>
      <c r="B491" s="2">
        <v>4</v>
      </c>
      <c r="C491" s="2">
        <v>4.7229999999999999</v>
      </c>
      <c r="D491" s="2">
        <v>8.6</v>
      </c>
      <c r="E491" s="2">
        <v>36</v>
      </c>
      <c r="F491" s="2">
        <v>5</v>
      </c>
      <c r="G491" s="2">
        <v>1</v>
      </c>
      <c r="H491" s="2">
        <v>10</v>
      </c>
      <c r="I491" s="2">
        <v>3.3</v>
      </c>
      <c r="J491" s="4">
        <v>2015</v>
      </c>
      <c r="K491">
        <v>5</v>
      </c>
      <c r="L491">
        <v>276</v>
      </c>
      <c r="M491" t="s">
        <v>26</v>
      </c>
    </row>
    <row r="492" spans="1:13" hidden="1">
      <c r="A492" s="1">
        <v>42129</v>
      </c>
      <c r="B492" s="2">
        <v>3.34</v>
      </c>
      <c r="C492" s="2">
        <v>3.4620000000000002</v>
      </c>
      <c r="D492" s="2">
        <v>2</v>
      </c>
      <c r="E492" s="2">
        <v>19</v>
      </c>
      <c r="F492" s="2">
        <v>6</v>
      </c>
      <c r="G492" s="2">
        <v>0</v>
      </c>
      <c r="H492" s="2">
        <v>5</v>
      </c>
      <c r="I492" s="2">
        <v>2.5</v>
      </c>
      <c r="J492" s="4">
        <v>2015</v>
      </c>
      <c r="K492">
        <v>5</v>
      </c>
      <c r="L492">
        <v>276</v>
      </c>
      <c r="M492" t="s">
        <v>27</v>
      </c>
    </row>
    <row r="493" spans="1:13" hidden="1">
      <c r="A493" s="1">
        <v>42130</v>
      </c>
      <c r="B493" s="2">
        <v>4.66</v>
      </c>
      <c r="C493" s="2">
        <v>6.4969999999999999</v>
      </c>
      <c r="D493" s="2">
        <v>2</v>
      </c>
      <c r="E493" s="2">
        <v>40.200000000000003</v>
      </c>
      <c r="F493" s="2">
        <v>11</v>
      </c>
      <c r="G493" s="2">
        <v>0</v>
      </c>
      <c r="H493" s="2">
        <v>0</v>
      </c>
      <c r="I493" s="2">
        <v>6</v>
      </c>
      <c r="J493" s="4">
        <v>2015</v>
      </c>
      <c r="K493">
        <v>5</v>
      </c>
      <c r="L493">
        <v>276</v>
      </c>
      <c r="M493" t="s">
        <v>28</v>
      </c>
    </row>
    <row r="494" spans="1:13" hidden="1">
      <c r="A494" s="1">
        <v>42131</v>
      </c>
      <c r="B494" s="2">
        <v>2</v>
      </c>
      <c r="C494" s="2">
        <v>3.34</v>
      </c>
      <c r="D494" s="2">
        <v>2</v>
      </c>
      <c r="E494" s="2">
        <v>21</v>
      </c>
      <c r="F494" s="2">
        <v>4</v>
      </c>
      <c r="G494" s="2">
        <v>1</v>
      </c>
      <c r="H494" s="2">
        <v>5</v>
      </c>
      <c r="I494" s="2">
        <v>10</v>
      </c>
      <c r="J494" s="4">
        <v>2015</v>
      </c>
      <c r="K494">
        <v>5</v>
      </c>
      <c r="L494">
        <v>276</v>
      </c>
      <c r="M494" t="s">
        <v>22</v>
      </c>
    </row>
    <row r="495" spans="1:13" hidden="1">
      <c r="A495" s="1">
        <v>42132</v>
      </c>
      <c r="B495" s="2">
        <v>1</v>
      </c>
      <c r="C495" s="2">
        <v>6.34</v>
      </c>
      <c r="D495" s="2">
        <v>5</v>
      </c>
      <c r="E495" s="2">
        <v>16</v>
      </c>
      <c r="F495" s="2">
        <v>8</v>
      </c>
      <c r="G495" s="2">
        <v>0</v>
      </c>
      <c r="H495" s="2">
        <v>4</v>
      </c>
      <c r="I495" s="2">
        <v>1</v>
      </c>
      <c r="J495" s="4">
        <v>2015</v>
      </c>
      <c r="K495">
        <v>5</v>
      </c>
      <c r="L495">
        <v>276</v>
      </c>
      <c r="M495" t="s">
        <v>23</v>
      </c>
    </row>
    <row r="496" spans="1:13" hidden="1">
      <c r="A496" s="1">
        <v>42133</v>
      </c>
      <c r="B496" s="2">
        <v>3.66</v>
      </c>
      <c r="C496" s="2">
        <v>4.34</v>
      </c>
      <c r="D496" s="2">
        <v>7.4</v>
      </c>
      <c r="E496" s="2">
        <v>21</v>
      </c>
      <c r="F496" s="2">
        <v>11</v>
      </c>
      <c r="G496" s="2">
        <v>1</v>
      </c>
      <c r="H496" s="2">
        <v>1</v>
      </c>
      <c r="I496" s="2">
        <v>6</v>
      </c>
      <c r="J496" s="4">
        <v>2015</v>
      </c>
      <c r="K496">
        <v>5</v>
      </c>
      <c r="L496">
        <v>276</v>
      </c>
      <c r="M496" t="s">
        <v>24</v>
      </c>
    </row>
    <row r="497" spans="1:13" hidden="1">
      <c r="A497" s="1">
        <v>42134</v>
      </c>
      <c r="B497" s="2">
        <v>3.34</v>
      </c>
      <c r="C497" s="2">
        <v>5.4269999999999996</v>
      </c>
      <c r="D497" s="2">
        <v>3.8</v>
      </c>
      <c r="E497" s="2">
        <v>13</v>
      </c>
      <c r="F497" s="2">
        <v>3</v>
      </c>
      <c r="G497" s="2">
        <v>0</v>
      </c>
      <c r="H497" s="2">
        <v>1</v>
      </c>
      <c r="I497" s="2">
        <v>10</v>
      </c>
      <c r="J497" s="4">
        <v>2015</v>
      </c>
      <c r="K497">
        <v>5</v>
      </c>
      <c r="L497">
        <v>276</v>
      </c>
      <c r="M497" t="s">
        <v>25</v>
      </c>
    </row>
    <row r="498" spans="1:13" hidden="1">
      <c r="A498" s="1">
        <v>42135</v>
      </c>
      <c r="B498" s="2">
        <v>3.33</v>
      </c>
      <c r="C498" s="2">
        <v>6.66</v>
      </c>
      <c r="D498" s="2">
        <v>5.9</v>
      </c>
      <c r="E498" s="2">
        <v>21</v>
      </c>
      <c r="F498" s="2">
        <v>3</v>
      </c>
      <c r="G498" s="2">
        <v>0</v>
      </c>
      <c r="H498" s="2">
        <v>6</v>
      </c>
      <c r="I498" s="2">
        <v>4</v>
      </c>
      <c r="J498" s="4">
        <v>2015</v>
      </c>
      <c r="K498">
        <v>5</v>
      </c>
      <c r="L498">
        <v>276</v>
      </c>
      <c r="M498" t="s">
        <v>26</v>
      </c>
    </row>
    <row r="499" spans="1:13" hidden="1">
      <c r="A499" s="1">
        <v>42136</v>
      </c>
      <c r="B499" s="2">
        <v>7.33</v>
      </c>
      <c r="C499" s="2">
        <v>1.99</v>
      </c>
      <c r="D499" s="2">
        <v>8.1999999999999993</v>
      </c>
      <c r="E499" s="2">
        <v>22.95</v>
      </c>
      <c r="F499" s="2">
        <v>13</v>
      </c>
      <c r="G499" s="2">
        <v>0</v>
      </c>
      <c r="H499" s="2">
        <v>0</v>
      </c>
      <c r="I499" s="2">
        <v>8</v>
      </c>
      <c r="J499" s="4">
        <v>2015</v>
      </c>
      <c r="K499">
        <v>5</v>
      </c>
      <c r="L499">
        <v>276</v>
      </c>
      <c r="M499" t="s">
        <v>27</v>
      </c>
    </row>
    <row r="500" spans="1:13" hidden="1">
      <c r="A500" s="1">
        <v>42137</v>
      </c>
      <c r="B500" s="2">
        <v>8</v>
      </c>
      <c r="C500" s="2">
        <v>3.44</v>
      </c>
      <c r="D500" s="2">
        <v>9</v>
      </c>
      <c r="E500" s="2">
        <v>28.4</v>
      </c>
      <c r="F500" s="2">
        <v>5</v>
      </c>
      <c r="G500" s="2">
        <v>0</v>
      </c>
      <c r="H500" s="2">
        <v>2</v>
      </c>
      <c r="I500" s="2">
        <v>4.5</v>
      </c>
      <c r="J500" s="4">
        <v>2015</v>
      </c>
      <c r="K500">
        <v>5</v>
      </c>
      <c r="L500">
        <v>276</v>
      </c>
      <c r="M500" t="s">
        <v>28</v>
      </c>
    </row>
    <row r="501" spans="1:13" hidden="1">
      <c r="A501" s="1">
        <v>42138</v>
      </c>
      <c r="B501" s="2">
        <v>3</v>
      </c>
      <c r="C501" s="2">
        <v>5.0670000000000002</v>
      </c>
      <c r="D501" s="2">
        <v>3</v>
      </c>
      <c r="E501" s="2">
        <v>14</v>
      </c>
      <c r="F501" s="2">
        <v>1</v>
      </c>
      <c r="G501" s="2">
        <v>0</v>
      </c>
      <c r="H501" s="2">
        <v>0</v>
      </c>
      <c r="I501" s="2">
        <v>5</v>
      </c>
      <c r="J501" s="4">
        <v>2015</v>
      </c>
      <c r="K501">
        <v>5</v>
      </c>
      <c r="L501">
        <v>276</v>
      </c>
      <c r="M501" t="s">
        <v>22</v>
      </c>
    </row>
    <row r="502" spans="1:13" hidden="1">
      <c r="A502" s="1">
        <v>42139</v>
      </c>
      <c r="B502" s="2">
        <v>3.34</v>
      </c>
      <c r="C502" s="2">
        <v>6.53</v>
      </c>
      <c r="D502" s="2">
        <v>4.3</v>
      </c>
      <c r="E502" s="2">
        <v>48.4</v>
      </c>
      <c r="F502" s="2">
        <v>8</v>
      </c>
      <c r="G502" s="2">
        <v>0</v>
      </c>
      <c r="H502" s="2">
        <v>4</v>
      </c>
      <c r="I502" s="2">
        <v>3.2</v>
      </c>
      <c r="J502" s="4">
        <v>2015</v>
      </c>
      <c r="K502">
        <v>5</v>
      </c>
      <c r="L502">
        <v>276</v>
      </c>
      <c r="M502" t="s">
        <v>23</v>
      </c>
    </row>
    <row r="503" spans="1:13" hidden="1">
      <c r="A503" s="1">
        <v>42140</v>
      </c>
      <c r="B503" s="2">
        <v>5</v>
      </c>
      <c r="C503" s="2">
        <v>4.0659999999999998</v>
      </c>
      <c r="D503" s="2">
        <v>4.0999999999999996</v>
      </c>
      <c r="E503" s="2">
        <v>40.4</v>
      </c>
      <c r="F503" s="2">
        <v>4</v>
      </c>
      <c r="G503" s="2">
        <v>0</v>
      </c>
      <c r="H503" s="2">
        <v>0</v>
      </c>
      <c r="I503" s="2">
        <v>4</v>
      </c>
      <c r="J503" s="4">
        <v>2015</v>
      </c>
      <c r="K503">
        <v>5</v>
      </c>
      <c r="L503">
        <v>276</v>
      </c>
      <c r="M503" t="s">
        <v>24</v>
      </c>
    </row>
    <row r="504" spans="1:13" hidden="1">
      <c r="A504" s="1">
        <v>42141</v>
      </c>
      <c r="B504" s="2">
        <v>5</v>
      </c>
      <c r="C504" s="2">
        <v>3.33</v>
      </c>
      <c r="D504" s="2">
        <v>5</v>
      </c>
      <c r="E504" s="2">
        <v>23.2</v>
      </c>
      <c r="F504" s="2">
        <v>0</v>
      </c>
      <c r="G504" s="2">
        <v>0</v>
      </c>
      <c r="H504" s="2">
        <v>0</v>
      </c>
      <c r="I504" s="2">
        <v>8</v>
      </c>
      <c r="J504" s="4">
        <v>2015</v>
      </c>
      <c r="K504">
        <v>5</v>
      </c>
      <c r="L504">
        <v>276</v>
      </c>
      <c r="M504" t="s">
        <v>25</v>
      </c>
    </row>
    <row r="505" spans="1:13" hidden="1">
      <c r="A505" s="1">
        <v>42142</v>
      </c>
      <c r="B505" s="2">
        <v>7</v>
      </c>
      <c r="C505" s="2">
        <v>2.7130000000000001</v>
      </c>
      <c r="D505" s="2">
        <v>5.2</v>
      </c>
      <c r="E505" s="2">
        <v>21.4</v>
      </c>
      <c r="F505" s="2">
        <v>6</v>
      </c>
      <c r="G505" s="2">
        <v>1</v>
      </c>
      <c r="H505" s="2">
        <v>2</v>
      </c>
      <c r="I505" s="2">
        <v>2.2000000000000002</v>
      </c>
      <c r="J505" s="4">
        <v>2015</v>
      </c>
      <c r="K505">
        <v>5</v>
      </c>
      <c r="L505">
        <v>276</v>
      </c>
      <c r="M505" t="s">
        <v>26</v>
      </c>
    </row>
    <row r="506" spans="1:13" hidden="1">
      <c r="A506" s="1">
        <v>42143</v>
      </c>
      <c r="B506" s="2">
        <v>3</v>
      </c>
      <c r="C506" s="2">
        <v>1.66</v>
      </c>
      <c r="D506" s="2">
        <v>3</v>
      </c>
      <c r="E506" s="2">
        <v>20</v>
      </c>
      <c r="F506" s="2">
        <v>8</v>
      </c>
      <c r="G506" s="2">
        <v>0</v>
      </c>
      <c r="H506" s="2">
        <v>0</v>
      </c>
      <c r="I506" s="2">
        <v>3</v>
      </c>
      <c r="J506" s="4">
        <v>2015</v>
      </c>
      <c r="K506">
        <v>5</v>
      </c>
      <c r="L506">
        <v>276</v>
      </c>
      <c r="M506" t="s">
        <v>27</v>
      </c>
    </row>
    <row r="507" spans="1:13" hidden="1">
      <c r="A507" s="1">
        <v>42144</v>
      </c>
      <c r="B507" s="2">
        <v>5.67</v>
      </c>
      <c r="C507" s="2">
        <v>6.4649999999999999</v>
      </c>
      <c r="D507" s="2">
        <v>2</v>
      </c>
      <c r="E507" s="2">
        <v>17</v>
      </c>
      <c r="F507" s="2">
        <v>12</v>
      </c>
      <c r="G507" s="2">
        <v>1</v>
      </c>
      <c r="H507" s="2">
        <v>5</v>
      </c>
      <c r="I507" s="2">
        <v>6</v>
      </c>
      <c r="J507" s="4">
        <v>2015</v>
      </c>
      <c r="K507">
        <v>5</v>
      </c>
      <c r="L507">
        <v>276</v>
      </c>
      <c r="M507" t="s">
        <v>28</v>
      </c>
    </row>
    <row r="508" spans="1:13" hidden="1">
      <c r="A508" s="1">
        <v>42145</v>
      </c>
      <c r="B508" s="2">
        <v>6</v>
      </c>
      <c r="C508" s="2">
        <v>1.9570000000000001</v>
      </c>
      <c r="D508" s="2">
        <v>3</v>
      </c>
      <c r="E508" s="2">
        <v>10</v>
      </c>
      <c r="F508" s="2">
        <v>5</v>
      </c>
      <c r="G508" s="2">
        <v>0</v>
      </c>
      <c r="H508" s="2">
        <v>1</v>
      </c>
      <c r="I508" s="2">
        <v>3.3</v>
      </c>
      <c r="J508" s="4">
        <v>2015</v>
      </c>
      <c r="K508">
        <v>5</v>
      </c>
      <c r="L508">
        <v>276</v>
      </c>
      <c r="M508" t="s">
        <v>22</v>
      </c>
    </row>
    <row r="509" spans="1:13" hidden="1">
      <c r="A509" s="1">
        <v>42146</v>
      </c>
      <c r="B509" s="2">
        <v>3</v>
      </c>
      <c r="C509" s="2">
        <v>0.19800000000000001</v>
      </c>
      <c r="D509" s="2">
        <v>2</v>
      </c>
      <c r="E509" s="2">
        <v>15</v>
      </c>
      <c r="F509" s="2">
        <v>8</v>
      </c>
      <c r="G509" s="2">
        <v>0</v>
      </c>
      <c r="H509" s="2">
        <v>0</v>
      </c>
      <c r="I509" s="2">
        <v>7</v>
      </c>
      <c r="J509" s="4">
        <v>2015</v>
      </c>
      <c r="K509">
        <v>5</v>
      </c>
      <c r="L509">
        <v>276</v>
      </c>
      <c r="M509" t="s">
        <v>23</v>
      </c>
    </row>
    <row r="510" spans="1:13" hidden="1">
      <c r="A510" s="1">
        <v>42147</v>
      </c>
      <c r="B510" s="2">
        <v>5.68</v>
      </c>
      <c r="C510" s="2">
        <v>2.69</v>
      </c>
      <c r="D510" s="2">
        <v>5</v>
      </c>
      <c r="E510" s="2">
        <v>23.45</v>
      </c>
      <c r="F510" s="2">
        <v>10</v>
      </c>
      <c r="G510" s="2">
        <v>0</v>
      </c>
      <c r="H510" s="2">
        <v>2</v>
      </c>
      <c r="I510" s="2">
        <v>7</v>
      </c>
      <c r="J510" s="4">
        <v>2015</v>
      </c>
      <c r="K510">
        <v>5</v>
      </c>
      <c r="L510">
        <v>276</v>
      </c>
      <c r="M510" t="s">
        <v>24</v>
      </c>
    </row>
    <row r="511" spans="1:13" hidden="1">
      <c r="A511" s="1">
        <v>42148</v>
      </c>
      <c r="B511" s="2">
        <v>5.33</v>
      </c>
      <c r="C511" s="2">
        <v>7.7690000000000001</v>
      </c>
      <c r="D511" s="2">
        <v>3</v>
      </c>
      <c r="E511" s="2">
        <v>20</v>
      </c>
      <c r="F511" s="2">
        <v>5</v>
      </c>
      <c r="G511" s="2">
        <v>0</v>
      </c>
      <c r="H511" s="2">
        <v>0</v>
      </c>
      <c r="I511" s="2">
        <v>1.3</v>
      </c>
      <c r="J511" s="4">
        <v>2015</v>
      </c>
      <c r="K511">
        <v>5</v>
      </c>
      <c r="L511">
        <v>276</v>
      </c>
      <c r="M511" t="s">
        <v>25</v>
      </c>
    </row>
    <row r="512" spans="1:13" hidden="1">
      <c r="A512" s="1">
        <v>42149</v>
      </c>
      <c r="B512" s="2">
        <v>9.66</v>
      </c>
      <c r="C512" s="2">
        <v>3.33</v>
      </c>
      <c r="D512" s="2">
        <v>4</v>
      </c>
      <c r="E512" s="2">
        <v>30</v>
      </c>
      <c r="F512" s="2">
        <v>11</v>
      </c>
      <c r="G512" s="2">
        <v>3</v>
      </c>
      <c r="H512" s="2">
        <v>0</v>
      </c>
      <c r="I512" s="2">
        <v>3</v>
      </c>
      <c r="J512" s="4">
        <v>2015</v>
      </c>
      <c r="K512">
        <v>5</v>
      </c>
      <c r="L512">
        <v>276</v>
      </c>
      <c r="M512" t="s">
        <v>26</v>
      </c>
    </row>
    <row r="513" spans="1:13" hidden="1">
      <c r="A513" s="1">
        <v>42150</v>
      </c>
      <c r="B513" s="2">
        <v>7.34</v>
      </c>
      <c r="C513" s="2">
        <v>3.34</v>
      </c>
      <c r="D513" s="2">
        <v>4.5</v>
      </c>
      <c r="E513" s="2">
        <v>27</v>
      </c>
      <c r="F513" s="2">
        <v>11</v>
      </c>
      <c r="G513" s="2">
        <v>0</v>
      </c>
      <c r="H513" s="2">
        <v>22</v>
      </c>
      <c r="I513" s="2">
        <v>10</v>
      </c>
      <c r="J513" s="4">
        <v>2015</v>
      </c>
      <c r="K513">
        <v>5</v>
      </c>
      <c r="L513">
        <v>276</v>
      </c>
      <c r="M513" t="s">
        <v>27</v>
      </c>
    </row>
    <row r="514" spans="1:13" hidden="1">
      <c r="A514" s="1">
        <v>42151</v>
      </c>
      <c r="B514" s="2">
        <v>4</v>
      </c>
      <c r="C514" s="2">
        <v>2.66</v>
      </c>
      <c r="D514" s="2">
        <v>2</v>
      </c>
      <c r="E514" s="2">
        <v>24.2</v>
      </c>
      <c r="F514" s="2">
        <v>7</v>
      </c>
      <c r="G514" s="2">
        <v>0</v>
      </c>
      <c r="H514" s="2">
        <v>0</v>
      </c>
      <c r="I514" s="2">
        <v>1</v>
      </c>
      <c r="J514" s="4">
        <v>2015</v>
      </c>
      <c r="K514">
        <v>5</v>
      </c>
      <c r="L514">
        <v>276</v>
      </c>
      <c r="M514" t="s">
        <v>28</v>
      </c>
    </row>
    <row r="515" spans="1:13" hidden="1">
      <c r="A515" s="1">
        <v>42152</v>
      </c>
      <c r="B515" s="2">
        <v>6</v>
      </c>
      <c r="C515" s="2">
        <v>2.33</v>
      </c>
      <c r="D515" s="2">
        <v>6.7</v>
      </c>
      <c r="E515" s="2">
        <v>17.100000000000001</v>
      </c>
      <c r="F515" s="2">
        <v>3</v>
      </c>
      <c r="G515" s="2">
        <v>0</v>
      </c>
      <c r="H515" s="2">
        <v>20</v>
      </c>
      <c r="I515" s="2">
        <v>3</v>
      </c>
      <c r="J515" s="4">
        <v>2015</v>
      </c>
      <c r="K515">
        <v>5</v>
      </c>
      <c r="L515">
        <v>276</v>
      </c>
      <c r="M515" t="s">
        <v>22</v>
      </c>
    </row>
    <row r="516" spans="1:13" hidden="1">
      <c r="A516" s="1">
        <v>42153</v>
      </c>
      <c r="B516" s="2">
        <v>6.33</v>
      </c>
      <c r="C516" s="2">
        <v>5.01</v>
      </c>
      <c r="D516" s="2">
        <v>3</v>
      </c>
      <c r="E516" s="2">
        <v>41.8</v>
      </c>
      <c r="F516" s="2">
        <v>6</v>
      </c>
      <c r="G516" s="2">
        <v>0</v>
      </c>
      <c r="H516" s="2">
        <v>5</v>
      </c>
      <c r="I516" s="2">
        <v>3</v>
      </c>
      <c r="J516" s="4">
        <v>2015</v>
      </c>
      <c r="K516">
        <v>5</v>
      </c>
      <c r="L516">
        <v>276</v>
      </c>
      <c r="M516" t="s">
        <v>23</v>
      </c>
    </row>
    <row r="517" spans="1:13" hidden="1">
      <c r="A517" s="1">
        <v>42154</v>
      </c>
      <c r="B517" s="2">
        <v>14</v>
      </c>
      <c r="C517" s="2">
        <v>2.68</v>
      </c>
      <c r="D517" s="2">
        <v>6</v>
      </c>
      <c r="E517" s="2">
        <v>24.5</v>
      </c>
      <c r="F517" s="2">
        <v>4</v>
      </c>
      <c r="G517" s="2">
        <v>0</v>
      </c>
      <c r="H517" s="2">
        <v>4</v>
      </c>
      <c r="I517" s="2">
        <v>8</v>
      </c>
      <c r="J517" s="4">
        <v>2015</v>
      </c>
      <c r="K517">
        <v>5</v>
      </c>
      <c r="L517">
        <v>276</v>
      </c>
      <c r="M517" t="s">
        <v>24</v>
      </c>
    </row>
    <row r="518" spans="1:13" hidden="1">
      <c r="A518" s="1">
        <v>42155</v>
      </c>
      <c r="B518" s="2">
        <v>3</v>
      </c>
      <c r="C518" s="2">
        <v>4.6970000000000001</v>
      </c>
      <c r="D518" s="2">
        <v>6.3</v>
      </c>
      <c r="E518" s="2">
        <v>31.5</v>
      </c>
      <c r="F518" s="2">
        <v>2</v>
      </c>
      <c r="G518" s="2">
        <v>0</v>
      </c>
      <c r="H518" s="2">
        <v>0</v>
      </c>
      <c r="I518" s="2">
        <v>10.5</v>
      </c>
      <c r="J518" s="4">
        <v>2015</v>
      </c>
      <c r="K518">
        <v>5</v>
      </c>
      <c r="L518">
        <v>276</v>
      </c>
      <c r="M518" t="s">
        <v>25</v>
      </c>
    </row>
    <row r="519" spans="1:13" hidden="1">
      <c r="A519" s="1">
        <v>42156</v>
      </c>
      <c r="B519" s="2">
        <v>4.66</v>
      </c>
      <c r="C519" s="2">
        <v>5</v>
      </c>
      <c r="D519" s="2">
        <v>2.5</v>
      </c>
      <c r="E519" s="2">
        <v>23.55</v>
      </c>
      <c r="F519" s="2">
        <v>12</v>
      </c>
      <c r="G519" s="2">
        <v>0</v>
      </c>
      <c r="H519" s="2">
        <v>2</v>
      </c>
      <c r="I519" s="2">
        <v>3</v>
      </c>
      <c r="J519" s="4">
        <v>2015</v>
      </c>
      <c r="K519">
        <v>6</v>
      </c>
      <c r="L519">
        <v>276</v>
      </c>
      <c r="M519" t="s">
        <v>26</v>
      </c>
    </row>
    <row r="520" spans="1:13" hidden="1">
      <c r="A520" s="1">
        <v>42157</v>
      </c>
      <c r="B520" s="2">
        <v>8.33</v>
      </c>
      <c r="C520" s="2">
        <v>8</v>
      </c>
      <c r="D520" s="2">
        <v>7.9</v>
      </c>
      <c r="E520" s="2">
        <v>24</v>
      </c>
      <c r="F520" s="2">
        <v>10</v>
      </c>
      <c r="G520" s="2">
        <v>4</v>
      </c>
      <c r="H520" s="2">
        <v>3</v>
      </c>
      <c r="I520" s="2">
        <v>6</v>
      </c>
      <c r="J520" s="4">
        <v>2015</v>
      </c>
      <c r="K520">
        <v>6</v>
      </c>
      <c r="L520">
        <v>276</v>
      </c>
      <c r="M520" t="s">
        <v>27</v>
      </c>
    </row>
    <row r="521" spans="1:13" hidden="1">
      <c r="A521" s="1">
        <v>42158</v>
      </c>
      <c r="B521" s="2">
        <v>5</v>
      </c>
      <c r="C521" s="2">
        <v>1.66</v>
      </c>
      <c r="D521" s="2">
        <v>5.3</v>
      </c>
      <c r="E521" s="2">
        <v>30</v>
      </c>
      <c r="F521" s="2">
        <v>9</v>
      </c>
      <c r="G521" s="2">
        <v>0</v>
      </c>
      <c r="H521" s="2">
        <v>6</v>
      </c>
      <c r="I521" s="2">
        <v>2</v>
      </c>
      <c r="J521" s="4">
        <v>2015</v>
      </c>
      <c r="K521">
        <v>6</v>
      </c>
      <c r="L521">
        <v>276</v>
      </c>
      <c r="M521" t="s">
        <v>28</v>
      </c>
    </row>
    <row r="522" spans="1:13" hidden="1">
      <c r="A522" s="1">
        <v>42159</v>
      </c>
      <c r="B522" s="2">
        <v>2.33</v>
      </c>
      <c r="C522" s="2">
        <v>4</v>
      </c>
      <c r="D522" s="2">
        <v>3</v>
      </c>
      <c r="E522" s="2">
        <v>20</v>
      </c>
      <c r="F522" s="2">
        <v>5</v>
      </c>
      <c r="G522" s="2">
        <v>0</v>
      </c>
      <c r="H522" s="2">
        <v>2</v>
      </c>
      <c r="I522" s="2">
        <v>2</v>
      </c>
      <c r="J522" s="4">
        <v>2015</v>
      </c>
      <c r="K522">
        <v>6</v>
      </c>
      <c r="L522">
        <v>276</v>
      </c>
      <c r="M522" t="s">
        <v>22</v>
      </c>
    </row>
    <row r="523" spans="1:13" hidden="1">
      <c r="A523" s="1">
        <v>42160</v>
      </c>
      <c r="B523" s="2">
        <v>5</v>
      </c>
      <c r="C523" s="2">
        <v>0.67</v>
      </c>
      <c r="D523" s="2">
        <v>5</v>
      </c>
      <c r="E523" s="2">
        <v>13</v>
      </c>
      <c r="F523" s="2">
        <v>6</v>
      </c>
      <c r="G523" s="2">
        <v>0</v>
      </c>
      <c r="H523" s="2">
        <v>1</v>
      </c>
      <c r="I523" s="2">
        <v>7</v>
      </c>
      <c r="J523" s="4">
        <v>2015</v>
      </c>
      <c r="K523">
        <v>6</v>
      </c>
      <c r="L523">
        <v>276</v>
      </c>
      <c r="M523" t="s">
        <v>23</v>
      </c>
    </row>
    <row r="524" spans="1:13" hidden="1">
      <c r="A524" s="1">
        <v>42161</v>
      </c>
      <c r="B524" s="2">
        <v>3.68</v>
      </c>
      <c r="C524" s="2">
        <v>3.68</v>
      </c>
      <c r="D524" s="2">
        <v>2</v>
      </c>
      <c r="E524" s="2">
        <v>16</v>
      </c>
      <c r="F524" s="2">
        <v>6</v>
      </c>
      <c r="G524" s="2">
        <v>0</v>
      </c>
      <c r="H524" s="2">
        <v>17</v>
      </c>
      <c r="I524" s="2">
        <v>2</v>
      </c>
      <c r="J524" s="4">
        <v>2015</v>
      </c>
      <c r="K524">
        <v>6</v>
      </c>
      <c r="L524">
        <v>276</v>
      </c>
      <c r="M524" t="s">
        <v>24</v>
      </c>
    </row>
    <row r="525" spans="1:13" hidden="1">
      <c r="A525" s="1">
        <v>42162</v>
      </c>
      <c r="B525" s="2">
        <v>6.34</v>
      </c>
      <c r="C525" s="2">
        <v>5.01</v>
      </c>
      <c r="D525" s="2">
        <v>2</v>
      </c>
      <c r="E525" s="2">
        <v>17</v>
      </c>
      <c r="F525" s="2">
        <v>6</v>
      </c>
      <c r="G525" s="2">
        <v>1</v>
      </c>
      <c r="H525" s="2">
        <v>22</v>
      </c>
      <c r="I525" s="2">
        <v>6</v>
      </c>
      <c r="J525" s="4">
        <v>2015</v>
      </c>
      <c r="K525">
        <v>6</v>
      </c>
      <c r="L525">
        <v>276</v>
      </c>
      <c r="M525" t="s">
        <v>25</v>
      </c>
    </row>
    <row r="526" spans="1:13" hidden="1">
      <c r="A526" s="1">
        <v>42163</v>
      </c>
      <c r="B526" s="2">
        <v>6</v>
      </c>
      <c r="C526" s="2">
        <v>5.66</v>
      </c>
      <c r="D526" s="2">
        <v>2.5</v>
      </c>
      <c r="E526" s="2">
        <v>31</v>
      </c>
      <c r="F526" s="2">
        <v>10</v>
      </c>
      <c r="G526" s="2">
        <v>1</v>
      </c>
      <c r="H526" s="2">
        <v>3</v>
      </c>
      <c r="I526" s="2">
        <v>7</v>
      </c>
      <c r="J526" s="4">
        <v>2015</v>
      </c>
      <c r="K526">
        <v>6</v>
      </c>
      <c r="L526">
        <v>276</v>
      </c>
      <c r="M526" t="s">
        <v>26</v>
      </c>
    </row>
    <row r="527" spans="1:13" hidden="1">
      <c r="A527" s="1">
        <v>42164</v>
      </c>
      <c r="B527" s="2">
        <v>3</v>
      </c>
      <c r="C527" s="2">
        <v>4</v>
      </c>
      <c r="D527" s="2">
        <v>4</v>
      </c>
      <c r="E527" s="2">
        <v>26.6</v>
      </c>
      <c r="F527" s="2">
        <v>14</v>
      </c>
      <c r="G527" s="2">
        <v>0</v>
      </c>
      <c r="H527" s="2">
        <v>0</v>
      </c>
      <c r="I527" s="2">
        <v>4.5999999999999996</v>
      </c>
      <c r="J527" s="4">
        <v>2015</v>
      </c>
      <c r="K527">
        <v>6</v>
      </c>
      <c r="L527">
        <v>276</v>
      </c>
      <c r="M527" t="s">
        <v>27</v>
      </c>
    </row>
    <row r="528" spans="1:13" hidden="1">
      <c r="A528" s="1">
        <v>42165</v>
      </c>
      <c r="B528" s="2">
        <v>4.34</v>
      </c>
      <c r="C528" s="2">
        <v>3.01</v>
      </c>
      <c r="D528" s="2">
        <v>8</v>
      </c>
      <c r="E528" s="2">
        <v>18.675999999999998</v>
      </c>
      <c r="F528" s="2">
        <v>6</v>
      </c>
      <c r="G528" s="2">
        <v>0</v>
      </c>
      <c r="H528" s="2">
        <v>7</v>
      </c>
      <c r="I528" s="2">
        <v>2</v>
      </c>
      <c r="J528" s="4">
        <v>2015</v>
      </c>
      <c r="K528">
        <v>6</v>
      </c>
      <c r="L528">
        <v>276</v>
      </c>
      <c r="M528" t="s">
        <v>28</v>
      </c>
    </row>
    <row r="529" spans="1:13" hidden="1">
      <c r="A529" s="1">
        <v>42166</v>
      </c>
      <c r="B529" s="2">
        <v>6</v>
      </c>
      <c r="C529" s="2">
        <v>2.33</v>
      </c>
      <c r="D529" s="2">
        <v>5.0999999999999996</v>
      </c>
      <c r="E529" s="2">
        <v>38.299999999999997</v>
      </c>
      <c r="F529" s="2">
        <v>11</v>
      </c>
      <c r="G529" s="2">
        <v>0</v>
      </c>
      <c r="H529" s="2">
        <v>1</v>
      </c>
      <c r="I529" s="2">
        <v>3</v>
      </c>
      <c r="J529" s="4">
        <v>2015</v>
      </c>
      <c r="K529">
        <v>6</v>
      </c>
      <c r="L529">
        <v>276</v>
      </c>
      <c r="M529" t="s">
        <v>22</v>
      </c>
    </row>
    <row r="530" spans="1:13" hidden="1">
      <c r="A530" s="1">
        <v>42167</v>
      </c>
      <c r="B530" s="2">
        <v>1.67</v>
      </c>
      <c r="C530" s="2">
        <v>1.66</v>
      </c>
      <c r="D530" s="2">
        <v>2</v>
      </c>
      <c r="E530" s="2">
        <v>17.5</v>
      </c>
      <c r="F530" s="2">
        <v>2</v>
      </c>
      <c r="G530" s="2">
        <v>2</v>
      </c>
      <c r="H530" s="2">
        <v>0</v>
      </c>
      <c r="I530" s="2">
        <v>5</v>
      </c>
      <c r="J530" s="4">
        <v>2015</v>
      </c>
      <c r="K530">
        <v>6</v>
      </c>
      <c r="L530">
        <v>276</v>
      </c>
      <c r="M530" t="s">
        <v>23</v>
      </c>
    </row>
    <row r="531" spans="1:13" hidden="1">
      <c r="A531" s="1">
        <v>42168</v>
      </c>
      <c r="B531" s="2">
        <v>2.33</v>
      </c>
      <c r="C531" s="2">
        <v>4.66</v>
      </c>
      <c r="D531" s="2">
        <v>7.3</v>
      </c>
      <c r="E531" s="2">
        <v>21.4</v>
      </c>
      <c r="F531" s="2">
        <v>6</v>
      </c>
      <c r="G531" s="2">
        <v>0</v>
      </c>
      <c r="H531" s="2">
        <v>12</v>
      </c>
      <c r="I531" s="2">
        <v>4</v>
      </c>
      <c r="J531" s="4">
        <v>2015</v>
      </c>
      <c r="K531">
        <v>6</v>
      </c>
      <c r="L531">
        <v>276</v>
      </c>
      <c r="M531" t="s">
        <v>24</v>
      </c>
    </row>
    <row r="532" spans="1:13" hidden="1">
      <c r="A532" s="1">
        <v>42169</v>
      </c>
      <c r="B532" s="2">
        <v>5</v>
      </c>
      <c r="C532" s="2">
        <v>3.67</v>
      </c>
      <c r="D532" s="2">
        <v>1.6</v>
      </c>
      <c r="E532" s="2">
        <v>14</v>
      </c>
      <c r="F532" s="2">
        <v>6</v>
      </c>
      <c r="G532" s="2">
        <v>0</v>
      </c>
      <c r="H532" s="2">
        <v>3</v>
      </c>
      <c r="I532" s="2">
        <v>2</v>
      </c>
      <c r="J532" s="4">
        <v>2015</v>
      </c>
      <c r="K532">
        <v>6</v>
      </c>
      <c r="L532">
        <v>276</v>
      </c>
      <c r="M532" t="s">
        <v>25</v>
      </c>
    </row>
    <row r="533" spans="1:13" hidden="1">
      <c r="A533" s="1">
        <v>42170</v>
      </c>
      <c r="B533" s="2">
        <v>4</v>
      </c>
      <c r="C533" s="2">
        <v>3.36</v>
      </c>
      <c r="D533" s="2">
        <v>5</v>
      </c>
      <c r="E533" s="2">
        <v>37</v>
      </c>
      <c r="F533" s="2">
        <v>9</v>
      </c>
      <c r="G533" s="2">
        <v>0</v>
      </c>
      <c r="H533" s="2">
        <v>6</v>
      </c>
      <c r="I533" s="2">
        <v>9</v>
      </c>
      <c r="J533" s="4">
        <v>2015</v>
      </c>
      <c r="K533">
        <v>6</v>
      </c>
      <c r="L533">
        <v>276</v>
      </c>
      <c r="M533" t="s">
        <v>26</v>
      </c>
    </row>
    <row r="534" spans="1:13" hidden="1">
      <c r="A534" s="1">
        <v>42171</v>
      </c>
      <c r="B534" s="2">
        <v>7</v>
      </c>
      <c r="C534" s="2">
        <v>3.34</v>
      </c>
      <c r="D534" s="2">
        <v>4</v>
      </c>
      <c r="E534" s="2">
        <v>20</v>
      </c>
      <c r="F534" s="2">
        <v>6</v>
      </c>
      <c r="G534" s="2">
        <v>0</v>
      </c>
      <c r="H534" s="2">
        <v>8</v>
      </c>
      <c r="I534" s="2">
        <v>5</v>
      </c>
      <c r="J534" s="4">
        <v>2015</v>
      </c>
      <c r="K534">
        <v>6</v>
      </c>
      <c r="L534">
        <v>276</v>
      </c>
      <c r="M534" t="s">
        <v>27</v>
      </c>
    </row>
    <row r="535" spans="1:13" hidden="1">
      <c r="A535" s="1">
        <v>42172</v>
      </c>
      <c r="B535" s="2">
        <v>3.66</v>
      </c>
      <c r="C535" s="2">
        <v>3.32</v>
      </c>
      <c r="D535" s="2">
        <v>8.66</v>
      </c>
      <c r="E535" s="2">
        <v>24</v>
      </c>
      <c r="F535" s="2">
        <v>10</v>
      </c>
      <c r="G535" s="2">
        <v>1</v>
      </c>
      <c r="H535" s="2">
        <v>20</v>
      </c>
      <c r="I535" s="2">
        <v>2</v>
      </c>
      <c r="J535" s="4">
        <v>2015</v>
      </c>
      <c r="K535">
        <v>6</v>
      </c>
      <c r="L535">
        <v>276</v>
      </c>
      <c r="M535" t="s">
        <v>28</v>
      </c>
    </row>
    <row r="536" spans="1:13" hidden="1">
      <c r="A536" s="1">
        <v>42173</v>
      </c>
      <c r="B536" s="2">
        <v>3</v>
      </c>
      <c r="C536" s="2">
        <v>5.33</v>
      </c>
      <c r="D536" s="2">
        <v>7</v>
      </c>
      <c r="E536" s="2">
        <v>24.6</v>
      </c>
      <c r="F536" s="2">
        <v>4</v>
      </c>
      <c r="G536" s="2">
        <v>0</v>
      </c>
      <c r="H536" s="2">
        <v>23</v>
      </c>
      <c r="I536" s="2">
        <v>3.6</v>
      </c>
      <c r="J536" s="4">
        <v>2015</v>
      </c>
      <c r="K536">
        <v>6</v>
      </c>
      <c r="L536">
        <v>276</v>
      </c>
      <c r="M536" t="s">
        <v>22</v>
      </c>
    </row>
    <row r="537" spans="1:13" hidden="1">
      <c r="A537" s="1">
        <v>42174</v>
      </c>
      <c r="B537" s="2">
        <v>5.33</v>
      </c>
      <c r="C537" s="2">
        <v>4.01</v>
      </c>
      <c r="D537" s="2">
        <v>3.1</v>
      </c>
      <c r="E537" s="2">
        <v>24</v>
      </c>
      <c r="F537" s="2">
        <v>13</v>
      </c>
      <c r="G537" s="2">
        <v>2</v>
      </c>
      <c r="H537" s="2">
        <v>10</v>
      </c>
      <c r="I537" s="2">
        <v>6.3</v>
      </c>
      <c r="J537" s="4">
        <v>2015</v>
      </c>
      <c r="K537">
        <v>6</v>
      </c>
      <c r="L537">
        <v>276</v>
      </c>
      <c r="M537" t="s">
        <v>23</v>
      </c>
    </row>
    <row r="538" spans="1:13" hidden="1">
      <c r="A538" s="1">
        <v>42175</v>
      </c>
      <c r="B538" s="2">
        <v>9.34</v>
      </c>
      <c r="C538" s="2">
        <v>3</v>
      </c>
      <c r="D538" s="2">
        <v>3</v>
      </c>
      <c r="E538" s="2">
        <v>26.8</v>
      </c>
      <c r="F538" s="2">
        <v>5</v>
      </c>
      <c r="G538" s="2">
        <v>0</v>
      </c>
      <c r="H538" s="2">
        <v>10</v>
      </c>
      <c r="I538" s="2">
        <v>7</v>
      </c>
      <c r="J538" s="4">
        <v>2015</v>
      </c>
      <c r="K538">
        <v>6</v>
      </c>
      <c r="L538">
        <v>276</v>
      </c>
      <c r="M538" t="s">
        <v>24</v>
      </c>
    </row>
    <row r="539" spans="1:13" hidden="1">
      <c r="A539" s="1">
        <v>42176</v>
      </c>
      <c r="B539" s="2">
        <v>9.34</v>
      </c>
      <c r="C539" s="2">
        <v>0.68</v>
      </c>
      <c r="D539" s="2">
        <v>5</v>
      </c>
      <c r="E539" s="2">
        <v>18</v>
      </c>
      <c r="F539" s="2">
        <v>5</v>
      </c>
      <c r="G539" s="2">
        <v>0</v>
      </c>
      <c r="H539" s="2">
        <v>6</v>
      </c>
      <c r="I539" s="2">
        <v>2</v>
      </c>
      <c r="J539" s="4">
        <v>2015</v>
      </c>
      <c r="K539">
        <v>6</v>
      </c>
      <c r="L539">
        <v>276</v>
      </c>
      <c r="M539" t="s">
        <v>25</v>
      </c>
    </row>
    <row r="540" spans="1:13" hidden="1">
      <c r="A540" s="1">
        <v>42177</v>
      </c>
      <c r="B540" s="2">
        <v>5.17</v>
      </c>
      <c r="C540" s="2">
        <v>6.99</v>
      </c>
      <c r="D540" s="2">
        <v>9.6</v>
      </c>
      <c r="E540" s="2">
        <v>29.062000000000001</v>
      </c>
      <c r="F540" s="2">
        <v>0</v>
      </c>
      <c r="G540" s="2">
        <v>0</v>
      </c>
      <c r="H540" s="2">
        <v>1</v>
      </c>
      <c r="I540" s="2">
        <v>5</v>
      </c>
      <c r="J540" s="4">
        <v>2015</v>
      </c>
      <c r="K540">
        <v>6</v>
      </c>
      <c r="L540">
        <v>276</v>
      </c>
      <c r="M540" t="s">
        <v>26</v>
      </c>
    </row>
    <row r="541" spans="1:13" hidden="1">
      <c r="A541" s="1">
        <v>42178</v>
      </c>
      <c r="B541" s="2">
        <v>4.67</v>
      </c>
      <c r="C541" s="2">
        <v>5.67</v>
      </c>
      <c r="D541" s="2">
        <v>3.5</v>
      </c>
      <c r="E541" s="2">
        <v>19</v>
      </c>
      <c r="F541" s="2">
        <v>7</v>
      </c>
      <c r="G541" s="2">
        <v>0</v>
      </c>
      <c r="H541" s="2">
        <v>5</v>
      </c>
      <c r="I541" s="2">
        <v>5</v>
      </c>
      <c r="J541" s="4">
        <v>2015</v>
      </c>
      <c r="K541">
        <v>6</v>
      </c>
      <c r="L541">
        <v>276</v>
      </c>
      <c r="M541" t="s">
        <v>27</v>
      </c>
    </row>
    <row r="542" spans="1:13" hidden="1">
      <c r="A542" s="1">
        <v>42179</v>
      </c>
      <c r="B542" s="2">
        <v>3.83</v>
      </c>
      <c r="C542" s="2">
        <v>4</v>
      </c>
      <c r="D542" s="2">
        <v>7</v>
      </c>
      <c r="E542" s="2">
        <v>23.8</v>
      </c>
      <c r="F542" s="2">
        <v>5</v>
      </c>
      <c r="G542" s="2">
        <v>1</v>
      </c>
      <c r="H542" s="2">
        <v>4</v>
      </c>
      <c r="I542" s="2">
        <v>3</v>
      </c>
      <c r="J542" s="4">
        <v>2015</v>
      </c>
      <c r="K542">
        <v>6</v>
      </c>
      <c r="L542">
        <v>276</v>
      </c>
      <c r="M542" t="s">
        <v>28</v>
      </c>
    </row>
    <row r="543" spans="1:13" hidden="1">
      <c r="A543" s="1">
        <v>42180</v>
      </c>
      <c r="B543" s="2">
        <v>6.33</v>
      </c>
      <c r="C543" s="2">
        <v>4.34</v>
      </c>
      <c r="D543" s="2">
        <v>6</v>
      </c>
      <c r="E543" s="2">
        <v>24.125</v>
      </c>
      <c r="F543" s="2">
        <v>4</v>
      </c>
      <c r="G543" s="2">
        <v>0</v>
      </c>
      <c r="H543" s="2">
        <v>0</v>
      </c>
      <c r="I543" s="2">
        <v>3</v>
      </c>
      <c r="J543" s="4">
        <v>2015</v>
      </c>
      <c r="K543">
        <v>6</v>
      </c>
      <c r="L543">
        <v>276</v>
      </c>
      <c r="M543" t="s">
        <v>22</v>
      </c>
    </row>
    <row r="544" spans="1:13" hidden="1">
      <c r="A544" s="1">
        <v>42181</v>
      </c>
      <c r="B544" s="2">
        <v>7.17</v>
      </c>
      <c r="C544" s="2">
        <v>0.33</v>
      </c>
      <c r="D544" s="2">
        <v>2</v>
      </c>
      <c r="E544" s="2">
        <v>29</v>
      </c>
      <c r="F544" s="2">
        <v>3</v>
      </c>
      <c r="G544" s="2">
        <v>0</v>
      </c>
      <c r="H544" s="2">
        <v>1</v>
      </c>
      <c r="I544" s="2">
        <v>4</v>
      </c>
      <c r="J544" s="4">
        <v>2015</v>
      </c>
      <c r="K544">
        <v>6</v>
      </c>
      <c r="L544">
        <v>276</v>
      </c>
      <c r="M544" t="s">
        <v>23</v>
      </c>
    </row>
    <row r="545" spans="1:13" hidden="1">
      <c r="A545" s="1">
        <v>42182</v>
      </c>
      <c r="B545" s="2">
        <v>7.33</v>
      </c>
      <c r="C545" s="2">
        <v>3.33</v>
      </c>
      <c r="D545" s="2">
        <v>6</v>
      </c>
      <c r="E545" s="2">
        <v>36</v>
      </c>
      <c r="F545" s="2">
        <v>10</v>
      </c>
      <c r="G545" s="2">
        <v>0</v>
      </c>
      <c r="H545" s="2">
        <v>1</v>
      </c>
      <c r="I545" s="2">
        <v>2</v>
      </c>
      <c r="J545" s="4">
        <v>2015</v>
      </c>
      <c r="K545">
        <v>6</v>
      </c>
      <c r="L545">
        <v>276</v>
      </c>
      <c r="M545" t="s">
        <v>24</v>
      </c>
    </row>
    <row r="546" spans="1:13" hidden="1">
      <c r="A546" s="1">
        <v>42183</v>
      </c>
      <c r="B546" s="2">
        <v>5.34</v>
      </c>
      <c r="C546" s="2">
        <v>4.6500000000000004</v>
      </c>
      <c r="D546" s="2">
        <v>7.4</v>
      </c>
      <c r="E546" s="2">
        <v>12</v>
      </c>
      <c r="F546" s="2">
        <v>0</v>
      </c>
      <c r="G546" s="2">
        <v>0</v>
      </c>
      <c r="H546" s="2">
        <v>6</v>
      </c>
      <c r="I546" s="2">
        <v>6</v>
      </c>
      <c r="J546" s="4">
        <v>2015</v>
      </c>
      <c r="K546">
        <v>6</v>
      </c>
      <c r="L546">
        <v>276</v>
      </c>
      <c r="M546" t="s">
        <v>25</v>
      </c>
    </row>
    <row r="547" spans="1:13" hidden="1">
      <c r="A547" s="1">
        <v>42184</v>
      </c>
      <c r="B547" s="2">
        <v>5.68</v>
      </c>
      <c r="C547" s="2">
        <v>3.66</v>
      </c>
      <c r="D547" s="2">
        <v>4</v>
      </c>
      <c r="E547" s="2">
        <v>22</v>
      </c>
      <c r="F547" s="2">
        <v>15</v>
      </c>
      <c r="G547" s="2">
        <v>0</v>
      </c>
      <c r="H547" s="2">
        <v>11</v>
      </c>
      <c r="I547" s="2">
        <v>3</v>
      </c>
      <c r="J547" s="4">
        <v>2015</v>
      </c>
      <c r="K547">
        <v>6</v>
      </c>
      <c r="L547">
        <v>276</v>
      </c>
      <c r="M547" t="s">
        <v>26</v>
      </c>
    </row>
    <row r="548" spans="1:13" hidden="1">
      <c r="A548" s="1">
        <v>42185</v>
      </c>
      <c r="B548" s="2">
        <v>1</v>
      </c>
      <c r="C548" s="2">
        <v>4.67</v>
      </c>
      <c r="D548" s="2">
        <v>6</v>
      </c>
      <c r="E548" s="2">
        <v>35</v>
      </c>
      <c r="F548" s="2">
        <v>12</v>
      </c>
      <c r="G548" s="2">
        <v>0</v>
      </c>
      <c r="H548" s="2">
        <v>2</v>
      </c>
      <c r="I548" s="2">
        <v>4.3</v>
      </c>
      <c r="J548" s="4">
        <v>2015</v>
      </c>
      <c r="K548">
        <v>6</v>
      </c>
      <c r="L548">
        <v>276</v>
      </c>
      <c r="M548" t="s">
        <v>27</v>
      </c>
    </row>
    <row r="549" spans="1:13" hidden="1">
      <c r="A549" s="1">
        <v>42186</v>
      </c>
      <c r="B549" s="2">
        <v>8.83</v>
      </c>
      <c r="C549" s="2">
        <v>5.68</v>
      </c>
      <c r="D549" s="2">
        <v>5.4</v>
      </c>
      <c r="E549" s="2">
        <v>18.25</v>
      </c>
      <c r="F549" s="2">
        <v>14</v>
      </c>
      <c r="G549" s="2">
        <v>1</v>
      </c>
      <c r="H549" s="2">
        <v>12</v>
      </c>
      <c r="I549" s="2">
        <v>10</v>
      </c>
      <c r="J549" s="4">
        <v>2015</v>
      </c>
      <c r="K549">
        <v>7</v>
      </c>
      <c r="L549">
        <v>276</v>
      </c>
      <c r="M549" t="s">
        <v>28</v>
      </c>
    </row>
    <row r="550" spans="1:13" hidden="1">
      <c r="A550" s="1">
        <v>42187</v>
      </c>
      <c r="B550" s="2">
        <v>3</v>
      </c>
      <c r="C550" s="2">
        <v>2</v>
      </c>
      <c r="D550" s="2">
        <v>1</v>
      </c>
      <c r="E550" s="2">
        <v>23.15</v>
      </c>
      <c r="F550" s="2">
        <v>3</v>
      </c>
      <c r="G550" s="2">
        <v>0</v>
      </c>
      <c r="H550" s="2">
        <v>1</v>
      </c>
      <c r="I550" s="2">
        <v>2</v>
      </c>
      <c r="J550" s="4">
        <v>2015</v>
      </c>
      <c r="K550">
        <v>7</v>
      </c>
      <c r="L550">
        <v>276</v>
      </c>
      <c r="M550" t="s">
        <v>22</v>
      </c>
    </row>
    <row r="551" spans="1:13" hidden="1">
      <c r="A551" s="1">
        <v>42188</v>
      </c>
      <c r="B551" s="2">
        <v>5.5</v>
      </c>
      <c r="C551" s="2">
        <v>4.33</v>
      </c>
      <c r="D551" s="2">
        <v>3.5</v>
      </c>
      <c r="E551" s="2">
        <v>24.5</v>
      </c>
      <c r="F551" s="2">
        <v>10</v>
      </c>
      <c r="G551" s="2">
        <v>0</v>
      </c>
      <c r="H551" s="2">
        <v>8</v>
      </c>
      <c r="I551" s="2">
        <v>4</v>
      </c>
      <c r="J551" s="4">
        <v>2015</v>
      </c>
      <c r="K551">
        <v>7</v>
      </c>
      <c r="L551">
        <v>276</v>
      </c>
      <c r="M551" t="s">
        <v>23</v>
      </c>
    </row>
    <row r="552" spans="1:13" hidden="1">
      <c r="A552" s="1">
        <v>42189</v>
      </c>
      <c r="B552" s="2">
        <v>7.35</v>
      </c>
      <c r="C552" s="2">
        <v>2.34</v>
      </c>
      <c r="D552" s="2">
        <v>4.2</v>
      </c>
      <c r="E552" s="2">
        <v>15.2</v>
      </c>
      <c r="F552" s="2">
        <v>2</v>
      </c>
      <c r="G552" s="2">
        <v>0</v>
      </c>
      <c r="H552" s="2">
        <v>0</v>
      </c>
      <c r="I552" s="2">
        <v>3</v>
      </c>
      <c r="J552" s="4">
        <v>2015</v>
      </c>
      <c r="K552">
        <v>7</v>
      </c>
      <c r="L552">
        <v>276</v>
      </c>
      <c r="M552" t="s">
        <v>24</v>
      </c>
    </row>
    <row r="553" spans="1:13" hidden="1">
      <c r="A553" s="1">
        <v>42190</v>
      </c>
      <c r="B553" s="2">
        <v>5</v>
      </c>
      <c r="C553" s="2">
        <v>4.34</v>
      </c>
      <c r="D553" s="2">
        <v>4.2</v>
      </c>
      <c r="E553" s="2">
        <v>14</v>
      </c>
      <c r="F553" s="2">
        <v>10</v>
      </c>
      <c r="G553" s="2">
        <v>0</v>
      </c>
      <c r="H553" s="2">
        <v>1</v>
      </c>
      <c r="I553" s="2">
        <v>4</v>
      </c>
      <c r="J553" s="4">
        <v>2015</v>
      </c>
      <c r="K553">
        <v>7</v>
      </c>
      <c r="L553">
        <v>276</v>
      </c>
      <c r="M553" t="s">
        <v>25</v>
      </c>
    </row>
    <row r="554" spans="1:13" hidden="1">
      <c r="A554" s="1">
        <v>42191</v>
      </c>
      <c r="B554" s="2">
        <v>5.5</v>
      </c>
      <c r="C554" s="2">
        <v>4.68</v>
      </c>
      <c r="D554" s="2">
        <v>2</v>
      </c>
      <c r="E554" s="2">
        <v>20</v>
      </c>
      <c r="F554" s="2">
        <v>8</v>
      </c>
      <c r="G554" s="2">
        <v>0</v>
      </c>
      <c r="H554" s="2">
        <v>3</v>
      </c>
      <c r="I554" s="2">
        <v>3</v>
      </c>
      <c r="J554" s="4">
        <v>2015</v>
      </c>
      <c r="K554">
        <v>7</v>
      </c>
      <c r="L554">
        <v>276</v>
      </c>
      <c r="M554" t="s">
        <v>26</v>
      </c>
    </row>
    <row r="555" spans="1:13" hidden="1">
      <c r="A555" s="1">
        <v>42192</v>
      </c>
      <c r="B555" s="2">
        <v>4.84</v>
      </c>
      <c r="C555" s="2">
        <v>4.68</v>
      </c>
      <c r="D555" s="2">
        <v>2.2999999999999998</v>
      </c>
      <c r="E555" s="2">
        <v>19.600000000000001</v>
      </c>
      <c r="F555" s="2">
        <v>5</v>
      </c>
      <c r="G555" s="2">
        <v>0</v>
      </c>
      <c r="H555" s="2">
        <v>3</v>
      </c>
      <c r="I555" s="2">
        <v>7</v>
      </c>
      <c r="J555" s="4">
        <v>2015</v>
      </c>
      <c r="K555">
        <v>7</v>
      </c>
      <c r="L555">
        <v>276</v>
      </c>
      <c r="M555" t="s">
        <v>27</v>
      </c>
    </row>
    <row r="556" spans="1:13" hidden="1">
      <c r="A556" s="1">
        <v>42193</v>
      </c>
      <c r="B556" s="2">
        <v>2</v>
      </c>
      <c r="C556" s="2">
        <v>1.35</v>
      </c>
      <c r="D556" s="2">
        <v>3</v>
      </c>
      <c r="E556" s="2">
        <v>18.600000000000001</v>
      </c>
      <c r="F556" s="2">
        <v>6</v>
      </c>
      <c r="G556" s="2">
        <v>0</v>
      </c>
      <c r="H556" s="2">
        <v>5</v>
      </c>
      <c r="I556" s="2">
        <v>3</v>
      </c>
      <c r="J556" s="4">
        <v>2015</v>
      </c>
      <c r="K556">
        <v>7</v>
      </c>
      <c r="L556">
        <v>276</v>
      </c>
      <c r="M556" t="s">
        <v>28</v>
      </c>
    </row>
    <row r="557" spans="1:13" hidden="1">
      <c r="A557" s="1">
        <v>42194</v>
      </c>
      <c r="B557" s="2">
        <v>2.34</v>
      </c>
      <c r="C557" s="2">
        <v>1.67</v>
      </c>
      <c r="D557" s="2">
        <v>2</v>
      </c>
      <c r="E557" s="2">
        <v>32.75</v>
      </c>
      <c r="F557" s="2">
        <v>4</v>
      </c>
      <c r="G557" s="2">
        <v>0</v>
      </c>
      <c r="H557" s="2">
        <v>0</v>
      </c>
      <c r="I557" s="2">
        <v>5</v>
      </c>
      <c r="J557" s="4">
        <v>2015</v>
      </c>
      <c r="K557">
        <v>7</v>
      </c>
      <c r="L557">
        <v>276</v>
      </c>
      <c r="M557" t="s">
        <v>22</v>
      </c>
    </row>
    <row r="558" spans="1:13" hidden="1">
      <c r="A558" s="1">
        <v>42195</v>
      </c>
      <c r="B558" s="2">
        <v>5.5</v>
      </c>
      <c r="C558" s="2">
        <v>6.34</v>
      </c>
      <c r="D558" s="2">
        <v>5</v>
      </c>
      <c r="E558" s="2">
        <v>37</v>
      </c>
      <c r="F558" s="2">
        <v>15</v>
      </c>
      <c r="G558" s="2">
        <v>0</v>
      </c>
      <c r="H558" s="2">
        <v>8</v>
      </c>
      <c r="I558" s="2">
        <v>6</v>
      </c>
      <c r="J558" s="4">
        <v>2015</v>
      </c>
      <c r="K558">
        <v>7</v>
      </c>
      <c r="L558">
        <v>276</v>
      </c>
      <c r="M558" t="s">
        <v>23</v>
      </c>
    </row>
    <row r="559" spans="1:13" hidden="1">
      <c r="A559" s="1">
        <v>42196</v>
      </c>
      <c r="B559" s="2">
        <v>4</v>
      </c>
      <c r="C559" s="2">
        <v>2.33</v>
      </c>
      <c r="D559" s="2">
        <v>4.9000000000000004</v>
      </c>
      <c r="E559" s="2">
        <v>45</v>
      </c>
      <c r="F559" s="2">
        <v>9</v>
      </c>
      <c r="G559" s="2">
        <v>0</v>
      </c>
      <c r="H559" s="2">
        <v>2</v>
      </c>
      <c r="I559" s="2">
        <v>10</v>
      </c>
      <c r="J559" s="4">
        <v>2015</v>
      </c>
      <c r="K559">
        <v>7</v>
      </c>
      <c r="L559">
        <v>276</v>
      </c>
      <c r="M559" t="s">
        <v>24</v>
      </c>
    </row>
    <row r="560" spans="1:13" hidden="1">
      <c r="A560" s="1">
        <v>42197</v>
      </c>
      <c r="B560" s="2">
        <v>6.33</v>
      </c>
      <c r="C560" s="2">
        <v>5.33</v>
      </c>
      <c r="D560" s="2">
        <v>5</v>
      </c>
      <c r="E560" s="2">
        <v>25.3</v>
      </c>
      <c r="F560" s="2">
        <v>5</v>
      </c>
      <c r="G560" s="2">
        <v>0</v>
      </c>
      <c r="H560" s="2">
        <v>0</v>
      </c>
      <c r="I560" s="2">
        <v>6.5</v>
      </c>
      <c r="J560" s="4">
        <v>2015</v>
      </c>
      <c r="K560">
        <v>7</v>
      </c>
      <c r="L560">
        <v>276</v>
      </c>
      <c r="M560" t="s">
        <v>25</v>
      </c>
    </row>
    <row r="561" spans="1:13" hidden="1">
      <c r="A561" s="1">
        <v>42198</v>
      </c>
      <c r="B561" s="2">
        <v>3.68</v>
      </c>
      <c r="C561" s="2">
        <v>0.66</v>
      </c>
      <c r="D561" s="2">
        <v>8</v>
      </c>
      <c r="E561" s="2">
        <v>22.55</v>
      </c>
      <c r="F561" s="2">
        <v>5</v>
      </c>
      <c r="G561" s="2">
        <v>0</v>
      </c>
      <c r="H561" s="2">
        <v>0</v>
      </c>
      <c r="I561" s="2">
        <v>3</v>
      </c>
      <c r="J561" s="4">
        <v>2015</v>
      </c>
      <c r="K561">
        <v>7</v>
      </c>
      <c r="L561">
        <v>276</v>
      </c>
      <c r="M561" t="s">
        <v>26</v>
      </c>
    </row>
    <row r="562" spans="1:13" hidden="1">
      <c r="A562" s="1">
        <v>42199</v>
      </c>
      <c r="B562" s="2">
        <v>0.34</v>
      </c>
      <c r="C562" s="2">
        <v>4.33</v>
      </c>
      <c r="D562" s="2">
        <v>5</v>
      </c>
      <c r="E562" s="2">
        <v>14</v>
      </c>
      <c r="F562" s="2">
        <v>1</v>
      </c>
      <c r="G562" s="2">
        <v>0</v>
      </c>
      <c r="H562" s="2">
        <v>2</v>
      </c>
      <c r="I562" s="2">
        <v>2</v>
      </c>
      <c r="J562" s="4">
        <v>2015</v>
      </c>
      <c r="K562">
        <v>7</v>
      </c>
      <c r="L562">
        <v>276</v>
      </c>
      <c r="M562" t="s">
        <v>27</v>
      </c>
    </row>
    <row r="563" spans="1:13" hidden="1">
      <c r="A563" s="1">
        <v>42200</v>
      </c>
      <c r="B563" s="2">
        <v>8.49</v>
      </c>
      <c r="C563" s="2">
        <v>1.66</v>
      </c>
      <c r="D563" s="2">
        <v>4</v>
      </c>
      <c r="E563" s="2">
        <v>20.2</v>
      </c>
      <c r="F563" s="2">
        <v>5</v>
      </c>
      <c r="G563" s="2">
        <v>0</v>
      </c>
      <c r="H563" s="2">
        <v>1</v>
      </c>
      <c r="I563" s="2">
        <v>9</v>
      </c>
      <c r="J563" s="4">
        <v>2015</v>
      </c>
      <c r="K563">
        <v>7</v>
      </c>
      <c r="L563">
        <v>276</v>
      </c>
      <c r="M563" t="s">
        <v>28</v>
      </c>
    </row>
    <row r="564" spans="1:13" hidden="1">
      <c r="A564" s="1">
        <v>42201</v>
      </c>
      <c r="B564" s="2">
        <v>8.34</v>
      </c>
      <c r="C564" s="2">
        <v>3.33</v>
      </c>
      <c r="D564" s="2">
        <v>1</v>
      </c>
      <c r="E564" s="2">
        <v>18</v>
      </c>
      <c r="F564" s="2">
        <v>3</v>
      </c>
      <c r="G564" s="2">
        <v>0</v>
      </c>
      <c r="H564" s="2">
        <v>2</v>
      </c>
      <c r="I564" s="2">
        <v>4</v>
      </c>
      <c r="J564" s="4">
        <v>2015</v>
      </c>
      <c r="K564">
        <v>7</v>
      </c>
      <c r="L564">
        <v>276</v>
      </c>
      <c r="M564" t="s">
        <v>22</v>
      </c>
    </row>
    <row r="565" spans="1:13" hidden="1">
      <c r="A565" s="1">
        <v>42202</v>
      </c>
      <c r="B565" s="2">
        <v>2.5</v>
      </c>
      <c r="C565" s="2">
        <v>1.33</v>
      </c>
      <c r="D565" s="2">
        <v>1</v>
      </c>
      <c r="E565" s="2">
        <v>28</v>
      </c>
      <c r="F565" s="2">
        <v>3</v>
      </c>
      <c r="G565" s="2">
        <v>0</v>
      </c>
      <c r="H565" s="2">
        <v>0</v>
      </c>
      <c r="I565" s="2">
        <v>2.2999999999999998</v>
      </c>
      <c r="J565" s="4">
        <v>2015</v>
      </c>
      <c r="K565">
        <v>7</v>
      </c>
      <c r="L565">
        <v>276</v>
      </c>
      <c r="M565" t="s">
        <v>23</v>
      </c>
    </row>
    <row r="566" spans="1:13" hidden="1">
      <c r="A566" s="1">
        <v>42203</v>
      </c>
      <c r="B566" s="2">
        <v>3.68</v>
      </c>
      <c r="C566" s="2">
        <v>7.38</v>
      </c>
      <c r="D566" s="2">
        <v>2</v>
      </c>
      <c r="E566" s="2">
        <v>25</v>
      </c>
      <c r="F566" s="2">
        <v>8</v>
      </c>
      <c r="G566" s="2">
        <v>3</v>
      </c>
      <c r="H566" s="2">
        <v>1</v>
      </c>
      <c r="I566" s="2">
        <v>3</v>
      </c>
      <c r="J566" s="4">
        <v>2015</v>
      </c>
      <c r="K566">
        <v>7</v>
      </c>
      <c r="L566">
        <v>276</v>
      </c>
      <c r="M566" t="s">
        <v>24</v>
      </c>
    </row>
    <row r="567" spans="1:13" hidden="1">
      <c r="A567" s="1">
        <v>42204</v>
      </c>
      <c r="B567" s="2">
        <v>11.68</v>
      </c>
      <c r="C567" s="2">
        <v>1.68</v>
      </c>
      <c r="D567" s="2">
        <v>2</v>
      </c>
      <c r="E567" s="2">
        <v>15</v>
      </c>
      <c r="F567" s="2">
        <v>1</v>
      </c>
      <c r="G567" s="2">
        <v>0</v>
      </c>
      <c r="H567" s="2">
        <v>1</v>
      </c>
      <c r="I567" s="2">
        <v>3</v>
      </c>
      <c r="J567" s="4">
        <v>2015</v>
      </c>
      <c r="K567">
        <v>7</v>
      </c>
      <c r="L567">
        <v>276</v>
      </c>
      <c r="M567" t="s">
        <v>25</v>
      </c>
    </row>
    <row r="568" spans="1:13" hidden="1">
      <c r="A568" s="1">
        <v>42205</v>
      </c>
      <c r="B568" s="2">
        <v>5.84</v>
      </c>
      <c r="C568" s="2">
        <v>4.67</v>
      </c>
      <c r="D568" s="2">
        <v>5</v>
      </c>
      <c r="E568" s="2">
        <v>41</v>
      </c>
      <c r="F568" s="2">
        <v>4</v>
      </c>
      <c r="G568" s="2">
        <v>0</v>
      </c>
      <c r="H568" s="2">
        <v>0</v>
      </c>
      <c r="I568" s="2">
        <v>2</v>
      </c>
      <c r="J568" s="4">
        <v>2015</v>
      </c>
      <c r="K568">
        <v>7</v>
      </c>
      <c r="L568">
        <v>276</v>
      </c>
      <c r="M568" t="s">
        <v>26</v>
      </c>
    </row>
    <row r="569" spans="1:13" hidden="1">
      <c r="A569" s="1">
        <v>42206</v>
      </c>
      <c r="B569" s="2">
        <v>4.68</v>
      </c>
      <c r="C569" s="2">
        <v>1</v>
      </c>
      <c r="D569" s="2">
        <v>3.2</v>
      </c>
      <c r="E569" s="2">
        <v>14.25</v>
      </c>
      <c r="F569" s="2">
        <v>7</v>
      </c>
      <c r="G569" s="2">
        <v>0</v>
      </c>
      <c r="H569" s="2">
        <v>1</v>
      </c>
      <c r="I569" s="2">
        <v>4</v>
      </c>
      <c r="J569" s="4">
        <v>2015</v>
      </c>
      <c r="K569">
        <v>7</v>
      </c>
      <c r="L569">
        <v>276</v>
      </c>
      <c r="M569" t="s">
        <v>27</v>
      </c>
    </row>
    <row r="570" spans="1:13" hidden="1">
      <c r="A570" s="1">
        <v>42207</v>
      </c>
      <c r="B570" s="2">
        <v>9.33</v>
      </c>
      <c r="C570" s="2">
        <v>0.34</v>
      </c>
      <c r="D570" s="2">
        <v>5</v>
      </c>
      <c r="E570" s="2">
        <v>22</v>
      </c>
      <c r="F570" s="2">
        <v>10</v>
      </c>
      <c r="G570" s="2">
        <v>0</v>
      </c>
      <c r="H570" s="2">
        <v>5</v>
      </c>
      <c r="I570" s="2">
        <v>3</v>
      </c>
      <c r="J570" s="4">
        <v>2015</v>
      </c>
      <c r="K570">
        <v>7</v>
      </c>
      <c r="L570">
        <v>276</v>
      </c>
      <c r="M570" t="s">
        <v>28</v>
      </c>
    </row>
    <row r="571" spans="1:13" hidden="1">
      <c r="A571" s="1">
        <v>42208</v>
      </c>
      <c r="B571" s="2">
        <v>1.5</v>
      </c>
      <c r="C571" s="2">
        <v>4</v>
      </c>
      <c r="D571" s="2">
        <v>3</v>
      </c>
      <c r="E571" s="2">
        <v>14</v>
      </c>
      <c r="F571" s="2">
        <v>3</v>
      </c>
      <c r="G571" s="2">
        <v>0</v>
      </c>
      <c r="H571" s="2">
        <v>0</v>
      </c>
      <c r="I571" s="2">
        <v>2</v>
      </c>
      <c r="J571" s="4">
        <v>2015</v>
      </c>
      <c r="K571">
        <v>7</v>
      </c>
      <c r="L571">
        <v>276</v>
      </c>
      <c r="M571" t="s">
        <v>22</v>
      </c>
    </row>
    <row r="572" spans="1:13" hidden="1">
      <c r="A572" s="1">
        <v>42209</v>
      </c>
      <c r="B572" s="2">
        <v>6</v>
      </c>
      <c r="C572" s="2">
        <v>6.34</v>
      </c>
      <c r="D572" s="2">
        <v>3.6</v>
      </c>
      <c r="E572" s="2">
        <v>29.6</v>
      </c>
      <c r="F572" s="2">
        <v>9</v>
      </c>
      <c r="G572" s="2">
        <v>1</v>
      </c>
      <c r="H572" s="2">
        <v>1</v>
      </c>
      <c r="I572" s="2">
        <v>10</v>
      </c>
      <c r="J572" s="4">
        <v>2015</v>
      </c>
      <c r="K572">
        <v>7</v>
      </c>
      <c r="L572">
        <v>276</v>
      </c>
      <c r="M572" t="s">
        <v>23</v>
      </c>
    </row>
    <row r="573" spans="1:13" hidden="1">
      <c r="A573" s="1">
        <v>42210</v>
      </c>
      <c r="B573" s="2">
        <v>4</v>
      </c>
      <c r="C573" s="2">
        <v>4</v>
      </c>
      <c r="D573" s="2">
        <v>5</v>
      </c>
      <c r="E573" s="2">
        <v>22</v>
      </c>
      <c r="F573" s="2">
        <v>7</v>
      </c>
      <c r="G573" s="2">
        <v>1</v>
      </c>
      <c r="H573" s="2">
        <v>0</v>
      </c>
      <c r="I573" s="2">
        <v>4</v>
      </c>
      <c r="J573" s="4">
        <v>2015</v>
      </c>
      <c r="K573">
        <v>7</v>
      </c>
      <c r="L573">
        <v>276</v>
      </c>
      <c r="M573" t="s">
        <v>24</v>
      </c>
    </row>
    <row r="574" spans="1:13" hidden="1">
      <c r="A574" s="1">
        <v>42211</v>
      </c>
      <c r="B574" s="2">
        <v>5</v>
      </c>
      <c r="C574" s="2">
        <v>2.99</v>
      </c>
      <c r="D574" s="2">
        <v>3</v>
      </c>
      <c r="E574" s="2">
        <v>29</v>
      </c>
      <c r="F574" s="2">
        <v>4</v>
      </c>
      <c r="G574" s="2">
        <v>0</v>
      </c>
      <c r="H574" s="2">
        <v>0</v>
      </c>
      <c r="I574" s="2">
        <v>0</v>
      </c>
      <c r="J574" s="4">
        <v>2015</v>
      </c>
      <c r="K574">
        <v>7</v>
      </c>
      <c r="L574">
        <v>276</v>
      </c>
      <c r="M574" t="s">
        <v>25</v>
      </c>
    </row>
    <row r="575" spans="1:13" hidden="1">
      <c r="A575" s="1">
        <v>42212</v>
      </c>
      <c r="B575" s="2">
        <v>7.34</v>
      </c>
      <c r="C575" s="2">
        <v>3.34</v>
      </c>
      <c r="D575" s="2">
        <v>7</v>
      </c>
      <c r="E575" s="2">
        <v>24</v>
      </c>
      <c r="F575" s="2">
        <v>9</v>
      </c>
      <c r="G575" s="2">
        <v>0</v>
      </c>
      <c r="H575" s="2">
        <v>0</v>
      </c>
      <c r="I575" s="2">
        <v>1.5</v>
      </c>
      <c r="J575" s="4">
        <v>2015</v>
      </c>
      <c r="K575">
        <v>7</v>
      </c>
      <c r="L575">
        <v>276</v>
      </c>
      <c r="M575" t="s">
        <v>26</v>
      </c>
    </row>
    <row r="576" spans="1:13" hidden="1">
      <c r="A576" s="1">
        <v>42213</v>
      </c>
      <c r="B576" s="2">
        <v>14.18</v>
      </c>
      <c r="C576" s="2">
        <v>6.02</v>
      </c>
      <c r="D576" s="2">
        <v>1</v>
      </c>
      <c r="E576" s="2">
        <v>15.2</v>
      </c>
      <c r="F576" s="2">
        <v>14</v>
      </c>
      <c r="G576" s="2">
        <v>0</v>
      </c>
      <c r="H576" s="2">
        <v>1</v>
      </c>
      <c r="I576" s="2">
        <v>3</v>
      </c>
      <c r="J576" s="4">
        <v>2015</v>
      </c>
      <c r="K576">
        <v>7</v>
      </c>
      <c r="L576">
        <v>276</v>
      </c>
      <c r="M576" t="s">
        <v>27</v>
      </c>
    </row>
    <row r="577" spans="1:13" hidden="1">
      <c r="A577" s="1">
        <v>42214</v>
      </c>
      <c r="B577" s="2">
        <v>10.34</v>
      </c>
      <c r="C577" s="2">
        <v>3.34</v>
      </c>
      <c r="D577" s="2">
        <v>4</v>
      </c>
      <c r="E577" s="2">
        <v>21.378</v>
      </c>
      <c r="F577" s="2">
        <v>8</v>
      </c>
      <c r="G577" s="2">
        <v>0</v>
      </c>
      <c r="H577" s="2">
        <v>2</v>
      </c>
      <c r="I577" s="2">
        <v>1</v>
      </c>
      <c r="J577" s="4">
        <v>2015</v>
      </c>
      <c r="K577">
        <v>7</v>
      </c>
      <c r="L577">
        <v>276</v>
      </c>
      <c r="M577" t="s">
        <v>28</v>
      </c>
    </row>
    <row r="578" spans="1:13" hidden="1">
      <c r="A578" s="1">
        <v>42215</v>
      </c>
      <c r="B578" s="2">
        <v>3</v>
      </c>
      <c r="C578" s="2">
        <v>3.33</v>
      </c>
      <c r="D578" s="2">
        <v>14</v>
      </c>
      <c r="E578" s="2">
        <v>16.3</v>
      </c>
      <c r="F578" s="2">
        <v>3</v>
      </c>
      <c r="G578" s="2">
        <v>0</v>
      </c>
      <c r="H578" s="2">
        <v>0</v>
      </c>
      <c r="I578" s="2">
        <v>4</v>
      </c>
      <c r="J578" s="4">
        <v>2015</v>
      </c>
      <c r="K578">
        <v>7</v>
      </c>
      <c r="L578">
        <v>276</v>
      </c>
      <c r="M578" t="s">
        <v>22</v>
      </c>
    </row>
    <row r="579" spans="1:13" hidden="1">
      <c r="A579" s="1">
        <v>42216</v>
      </c>
      <c r="B579" s="2">
        <v>5.5</v>
      </c>
      <c r="C579" s="2">
        <v>9</v>
      </c>
      <c r="D579" s="2">
        <v>6.2</v>
      </c>
      <c r="E579" s="2">
        <v>24</v>
      </c>
      <c r="F579" s="2">
        <v>8</v>
      </c>
      <c r="G579" s="2">
        <v>0</v>
      </c>
      <c r="H579" s="2">
        <v>0</v>
      </c>
      <c r="I579" s="2">
        <v>6</v>
      </c>
      <c r="J579" s="4">
        <v>2015</v>
      </c>
      <c r="K579">
        <v>7</v>
      </c>
      <c r="L579">
        <v>276</v>
      </c>
      <c r="M579" t="s">
        <v>23</v>
      </c>
    </row>
    <row r="580" spans="1:13" hidden="1">
      <c r="A580" s="1">
        <v>42217</v>
      </c>
      <c r="B580" s="2">
        <v>5</v>
      </c>
      <c r="C580" s="2">
        <v>5</v>
      </c>
      <c r="D580" s="2">
        <v>4</v>
      </c>
      <c r="E580" s="2">
        <v>19</v>
      </c>
      <c r="F580" s="2">
        <v>14</v>
      </c>
      <c r="G580" s="2">
        <v>0</v>
      </c>
      <c r="H580" s="2">
        <v>0</v>
      </c>
      <c r="I580" s="2">
        <v>2</v>
      </c>
      <c r="J580" s="4">
        <v>2015</v>
      </c>
      <c r="K580">
        <v>8</v>
      </c>
      <c r="L580">
        <v>276</v>
      </c>
      <c r="M580" t="s">
        <v>24</v>
      </c>
    </row>
    <row r="581" spans="1:13" hidden="1">
      <c r="A581" s="1">
        <v>42218</v>
      </c>
      <c r="B581" s="2">
        <v>5</v>
      </c>
      <c r="C581" s="2">
        <v>6.7</v>
      </c>
      <c r="D581" s="2">
        <v>4</v>
      </c>
      <c r="E581" s="2">
        <v>15</v>
      </c>
      <c r="F581" s="2">
        <v>9</v>
      </c>
      <c r="G581" s="2">
        <v>0</v>
      </c>
      <c r="H581" s="2">
        <v>0</v>
      </c>
      <c r="I581" s="2">
        <v>2</v>
      </c>
      <c r="J581" s="4">
        <v>2015</v>
      </c>
      <c r="K581">
        <v>8</v>
      </c>
      <c r="L581">
        <v>276</v>
      </c>
      <c r="M581" t="s">
        <v>25</v>
      </c>
    </row>
    <row r="582" spans="1:13" hidden="1">
      <c r="A582" s="1">
        <v>42219</v>
      </c>
      <c r="B582" s="2">
        <v>1.5</v>
      </c>
      <c r="C582" s="2">
        <v>2.33</v>
      </c>
      <c r="D582" s="2">
        <v>1.5</v>
      </c>
      <c r="E582" s="2">
        <v>23</v>
      </c>
      <c r="F582" s="2">
        <v>3.5</v>
      </c>
      <c r="G582" s="2">
        <v>1</v>
      </c>
      <c r="H582" s="2">
        <v>5</v>
      </c>
      <c r="I582" s="2">
        <v>1</v>
      </c>
      <c r="J582" s="4">
        <v>2015</v>
      </c>
      <c r="K582">
        <v>8</v>
      </c>
      <c r="L582">
        <v>276</v>
      </c>
      <c r="M582" t="s">
        <v>26</v>
      </c>
    </row>
    <row r="583" spans="1:13" hidden="1">
      <c r="A583" s="1">
        <v>42220</v>
      </c>
      <c r="B583" s="2">
        <v>6.34</v>
      </c>
      <c r="C583" s="2">
        <v>2.33</v>
      </c>
      <c r="D583" s="2">
        <v>3</v>
      </c>
      <c r="E583" s="2">
        <v>23</v>
      </c>
      <c r="F583" s="2">
        <v>5</v>
      </c>
      <c r="G583" s="2">
        <v>1</v>
      </c>
      <c r="H583" s="2">
        <v>0</v>
      </c>
      <c r="I583" s="2">
        <v>4</v>
      </c>
      <c r="J583" s="4">
        <v>2015</v>
      </c>
      <c r="K583">
        <v>8</v>
      </c>
      <c r="L583">
        <v>276</v>
      </c>
      <c r="M583" t="s">
        <v>27</v>
      </c>
    </row>
    <row r="584" spans="1:13" hidden="1">
      <c r="A584" s="1">
        <v>42221</v>
      </c>
      <c r="B584" s="2">
        <v>5</v>
      </c>
      <c r="C584" s="2">
        <v>3.33</v>
      </c>
      <c r="D584" s="2">
        <v>4.2</v>
      </c>
      <c r="E584" s="2">
        <v>22.2</v>
      </c>
      <c r="F584" s="2">
        <v>3.5</v>
      </c>
      <c r="G584" s="2">
        <v>0</v>
      </c>
      <c r="H584" s="2">
        <v>0</v>
      </c>
      <c r="I584" s="2">
        <v>1</v>
      </c>
      <c r="J584" s="4">
        <v>2015</v>
      </c>
      <c r="K584">
        <v>8</v>
      </c>
      <c r="L584">
        <v>276</v>
      </c>
      <c r="M584" t="s">
        <v>28</v>
      </c>
    </row>
    <row r="585" spans="1:13" hidden="1">
      <c r="A585" s="1">
        <v>42222</v>
      </c>
      <c r="B585" s="2">
        <v>5.33</v>
      </c>
      <c r="C585" s="2">
        <v>1.67</v>
      </c>
      <c r="D585" s="2">
        <v>8</v>
      </c>
      <c r="E585" s="2">
        <v>35</v>
      </c>
      <c r="F585" s="2">
        <v>11</v>
      </c>
      <c r="G585" s="2">
        <v>0</v>
      </c>
      <c r="H585" s="2">
        <v>3</v>
      </c>
      <c r="I585" s="2">
        <v>2</v>
      </c>
      <c r="J585" s="4">
        <v>2015</v>
      </c>
      <c r="K585">
        <v>8</v>
      </c>
      <c r="L585">
        <v>276</v>
      </c>
      <c r="M585" t="s">
        <v>22</v>
      </c>
    </row>
    <row r="586" spans="1:13" hidden="1">
      <c r="A586" s="1">
        <v>42223</v>
      </c>
      <c r="B586" s="2">
        <v>4.33</v>
      </c>
      <c r="C586" s="2">
        <v>4</v>
      </c>
      <c r="D586" s="2">
        <v>6</v>
      </c>
      <c r="E586" s="2">
        <v>22</v>
      </c>
      <c r="F586" s="2">
        <v>9</v>
      </c>
      <c r="G586" s="2">
        <v>2</v>
      </c>
      <c r="H586" s="2">
        <v>1</v>
      </c>
      <c r="I586" s="2">
        <v>6</v>
      </c>
      <c r="J586" s="4">
        <v>2015</v>
      </c>
      <c r="K586">
        <v>8</v>
      </c>
      <c r="L586">
        <v>276</v>
      </c>
      <c r="M586" t="s">
        <v>23</v>
      </c>
    </row>
    <row r="587" spans="1:13" hidden="1">
      <c r="A587" s="1">
        <v>42224</v>
      </c>
      <c r="B587" s="2">
        <v>6.33</v>
      </c>
      <c r="C587" s="2">
        <v>5.33</v>
      </c>
      <c r="D587" s="2">
        <v>7</v>
      </c>
      <c r="E587" s="2">
        <v>22</v>
      </c>
      <c r="F587" s="2">
        <v>5</v>
      </c>
      <c r="G587" s="2">
        <v>0</v>
      </c>
      <c r="H587" s="2">
        <v>0</v>
      </c>
      <c r="I587" s="2">
        <v>0.7</v>
      </c>
      <c r="J587" s="4">
        <v>2015</v>
      </c>
      <c r="K587">
        <v>8</v>
      </c>
      <c r="L587">
        <v>276</v>
      </c>
      <c r="M587" t="s">
        <v>24</v>
      </c>
    </row>
    <row r="588" spans="1:13" hidden="1">
      <c r="A588" s="1">
        <v>42225</v>
      </c>
      <c r="B588" s="2">
        <v>5</v>
      </c>
      <c r="C588" s="2">
        <v>3.66</v>
      </c>
      <c r="D588" s="2">
        <v>2</v>
      </c>
      <c r="E588" s="2">
        <v>21</v>
      </c>
      <c r="F588" s="2">
        <v>5</v>
      </c>
      <c r="G588" s="2">
        <v>0</v>
      </c>
      <c r="H588" s="2">
        <v>2</v>
      </c>
      <c r="I588" s="2">
        <v>3</v>
      </c>
      <c r="J588" s="4">
        <v>2015</v>
      </c>
      <c r="K588">
        <v>8</v>
      </c>
      <c r="L588">
        <v>276</v>
      </c>
      <c r="M588" t="s">
        <v>25</v>
      </c>
    </row>
    <row r="589" spans="1:13" hidden="1">
      <c r="A589" s="1">
        <v>42226</v>
      </c>
      <c r="B589" s="2">
        <v>3.67</v>
      </c>
      <c r="C589" s="2">
        <v>5.68</v>
      </c>
      <c r="D589" s="2">
        <v>4.2</v>
      </c>
      <c r="E589" s="2">
        <v>29</v>
      </c>
      <c r="F589" s="2">
        <v>12.5</v>
      </c>
      <c r="G589" s="2">
        <v>0</v>
      </c>
      <c r="H589" s="2">
        <v>1</v>
      </c>
      <c r="I589" s="2">
        <v>5</v>
      </c>
      <c r="J589" s="4">
        <v>2015</v>
      </c>
      <c r="K589">
        <v>8</v>
      </c>
      <c r="L589">
        <v>276</v>
      </c>
      <c r="M589" t="s">
        <v>26</v>
      </c>
    </row>
    <row r="590" spans="1:13" hidden="1">
      <c r="A590" s="1">
        <v>42227</v>
      </c>
      <c r="B590" s="2">
        <v>12.33</v>
      </c>
      <c r="C590" s="2">
        <v>6.66</v>
      </c>
      <c r="D590" s="2">
        <v>7.4</v>
      </c>
      <c r="E590" s="2">
        <v>18.100000000000001</v>
      </c>
      <c r="F590" s="2">
        <v>10</v>
      </c>
      <c r="G590" s="2">
        <v>0</v>
      </c>
      <c r="H590" s="2">
        <v>0</v>
      </c>
      <c r="I590" s="2">
        <v>4</v>
      </c>
      <c r="J590" s="4">
        <v>2015</v>
      </c>
      <c r="K590">
        <v>8</v>
      </c>
      <c r="L590">
        <v>276</v>
      </c>
      <c r="M590" t="s">
        <v>27</v>
      </c>
    </row>
    <row r="591" spans="1:13" hidden="1">
      <c r="A591" s="1">
        <v>42228</v>
      </c>
      <c r="B591" s="2">
        <v>8.67</v>
      </c>
      <c r="C591" s="2">
        <v>7.6929999999999996</v>
      </c>
      <c r="D591" s="2">
        <v>4</v>
      </c>
      <c r="E591" s="2">
        <v>28.2</v>
      </c>
      <c r="F591" s="2">
        <v>9.5</v>
      </c>
      <c r="G591" s="2">
        <v>0</v>
      </c>
      <c r="H591" s="2">
        <v>1</v>
      </c>
      <c r="I591" s="2">
        <v>1</v>
      </c>
      <c r="J591" s="4">
        <v>2015</v>
      </c>
      <c r="K591">
        <v>8</v>
      </c>
      <c r="L591">
        <v>276</v>
      </c>
      <c r="M591" t="s">
        <v>28</v>
      </c>
    </row>
    <row r="592" spans="1:13" hidden="1">
      <c r="A592" s="1">
        <v>42229</v>
      </c>
      <c r="B592" s="2">
        <v>8</v>
      </c>
      <c r="C592" s="2">
        <v>2</v>
      </c>
      <c r="D592" s="2">
        <v>6</v>
      </c>
      <c r="E592" s="2">
        <v>23.437999999999999</v>
      </c>
      <c r="F592" s="2">
        <v>9</v>
      </c>
      <c r="G592" s="2">
        <v>0</v>
      </c>
      <c r="H592" s="2">
        <v>3</v>
      </c>
      <c r="I592" s="2">
        <v>3</v>
      </c>
      <c r="J592" s="4">
        <v>2015</v>
      </c>
      <c r="K592">
        <v>8</v>
      </c>
      <c r="L592">
        <v>276</v>
      </c>
      <c r="M592" t="s">
        <v>22</v>
      </c>
    </row>
    <row r="593" spans="1:13" hidden="1">
      <c r="A593" s="1">
        <v>42230</v>
      </c>
      <c r="B593" s="2">
        <v>3</v>
      </c>
      <c r="C593" s="2">
        <v>4.66</v>
      </c>
      <c r="D593" s="2">
        <v>4</v>
      </c>
      <c r="E593" s="2">
        <v>16.7</v>
      </c>
      <c r="F593" s="2">
        <v>5</v>
      </c>
      <c r="G593" s="2">
        <v>0</v>
      </c>
      <c r="H593" s="2">
        <v>1</v>
      </c>
      <c r="I593" s="2">
        <v>4</v>
      </c>
      <c r="J593" s="4">
        <v>2015</v>
      </c>
      <c r="K593">
        <v>8</v>
      </c>
      <c r="L593">
        <v>276</v>
      </c>
      <c r="M593" t="s">
        <v>23</v>
      </c>
    </row>
    <row r="594" spans="1:13" hidden="1">
      <c r="A594" s="1">
        <v>42231</v>
      </c>
      <c r="B594" s="2">
        <v>3.34</v>
      </c>
      <c r="C594" s="2">
        <v>6.34</v>
      </c>
      <c r="D594" s="2">
        <v>6</v>
      </c>
      <c r="E594" s="2">
        <v>35</v>
      </c>
      <c r="F594" s="2">
        <v>14</v>
      </c>
      <c r="G594" s="2">
        <v>1</v>
      </c>
      <c r="H594" s="2">
        <v>1</v>
      </c>
      <c r="I594" s="2">
        <v>1</v>
      </c>
      <c r="J594" s="4">
        <v>2015</v>
      </c>
      <c r="K594">
        <v>8</v>
      </c>
      <c r="L594">
        <v>276</v>
      </c>
      <c r="M594" t="s">
        <v>24</v>
      </c>
    </row>
    <row r="595" spans="1:13" hidden="1">
      <c r="A595" s="1">
        <v>42232</v>
      </c>
      <c r="B595" s="2">
        <v>2</v>
      </c>
      <c r="C595" s="2">
        <v>4.67</v>
      </c>
      <c r="D595" s="2">
        <v>2</v>
      </c>
      <c r="E595" s="2">
        <v>19.25</v>
      </c>
      <c r="F595" s="2">
        <v>4</v>
      </c>
      <c r="G595" s="2">
        <v>2</v>
      </c>
      <c r="H595" s="2">
        <v>0</v>
      </c>
      <c r="I595" s="2">
        <v>2</v>
      </c>
      <c r="J595" s="4">
        <v>2015</v>
      </c>
      <c r="K595">
        <v>8</v>
      </c>
      <c r="L595">
        <v>276</v>
      </c>
      <c r="M595" t="s">
        <v>25</v>
      </c>
    </row>
    <row r="596" spans="1:13" hidden="1">
      <c r="A596" s="1">
        <v>42233</v>
      </c>
      <c r="B596" s="2">
        <v>8</v>
      </c>
      <c r="C596" s="2">
        <v>3</v>
      </c>
      <c r="D596" s="2">
        <v>3</v>
      </c>
      <c r="E596" s="2">
        <v>33</v>
      </c>
      <c r="F596" s="2">
        <v>6</v>
      </c>
      <c r="G596" s="2">
        <v>0</v>
      </c>
      <c r="H596" s="2">
        <v>0</v>
      </c>
      <c r="I596" s="2">
        <v>2</v>
      </c>
      <c r="J596" s="4">
        <v>2015</v>
      </c>
      <c r="K596">
        <v>8</v>
      </c>
      <c r="L596">
        <v>276</v>
      </c>
      <c r="M596" t="s">
        <v>26</v>
      </c>
    </row>
    <row r="597" spans="1:13" hidden="1">
      <c r="A597" s="1">
        <v>42234</v>
      </c>
      <c r="B597" s="2">
        <v>6.01</v>
      </c>
      <c r="C597" s="2">
        <v>2.67</v>
      </c>
      <c r="D597" s="2">
        <v>3</v>
      </c>
      <c r="E597" s="2">
        <v>24</v>
      </c>
      <c r="F597" s="2">
        <v>16</v>
      </c>
      <c r="G597" s="2">
        <v>0</v>
      </c>
      <c r="H597" s="2">
        <v>3</v>
      </c>
      <c r="I597" s="2">
        <v>1</v>
      </c>
      <c r="J597" s="4">
        <v>2015</v>
      </c>
      <c r="K597">
        <v>8</v>
      </c>
      <c r="L597">
        <v>276</v>
      </c>
      <c r="M597" t="s">
        <v>27</v>
      </c>
    </row>
    <row r="598" spans="1:13" hidden="1">
      <c r="A598" s="1">
        <v>42235</v>
      </c>
      <c r="B598" s="2">
        <v>6.33</v>
      </c>
      <c r="C598" s="2">
        <v>2.66</v>
      </c>
      <c r="D598" s="2">
        <v>8</v>
      </c>
      <c r="E598" s="2">
        <v>28</v>
      </c>
      <c r="F598" s="2">
        <v>15</v>
      </c>
      <c r="G598" s="2">
        <v>0</v>
      </c>
      <c r="H598" s="2">
        <v>3</v>
      </c>
      <c r="I598" s="2">
        <v>3</v>
      </c>
      <c r="J598" s="4">
        <v>2015</v>
      </c>
      <c r="K598">
        <v>8</v>
      </c>
      <c r="L598">
        <v>276</v>
      </c>
      <c r="M598" t="s">
        <v>28</v>
      </c>
    </row>
    <row r="599" spans="1:13" hidden="1">
      <c r="A599" s="1">
        <v>42236</v>
      </c>
      <c r="B599" s="2">
        <v>3.5</v>
      </c>
      <c r="C599" s="2">
        <v>3.68</v>
      </c>
      <c r="D599" s="2">
        <v>5</v>
      </c>
      <c r="E599" s="2">
        <v>19</v>
      </c>
      <c r="F599" s="2">
        <v>6</v>
      </c>
      <c r="G599" s="2">
        <v>1</v>
      </c>
      <c r="H599" s="2">
        <v>0</v>
      </c>
      <c r="I599" s="2">
        <v>0</v>
      </c>
      <c r="J599" s="4">
        <v>2015</v>
      </c>
      <c r="K599">
        <v>8</v>
      </c>
      <c r="L599">
        <v>276</v>
      </c>
      <c r="M599" t="s">
        <v>22</v>
      </c>
    </row>
    <row r="600" spans="1:13" hidden="1">
      <c r="A600" s="1">
        <v>42237</v>
      </c>
      <c r="B600" s="2">
        <v>6</v>
      </c>
      <c r="C600" s="2">
        <v>0.67</v>
      </c>
      <c r="D600" s="2">
        <v>3</v>
      </c>
      <c r="E600" s="2">
        <v>34</v>
      </c>
      <c r="F600" s="2">
        <v>8</v>
      </c>
      <c r="G600" s="2">
        <v>1</v>
      </c>
      <c r="H600" s="2">
        <v>1</v>
      </c>
      <c r="I600" s="2">
        <v>4</v>
      </c>
      <c r="J600" s="4">
        <v>2015</v>
      </c>
      <c r="K600">
        <v>8</v>
      </c>
      <c r="L600">
        <v>276</v>
      </c>
      <c r="M600" t="s">
        <v>23</v>
      </c>
    </row>
    <row r="601" spans="1:13" hidden="1">
      <c r="A601" s="1">
        <v>42238</v>
      </c>
      <c r="B601" s="2">
        <v>2.34</v>
      </c>
      <c r="C601" s="2">
        <v>6.7359999999999998</v>
      </c>
      <c r="D601" s="2">
        <v>4</v>
      </c>
      <c r="E601" s="2">
        <v>28</v>
      </c>
      <c r="F601" s="2">
        <v>6</v>
      </c>
      <c r="G601" s="2">
        <v>3</v>
      </c>
      <c r="H601" s="2">
        <v>1</v>
      </c>
      <c r="I601" s="2">
        <v>6</v>
      </c>
      <c r="J601" s="4">
        <v>2015</v>
      </c>
      <c r="K601">
        <v>8</v>
      </c>
      <c r="L601">
        <v>276</v>
      </c>
      <c r="M601" t="s">
        <v>24</v>
      </c>
    </row>
    <row r="602" spans="1:13" hidden="1">
      <c r="A602" s="1">
        <v>42239</v>
      </c>
      <c r="B602" s="2">
        <v>8.99</v>
      </c>
      <c r="C602" s="2">
        <v>5.33</v>
      </c>
      <c r="D602" s="2">
        <v>3</v>
      </c>
      <c r="E602" s="2">
        <v>28</v>
      </c>
      <c r="F602" s="2">
        <v>8</v>
      </c>
      <c r="G602" s="2">
        <v>0</v>
      </c>
      <c r="H602" s="2">
        <v>2</v>
      </c>
      <c r="I602" s="2">
        <v>2</v>
      </c>
      <c r="J602" s="4">
        <v>2015</v>
      </c>
      <c r="K602">
        <v>8</v>
      </c>
      <c r="L602">
        <v>276</v>
      </c>
      <c r="M602" t="s">
        <v>25</v>
      </c>
    </row>
    <row r="603" spans="1:13" hidden="1">
      <c r="A603" s="1">
        <v>42240</v>
      </c>
      <c r="B603" s="2">
        <v>8.5</v>
      </c>
      <c r="C603" s="2">
        <v>3.66</v>
      </c>
      <c r="D603" s="2">
        <v>3.4</v>
      </c>
      <c r="E603" s="2">
        <v>45.1</v>
      </c>
      <c r="F603" s="2">
        <v>8</v>
      </c>
      <c r="G603" s="2">
        <v>0</v>
      </c>
      <c r="H603" s="2">
        <v>0</v>
      </c>
      <c r="I603" s="2">
        <v>1</v>
      </c>
      <c r="J603" s="4">
        <v>2015</v>
      </c>
      <c r="K603">
        <v>8</v>
      </c>
      <c r="L603">
        <v>276</v>
      </c>
      <c r="M603" t="s">
        <v>26</v>
      </c>
    </row>
    <row r="604" spans="1:13" hidden="1">
      <c r="A604" s="1">
        <v>42241</v>
      </c>
      <c r="B604" s="2">
        <v>2.34</v>
      </c>
      <c r="C604" s="2">
        <v>2.67</v>
      </c>
      <c r="D604" s="2">
        <v>4</v>
      </c>
      <c r="E604" s="2">
        <v>23.5</v>
      </c>
      <c r="F604" s="2">
        <v>20</v>
      </c>
      <c r="G604" s="2">
        <v>0</v>
      </c>
      <c r="H604" s="2">
        <v>1</v>
      </c>
      <c r="I604" s="2">
        <v>3</v>
      </c>
      <c r="J604" s="4">
        <v>2015</v>
      </c>
      <c r="K604">
        <v>8</v>
      </c>
      <c r="L604">
        <v>276</v>
      </c>
      <c r="M604" t="s">
        <v>27</v>
      </c>
    </row>
    <row r="605" spans="1:13" hidden="1">
      <c r="A605" s="1">
        <v>42242</v>
      </c>
      <c r="B605" s="2">
        <v>2.67</v>
      </c>
      <c r="C605" s="2">
        <v>4.0199999999999996</v>
      </c>
      <c r="D605" s="2">
        <v>7.3</v>
      </c>
      <c r="E605" s="2">
        <v>27</v>
      </c>
      <c r="F605" s="2">
        <v>7</v>
      </c>
      <c r="G605" s="2">
        <v>0</v>
      </c>
      <c r="H605" s="2">
        <v>1</v>
      </c>
      <c r="I605" s="2">
        <v>6</v>
      </c>
      <c r="J605" s="4">
        <v>2015</v>
      </c>
      <c r="K605">
        <v>8</v>
      </c>
      <c r="L605">
        <v>276</v>
      </c>
      <c r="M605" t="s">
        <v>28</v>
      </c>
    </row>
    <row r="606" spans="1:13" hidden="1">
      <c r="A606" s="1">
        <v>42243</v>
      </c>
      <c r="B606" s="2">
        <v>9.33</v>
      </c>
      <c r="C606" s="2">
        <v>3</v>
      </c>
      <c r="D606" s="2">
        <v>4.5</v>
      </c>
      <c r="E606" s="2">
        <v>32</v>
      </c>
      <c r="F606" s="2">
        <v>8</v>
      </c>
      <c r="G606" s="2">
        <v>0</v>
      </c>
      <c r="H606" s="2">
        <v>0</v>
      </c>
      <c r="I606" s="2">
        <v>3</v>
      </c>
      <c r="J606" s="4">
        <v>2015</v>
      </c>
      <c r="K606">
        <v>8</v>
      </c>
      <c r="L606">
        <v>276</v>
      </c>
      <c r="M606" t="s">
        <v>22</v>
      </c>
    </row>
    <row r="607" spans="1:13" hidden="1">
      <c r="A607" s="1">
        <v>42244</v>
      </c>
      <c r="B607" s="2">
        <v>7</v>
      </c>
      <c r="C607" s="2">
        <v>8.67</v>
      </c>
      <c r="D607" s="2">
        <v>1</v>
      </c>
      <c r="E607" s="2">
        <v>15.1</v>
      </c>
      <c r="F607" s="2">
        <v>12</v>
      </c>
      <c r="G607" s="2">
        <v>0</v>
      </c>
      <c r="H607" s="2">
        <v>0</v>
      </c>
      <c r="I607" s="2">
        <v>3</v>
      </c>
      <c r="J607" s="4">
        <v>2015</v>
      </c>
      <c r="K607">
        <v>8</v>
      </c>
      <c r="L607">
        <v>276</v>
      </c>
      <c r="M607" t="s">
        <v>23</v>
      </c>
    </row>
    <row r="608" spans="1:13" hidden="1">
      <c r="A608" s="1">
        <v>42245</v>
      </c>
      <c r="B608" s="2">
        <v>10.84</v>
      </c>
      <c r="C608" s="2">
        <v>10.34</v>
      </c>
      <c r="D608" s="2">
        <v>4</v>
      </c>
      <c r="E608" s="2">
        <v>23.2</v>
      </c>
      <c r="F608" s="2">
        <v>4</v>
      </c>
      <c r="G608" s="2">
        <v>3</v>
      </c>
      <c r="H608" s="2">
        <v>3</v>
      </c>
      <c r="I608" s="2">
        <v>2</v>
      </c>
      <c r="J608" s="4">
        <v>2015</v>
      </c>
      <c r="K608">
        <v>8</v>
      </c>
      <c r="L608">
        <v>276</v>
      </c>
      <c r="M608" t="s">
        <v>24</v>
      </c>
    </row>
    <row r="609" spans="1:13" hidden="1">
      <c r="A609" s="1">
        <v>42246</v>
      </c>
      <c r="B609" s="2">
        <v>11</v>
      </c>
      <c r="C609" s="2">
        <v>6.02</v>
      </c>
      <c r="D609" s="2">
        <v>3.5</v>
      </c>
      <c r="E609" s="2">
        <v>21</v>
      </c>
      <c r="F609" s="2">
        <v>3</v>
      </c>
      <c r="G609" s="2">
        <v>0</v>
      </c>
      <c r="H609" s="2">
        <v>6</v>
      </c>
      <c r="I609" s="2">
        <v>4</v>
      </c>
      <c r="J609" s="4">
        <v>2015</v>
      </c>
      <c r="K609">
        <v>8</v>
      </c>
      <c r="L609">
        <v>276</v>
      </c>
      <c r="M609" t="s">
        <v>25</v>
      </c>
    </row>
    <row r="610" spans="1:13" hidden="1">
      <c r="A610" s="1">
        <v>42247</v>
      </c>
      <c r="B610" s="2">
        <v>4</v>
      </c>
      <c r="C610" s="2">
        <v>9.34</v>
      </c>
      <c r="D610" s="2">
        <v>3.4</v>
      </c>
      <c r="E610" s="2">
        <v>38</v>
      </c>
      <c r="F610" s="2">
        <v>9.5</v>
      </c>
      <c r="G610" s="2">
        <v>0</v>
      </c>
      <c r="H610" s="2">
        <v>6</v>
      </c>
      <c r="I610" s="2">
        <v>2</v>
      </c>
      <c r="J610" s="4">
        <v>2015</v>
      </c>
      <c r="K610">
        <v>8</v>
      </c>
      <c r="L610">
        <v>276</v>
      </c>
      <c r="M610" t="s">
        <v>26</v>
      </c>
    </row>
    <row r="611" spans="1:13" hidden="1">
      <c r="A611" s="1">
        <v>42248</v>
      </c>
      <c r="B611" s="2">
        <v>8.18</v>
      </c>
      <c r="C611" s="2">
        <v>2.84</v>
      </c>
      <c r="D611" s="2">
        <v>4.4000000000000004</v>
      </c>
      <c r="E611" s="2">
        <v>28.25</v>
      </c>
      <c r="F611" s="2">
        <v>8</v>
      </c>
      <c r="G611" s="2">
        <v>0</v>
      </c>
      <c r="H611" s="2">
        <v>0</v>
      </c>
      <c r="I611" s="2">
        <v>3</v>
      </c>
      <c r="J611" s="4">
        <v>2015</v>
      </c>
      <c r="K611">
        <v>9</v>
      </c>
      <c r="L611">
        <v>276</v>
      </c>
      <c r="M611" t="s">
        <v>27</v>
      </c>
    </row>
    <row r="612" spans="1:13" hidden="1">
      <c r="A612" s="1">
        <v>42249</v>
      </c>
      <c r="B612" s="2">
        <v>5.33</v>
      </c>
      <c r="C612" s="2">
        <v>7</v>
      </c>
      <c r="D612" s="2">
        <v>3</v>
      </c>
      <c r="E612" s="2">
        <v>31.3</v>
      </c>
      <c r="F612" s="2">
        <v>9.5</v>
      </c>
      <c r="G612" s="2">
        <v>0</v>
      </c>
      <c r="H612" s="2">
        <v>5</v>
      </c>
      <c r="I612" s="2">
        <v>5</v>
      </c>
      <c r="J612" s="4">
        <v>2015</v>
      </c>
      <c r="K612">
        <v>9</v>
      </c>
      <c r="L612">
        <v>276</v>
      </c>
      <c r="M612" t="s">
        <v>28</v>
      </c>
    </row>
    <row r="613" spans="1:13" hidden="1">
      <c r="A613" s="1">
        <v>42250</v>
      </c>
      <c r="B613" s="2">
        <v>1.34</v>
      </c>
      <c r="C613" s="2">
        <v>3.68</v>
      </c>
      <c r="D613" s="2">
        <v>2.2000000000000002</v>
      </c>
      <c r="E613" s="2">
        <v>19</v>
      </c>
      <c r="F613" s="2">
        <v>13</v>
      </c>
      <c r="G613" s="2">
        <v>0</v>
      </c>
      <c r="H613" s="2">
        <v>4</v>
      </c>
      <c r="I613" s="2">
        <v>2</v>
      </c>
      <c r="J613" s="4">
        <v>2015</v>
      </c>
      <c r="K613">
        <v>9</v>
      </c>
      <c r="L613">
        <v>276</v>
      </c>
      <c r="M613" t="s">
        <v>22</v>
      </c>
    </row>
    <row r="614" spans="1:13" hidden="1">
      <c r="A614" s="1">
        <v>42251</v>
      </c>
      <c r="B614" s="2">
        <v>3.34</v>
      </c>
      <c r="C614" s="2">
        <v>2.68</v>
      </c>
      <c r="D614" s="2">
        <v>3.1</v>
      </c>
      <c r="E614" s="2">
        <v>20</v>
      </c>
      <c r="F614" s="2">
        <v>8</v>
      </c>
      <c r="G614" s="2">
        <v>1</v>
      </c>
      <c r="H614" s="2">
        <v>1</v>
      </c>
      <c r="I614" s="2">
        <v>2</v>
      </c>
      <c r="J614" s="4">
        <v>2015</v>
      </c>
      <c r="K614">
        <v>9</v>
      </c>
      <c r="L614">
        <v>276</v>
      </c>
      <c r="M614" t="s">
        <v>23</v>
      </c>
    </row>
    <row r="615" spans="1:13" hidden="1">
      <c r="A615" s="1">
        <v>42252</v>
      </c>
      <c r="B615" s="2">
        <v>8.83</v>
      </c>
      <c r="C615" s="2">
        <v>6.01</v>
      </c>
      <c r="D615" s="2">
        <v>3.2</v>
      </c>
      <c r="E615" s="2">
        <v>20</v>
      </c>
      <c r="F615" s="2">
        <v>10.5</v>
      </c>
      <c r="G615" s="2">
        <v>1</v>
      </c>
      <c r="H615" s="2">
        <v>6</v>
      </c>
      <c r="I615" s="2">
        <v>4</v>
      </c>
      <c r="J615" s="4">
        <v>2015</v>
      </c>
      <c r="K615">
        <v>9</v>
      </c>
      <c r="L615">
        <v>276</v>
      </c>
      <c r="M615" t="s">
        <v>24</v>
      </c>
    </row>
    <row r="616" spans="1:13" hidden="1">
      <c r="A616" s="1">
        <v>42253</v>
      </c>
      <c r="B616" s="2">
        <v>8.33</v>
      </c>
      <c r="C616" s="2">
        <v>9.67</v>
      </c>
      <c r="D616" s="2">
        <v>6</v>
      </c>
      <c r="E616" s="2">
        <v>23.6</v>
      </c>
      <c r="F616" s="2">
        <v>8</v>
      </c>
      <c r="G616" s="2">
        <v>1</v>
      </c>
      <c r="H616" s="2">
        <v>0</v>
      </c>
      <c r="I616" s="2">
        <v>3</v>
      </c>
      <c r="J616" s="4">
        <v>2015</v>
      </c>
      <c r="K616">
        <v>9</v>
      </c>
      <c r="L616">
        <v>276</v>
      </c>
      <c r="M616" t="s">
        <v>25</v>
      </c>
    </row>
    <row r="617" spans="1:13" hidden="1">
      <c r="A617" s="1">
        <v>42254</v>
      </c>
      <c r="B617" s="2">
        <v>4.34</v>
      </c>
      <c r="C617" s="2">
        <v>6.1239999999999997</v>
      </c>
      <c r="D617" s="2">
        <v>2.5</v>
      </c>
      <c r="E617" s="2">
        <v>32.799999999999997</v>
      </c>
      <c r="F617" s="2">
        <v>7</v>
      </c>
      <c r="G617" s="2">
        <v>1</v>
      </c>
      <c r="H617" s="2">
        <v>5</v>
      </c>
      <c r="I617" s="2">
        <v>2</v>
      </c>
      <c r="J617" s="4">
        <v>2015</v>
      </c>
      <c r="K617">
        <v>9</v>
      </c>
      <c r="L617">
        <v>276</v>
      </c>
      <c r="M617" t="s">
        <v>26</v>
      </c>
    </row>
    <row r="618" spans="1:13" hidden="1">
      <c r="A618" s="1">
        <v>42255</v>
      </c>
      <c r="B618" s="2">
        <v>2.67</v>
      </c>
      <c r="C618" s="2">
        <v>1.6930000000000001</v>
      </c>
      <c r="D618" s="2">
        <v>5</v>
      </c>
      <c r="E618" s="2">
        <v>29.2</v>
      </c>
      <c r="F618" s="2">
        <v>4</v>
      </c>
      <c r="G618" s="2">
        <v>0</v>
      </c>
      <c r="H618" s="2">
        <v>2</v>
      </c>
      <c r="I618" s="2">
        <v>4</v>
      </c>
      <c r="J618" s="4">
        <v>2015</v>
      </c>
      <c r="K618">
        <v>9</v>
      </c>
      <c r="L618">
        <v>276</v>
      </c>
      <c r="M618" t="s">
        <v>27</v>
      </c>
    </row>
    <row r="619" spans="1:13" hidden="1">
      <c r="A619" s="1">
        <v>42256</v>
      </c>
      <c r="B619" s="2">
        <v>2</v>
      </c>
      <c r="C619" s="2">
        <v>3</v>
      </c>
      <c r="D619" s="2">
        <v>1</v>
      </c>
      <c r="E619" s="2">
        <v>34.700000000000003</v>
      </c>
      <c r="F619" s="2">
        <v>8</v>
      </c>
      <c r="G619" s="2">
        <v>0</v>
      </c>
      <c r="H619" s="2">
        <v>2</v>
      </c>
      <c r="I619" s="2">
        <v>2</v>
      </c>
      <c r="J619" s="4">
        <v>2015</v>
      </c>
      <c r="K619">
        <v>9</v>
      </c>
      <c r="L619">
        <v>276</v>
      </c>
      <c r="M619" t="s">
        <v>28</v>
      </c>
    </row>
    <row r="620" spans="1:13" hidden="1">
      <c r="A620" s="1">
        <v>42257</v>
      </c>
      <c r="B620" s="2">
        <v>6</v>
      </c>
      <c r="C620" s="2">
        <v>3.99</v>
      </c>
      <c r="D620" s="2">
        <v>4.2</v>
      </c>
      <c r="E620" s="2">
        <v>21.2</v>
      </c>
      <c r="F620" s="2">
        <v>18</v>
      </c>
      <c r="G620" s="2">
        <v>0</v>
      </c>
      <c r="H620" s="2">
        <v>2</v>
      </c>
      <c r="I620" s="2">
        <v>2</v>
      </c>
      <c r="J620" s="4">
        <v>2015</v>
      </c>
      <c r="K620">
        <v>9</v>
      </c>
      <c r="L620">
        <v>276</v>
      </c>
      <c r="M620" t="s">
        <v>22</v>
      </c>
    </row>
    <row r="621" spans="1:13" hidden="1">
      <c r="A621" s="1">
        <v>42258</v>
      </c>
      <c r="B621" s="2">
        <v>11.33</v>
      </c>
      <c r="C621" s="2">
        <v>5</v>
      </c>
      <c r="D621" s="2">
        <v>9</v>
      </c>
      <c r="E621" s="2">
        <v>30</v>
      </c>
      <c r="F621" s="2">
        <v>9</v>
      </c>
      <c r="G621" s="2">
        <v>0</v>
      </c>
      <c r="H621" s="2">
        <v>2</v>
      </c>
      <c r="I621" s="2">
        <v>2</v>
      </c>
      <c r="J621" s="4">
        <v>2015</v>
      </c>
      <c r="K621">
        <v>9</v>
      </c>
      <c r="L621">
        <v>276</v>
      </c>
      <c r="M621" t="s">
        <v>23</v>
      </c>
    </row>
    <row r="622" spans="1:13" hidden="1">
      <c r="A622" s="1">
        <v>42259</v>
      </c>
      <c r="B622" s="2">
        <v>4.66</v>
      </c>
      <c r="C622" s="2">
        <v>7.66</v>
      </c>
      <c r="D622" s="2">
        <v>5.2</v>
      </c>
      <c r="E622" s="2">
        <v>63.3</v>
      </c>
      <c r="F622" s="2">
        <v>6</v>
      </c>
      <c r="G622" s="2">
        <v>3</v>
      </c>
      <c r="H622" s="2">
        <v>0</v>
      </c>
      <c r="I622" s="2">
        <v>2</v>
      </c>
      <c r="J622" s="4">
        <v>2015</v>
      </c>
      <c r="K622">
        <v>9</v>
      </c>
      <c r="L622">
        <v>276</v>
      </c>
      <c r="M622" t="s">
        <v>24</v>
      </c>
    </row>
    <row r="623" spans="1:13" hidden="1">
      <c r="A623" s="1">
        <v>42260</v>
      </c>
      <c r="B623" s="2">
        <v>7.33</v>
      </c>
      <c r="C623" s="2">
        <v>6.165</v>
      </c>
      <c r="D623" s="2">
        <v>7.2</v>
      </c>
      <c r="E623" s="2">
        <v>25</v>
      </c>
      <c r="F623" s="2">
        <v>4</v>
      </c>
      <c r="G623" s="2">
        <v>0</v>
      </c>
      <c r="H623" s="2">
        <v>11</v>
      </c>
      <c r="I623" s="2">
        <v>3</v>
      </c>
      <c r="J623" s="4">
        <v>2015</v>
      </c>
      <c r="K623">
        <v>9</v>
      </c>
      <c r="L623">
        <v>276</v>
      </c>
      <c r="M623" t="s">
        <v>25</v>
      </c>
    </row>
    <row r="624" spans="1:13" hidden="1">
      <c r="A624" s="1">
        <v>42261</v>
      </c>
      <c r="B624" s="2">
        <v>4.68</v>
      </c>
      <c r="C624" s="2">
        <v>5</v>
      </c>
      <c r="D624" s="2">
        <v>1</v>
      </c>
      <c r="E624" s="2">
        <v>31.3</v>
      </c>
      <c r="F624" s="2">
        <v>14</v>
      </c>
      <c r="G624" s="2">
        <v>0</v>
      </c>
      <c r="H624" s="2">
        <v>0</v>
      </c>
      <c r="I624" s="2">
        <v>0</v>
      </c>
      <c r="J624" s="4">
        <v>2015</v>
      </c>
      <c r="K624">
        <v>9</v>
      </c>
      <c r="L624">
        <v>276</v>
      </c>
      <c r="M624" t="s">
        <v>26</v>
      </c>
    </row>
    <row r="625" spans="1:13" hidden="1">
      <c r="A625" s="1">
        <v>42262</v>
      </c>
      <c r="B625" s="2">
        <v>3.33</v>
      </c>
      <c r="C625" s="2">
        <v>5.0759999999999996</v>
      </c>
      <c r="D625" s="2">
        <v>4.2</v>
      </c>
      <c r="E625" s="2">
        <v>23.8</v>
      </c>
      <c r="F625" s="2">
        <v>7.5</v>
      </c>
      <c r="G625" s="2">
        <v>0</v>
      </c>
      <c r="H625" s="2">
        <v>6</v>
      </c>
      <c r="I625" s="2">
        <v>5</v>
      </c>
      <c r="J625" s="4">
        <v>2015</v>
      </c>
      <c r="K625">
        <v>9</v>
      </c>
      <c r="L625">
        <v>276</v>
      </c>
      <c r="M625" t="s">
        <v>27</v>
      </c>
    </row>
    <row r="626" spans="1:13" hidden="1">
      <c r="A626" s="1">
        <v>42263</v>
      </c>
      <c r="B626" s="2">
        <v>0.67</v>
      </c>
      <c r="C626" s="2">
        <v>4.835</v>
      </c>
      <c r="D626" s="2">
        <v>2.2000000000000002</v>
      </c>
      <c r="E626" s="2">
        <v>16.600000000000001</v>
      </c>
      <c r="F626" s="2">
        <v>6</v>
      </c>
      <c r="G626" s="2">
        <v>0</v>
      </c>
      <c r="H626" s="2">
        <v>2</v>
      </c>
      <c r="I626" s="2">
        <v>1</v>
      </c>
      <c r="J626" s="4">
        <v>2015</v>
      </c>
      <c r="K626">
        <v>9</v>
      </c>
      <c r="L626">
        <v>276</v>
      </c>
      <c r="M626" t="s">
        <v>28</v>
      </c>
    </row>
    <row r="627" spans="1:13" hidden="1">
      <c r="A627" s="1">
        <v>42264</v>
      </c>
      <c r="B627" s="2">
        <v>9.83</v>
      </c>
      <c r="C627" s="2">
        <v>6.33</v>
      </c>
      <c r="D627" s="2">
        <v>0</v>
      </c>
      <c r="E627" s="2">
        <v>35.5</v>
      </c>
      <c r="F627" s="2">
        <v>3</v>
      </c>
      <c r="G627" s="2">
        <v>0</v>
      </c>
      <c r="H627" s="2">
        <v>1</v>
      </c>
      <c r="I627" s="2">
        <v>2</v>
      </c>
      <c r="J627" s="4">
        <v>2015</v>
      </c>
      <c r="K627">
        <v>9</v>
      </c>
      <c r="L627">
        <v>276</v>
      </c>
      <c r="M627" t="s">
        <v>22</v>
      </c>
    </row>
    <row r="628" spans="1:13" hidden="1">
      <c r="A628" s="1">
        <v>42265</v>
      </c>
      <c r="B628" s="2">
        <v>3.34</v>
      </c>
      <c r="C628" s="2">
        <v>1.33</v>
      </c>
      <c r="D628" s="2">
        <v>3</v>
      </c>
      <c r="E628" s="2">
        <v>16</v>
      </c>
      <c r="F628" s="2">
        <v>4</v>
      </c>
      <c r="G628" s="2">
        <v>0</v>
      </c>
      <c r="H628" s="2">
        <v>4</v>
      </c>
      <c r="I628" s="2">
        <v>3</v>
      </c>
      <c r="J628" s="4">
        <v>2015</v>
      </c>
      <c r="K628">
        <v>9</v>
      </c>
      <c r="L628">
        <v>276</v>
      </c>
      <c r="M628" t="s">
        <v>23</v>
      </c>
    </row>
    <row r="629" spans="1:13" hidden="1">
      <c r="A629" s="1">
        <v>42266</v>
      </c>
      <c r="B629" s="2">
        <v>6.83</v>
      </c>
      <c r="C629" s="2">
        <v>0.99</v>
      </c>
      <c r="D629" s="2">
        <v>7</v>
      </c>
      <c r="E629" s="2">
        <v>37</v>
      </c>
      <c r="F629" s="2">
        <v>7</v>
      </c>
      <c r="G629" s="2">
        <v>0</v>
      </c>
      <c r="H629" s="2">
        <v>4</v>
      </c>
      <c r="I629" s="2">
        <v>5</v>
      </c>
      <c r="J629" s="4">
        <v>2015</v>
      </c>
      <c r="K629">
        <v>9</v>
      </c>
      <c r="L629">
        <v>276</v>
      </c>
      <c r="M629" t="s">
        <v>24</v>
      </c>
    </row>
    <row r="630" spans="1:13" hidden="1">
      <c r="A630" s="1">
        <v>42267</v>
      </c>
      <c r="B630" s="2">
        <v>9.99</v>
      </c>
      <c r="C630" s="2">
        <v>3.99</v>
      </c>
      <c r="D630" s="2">
        <v>6.5</v>
      </c>
      <c r="E630" s="2">
        <v>28.9</v>
      </c>
      <c r="F630" s="2">
        <v>15</v>
      </c>
      <c r="G630" s="2">
        <v>0</v>
      </c>
      <c r="H630" s="2">
        <v>0</v>
      </c>
      <c r="I630" s="2">
        <v>2</v>
      </c>
      <c r="J630" s="4">
        <v>2015</v>
      </c>
      <c r="K630">
        <v>9</v>
      </c>
      <c r="L630">
        <v>276</v>
      </c>
      <c r="M630" t="s">
        <v>25</v>
      </c>
    </row>
    <row r="631" spans="1:13" hidden="1">
      <c r="A631" s="1">
        <v>42268</v>
      </c>
      <c r="B631" s="2">
        <v>2</v>
      </c>
      <c r="C631" s="2">
        <v>10</v>
      </c>
      <c r="D631" s="2">
        <v>2</v>
      </c>
      <c r="E631" s="2">
        <v>46.7</v>
      </c>
      <c r="F631" s="2">
        <v>6</v>
      </c>
      <c r="G631" s="2">
        <v>0</v>
      </c>
      <c r="H631" s="2">
        <v>0</v>
      </c>
      <c r="I631" s="2">
        <v>2</v>
      </c>
      <c r="J631" s="4">
        <v>2015</v>
      </c>
      <c r="K631">
        <v>9</v>
      </c>
      <c r="L631">
        <v>276</v>
      </c>
      <c r="M631" t="s">
        <v>26</v>
      </c>
    </row>
    <row r="632" spans="1:13" hidden="1">
      <c r="A632" s="1">
        <v>42269</v>
      </c>
      <c r="B632" s="2">
        <v>6.99</v>
      </c>
      <c r="C632" s="2">
        <v>1.33</v>
      </c>
      <c r="D632" s="2">
        <v>4</v>
      </c>
      <c r="E632" s="2">
        <v>19.5</v>
      </c>
      <c r="F632" s="2">
        <v>10</v>
      </c>
      <c r="G632" s="2">
        <v>2</v>
      </c>
      <c r="H632" s="2">
        <v>5</v>
      </c>
      <c r="I632" s="2">
        <v>5</v>
      </c>
      <c r="J632" s="4">
        <v>2015</v>
      </c>
      <c r="K632">
        <v>9</v>
      </c>
      <c r="L632">
        <v>276</v>
      </c>
      <c r="M632" t="s">
        <v>27</v>
      </c>
    </row>
    <row r="633" spans="1:13" hidden="1">
      <c r="A633" s="1">
        <v>42270</v>
      </c>
      <c r="B633" s="2">
        <v>6.16</v>
      </c>
      <c r="C633" s="2">
        <v>4.056</v>
      </c>
      <c r="D633" s="2">
        <v>3.3</v>
      </c>
      <c r="E633" s="2">
        <v>34.65</v>
      </c>
      <c r="F633" s="2">
        <v>7</v>
      </c>
      <c r="G633" s="2">
        <v>0</v>
      </c>
      <c r="H633" s="2">
        <v>2</v>
      </c>
      <c r="I633" s="2">
        <v>1</v>
      </c>
      <c r="J633" s="4">
        <v>2015</v>
      </c>
      <c r="K633">
        <v>9</v>
      </c>
      <c r="L633">
        <v>276</v>
      </c>
      <c r="M633" t="s">
        <v>28</v>
      </c>
    </row>
    <row r="634" spans="1:13" hidden="1">
      <c r="A634" s="1">
        <v>42271</v>
      </c>
      <c r="B634" s="2">
        <v>2.99</v>
      </c>
      <c r="C634" s="2">
        <v>4.34</v>
      </c>
      <c r="D634" s="2">
        <v>4.2</v>
      </c>
      <c r="E634" s="2">
        <v>37.6</v>
      </c>
      <c r="F634" s="2">
        <v>7</v>
      </c>
      <c r="G634" s="2">
        <v>0</v>
      </c>
      <c r="H634" s="2">
        <v>0</v>
      </c>
      <c r="I634" s="2">
        <v>0</v>
      </c>
      <c r="J634" s="4">
        <v>2015</v>
      </c>
      <c r="K634">
        <v>9</v>
      </c>
      <c r="L634">
        <v>276</v>
      </c>
      <c r="M634" t="s">
        <v>22</v>
      </c>
    </row>
    <row r="635" spans="1:13" hidden="1">
      <c r="A635" s="1">
        <v>42272</v>
      </c>
      <c r="B635" s="2">
        <v>4.83</v>
      </c>
      <c r="C635" s="2">
        <v>4.9800000000000004</v>
      </c>
      <c r="D635" s="2">
        <v>5.2</v>
      </c>
      <c r="E635" s="2">
        <v>25.2</v>
      </c>
      <c r="F635" s="2">
        <v>11</v>
      </c>
      <c r="G635" s="2">
        <v>0</v>
      </c>
      <c r="H635" s="2">
        <v>1</v>
      </c>
      <c r="I635" s="2">
        <v>3</v>
      </c>
      <c r="J635" s="4">
        <v>2015</v>
      </c>
      <c r="K635">
        <v>9</v>
      </c>
      <c r="L635">
        <v>276</v>
      </c>
      <c r="M635" t="s">
        <v>23</v>
      </c>
    </row>
    <row r="636" spans="1:13" hidden="1">
      <c r="A636" s="1">
        <v>42273</v>
      </c>
      <c r="B636" s="2">
        <v>12.42</v>
      </c>
      <c r="C636" s="2">
        <v>3.33</v>
      </c>
      <c r="D636" s="2">
        <v>2.5</v>
      </c>
      <c r="E636" s="2">
        <v>33</v>
      </c>
      <c r="F636" s="2">
        <v>6</v>
      </c>
      <c r="G636" s="2">
        <v>1</v>
      </c>
      <c r="H636" s="2">
        <v>7</v>
      </c>
      <c r="I636" s="2">
        <v>2</v>
      </c>
      <c r="J636" s="4">
        <v>2015</v>
      </c>
      <c r="K636">
        <v>9</v>
      </c>
      <c r="L636">
        <v>276</v>
      </c>
      <c r="M636" t="s">
        <v>24</v>
      </c>
    </row>
    <row r="637" spans="1:13" hidden="1">
      <c r="A637" s="1">
        <v>42274</v>
      </c>
      <c r="B637" s="2">
        <v>5.83</v>
      </c>
      <c r="C637" s="2">
        <v>3</v>
      </c>
      <c r="D637" s="2">
        <v>2.2999999999999998</v>
      </c>
      <c r="E637" s="2">
        <v>10.425000000000001</v>
      </c>
      <c r="F637" s="2">
        <v>3</v>
      </c>
      <c r="G637" s="2">
        <v>1</v>
      </c>
      <c r="H637" s="2">
        <v>2</v>
      </c>
      <c r="I637" s="2">
        <v>1</v>
      </c>
      <c r="J637" s="4">
        <v>2015</v>
      </c>
      <c r="K637">
        <v>9</v>
      </c>
      <c r="L637">
        <v>276</v>
      </c>
      <c r="M637" t="s">
        <v>25</v>
      </c>
    </row>
    <row r="638" spans="1:13" hidden="1">
      <c r="A638" s="1">
        <v>42275</v>
      </c>
      <c r="B638" s="2">
        <v>1</v>
      </c>
      <c r="C638" s="2">
        <v>1.33</v>
      </c>
      <c r="D638" s="2">
        <v>2</v>
      </c>
      <c r="E638" s="2">
        <v>15.4</v>
      </c>
      <c r="F638" s="2">
        <v>8</v>
      </c>
      <c r="G638" s="2">
        <v>0</v>
      </c>
      <c r="H638" s="2">
        <v>17</v>
      </c>
      <c r="I638" s="2">
        <v>2</v>
      </c>
      <c r="J638" s="4">
        <v>2015</v>
      </c>
      <c r="K638">
        <v>9</v>
      </c>
      <c r="L638">
        <v>276</v>
      </c>
      <c r="M638" t="s">
        <v>26</v>
      </c>
    </row>
    <row r="639" spans="1:13" hidden="1">
      <c r="A639" s="1">
        <v>42276</v>
      </c>
      <c r="B639" s="2">
        <v>6.33</v>
      </c>
      <c r="C639" s="2">
        <v>4.3630000000000004</v>
      </c>
      <c r="D639" s="2">
        <v>1</v>
      </c>
      <c r="E639" s="2">
        <v>39.700000000000003</v>
      </c>
      <c r="F639" s="2">
        <v>7</v>
      </c>
      <c r="G639" s="2">
        <v>0</v>
      </c>
      <c r="H639" s="2">
        <v>0</v>
      </c>
      <c r="I639" s="2">
        <v>0</v>
      </c>
      <c r="J639" s="4">
        <v>2015</v>
      </c>
      <c r="K639">
        <v>9</v>
      </c>
      <c r="L639">
        <v>276</v>
      </c>
      <c r="M639" t="s">
        <v>27</v>
      </c>
    </row>
    <row r="640" spans="1:13" hidden="1">
      <c r="A640" s="1">
        <v>42277</v>
      </c>
      <c r="B640" s="2">
        <v>5.32</v>
      </c>
      <c r="C640" s="2">
        <v>4.33</v>
      </c>
      <c r="D640" s="2">
        <v>4</v>
      </c>
      <c r="E640" s="2">
        <v>22.5</v>
      </c>
      <c r="F640" s="2">
        <v>9</v>
      </c>
      <c r="G640" s="2">
        <v>0</v>
      </c>
      <c r="H640" s="2">
        <v>0</v>
      </c>
      <c r="I640" s="2">
        <v>1</v>
      </c>
      <c r="J640" s="4">
        <v>2015</v>
      </c>
      <c r="K640">
        <v>9</v>
      </c>
      <c r="L640">
        <v>276</v>
      </c>
      <c r="M640" t="s">
        <v>28</v>
      </c>
    </row>
    <row r="641" spans="1:13" hidden="1">
      <c r="A641" s="1">
        <v>42278</v>
      </c>
      <c r="B641" s="2">
        <v>9.66</v>
      </c>
      <c r="C641" s="2">
        <v>5.99</v>
      </c>
      <c r="D641" s="2">
        <v>4</v>
      </c>
      <c r="E641" s="2">
        <v>34.561999999999998</v>
      </c>
      <c r="F641" s="2">
        <v>2</v>
      </c>
      <c r="G641" s="2">
        <v>0</v>
      </c>
      <c r="H641" s="2">
        <v>5</v>
      </c>
      <c r="I641" s="2">
        <v>2</v>
      </c>
      <c r="J641" s="4">
        <v>2015</v>
      </c>
      <c r="K641">
        <v>10</v>
      </c>
      <c r="L641">
        <v>276</v>
      </c>
      <c r="M641" t="s">
        <v>22</v>
      </c>
    </row>
    <row r="642" spans="1:13" hidden="1">
      <c r="A642" s="1">
        <v>42279</v>
      </c>
      <c r="B642" s="2">
        <v>5</v>
      </c>
      <c r="C642" s="2">
        <v>4.726</v>
      </c>
      <c r="D642" s="2">
        <v>4</v>
      </c>
      <c r="E642" s="2">
        <v>37.299999999999997</v>
      </c>
      <c r="F642" s="2">
        <v>5</v>
      </c>
      <c r="G642" s="2">
        <v>0</v>
      </c>
      <c r="H642" s="2">
        <v>5</v>
      </c>
      <c r="I642" s="2">
        <v>1</v>
      </c>
      <c r="J642" s="4">
        <v>2015</v>
      </c>
      <c r="K642">
        <v>10</v>
      </c>
      <c r="L642">
        <v>276</v>
      </c>
      <c r="M642" t="s">
        <v>23</v>
      </c>
    </row>
    <row r="643" spans="1:13" hidden="1">
      <c r="A643" s="1">
        <v>42280</v>
      </c>
      <c r="B643" s="2">
        <v>10.34</v>
      </c>
      <c r="C643" s="2">
        <v>5.34</v>
      </c>
      <c r="D643" s="2">
        <v>3</v>
      </c>
      <c r="E643" s="2">
        <v>37.200000000000003</v>
      </c>
      <c r="F643" s="2">
        <v>7</v>
      </c>
      <c r="G643" s="2">
        <v>0</v>
      </c>
      <c r="H643" s="2">
        <v>7</v>
      </c>
      <c r="I643" s="2">
        <v>2</v>
      </c>
      <c r="J643" s="4">
        <v>2015</v>
      </c>
      <c r="K643">
        <v>10</v>
      </c>
      <c r="L643">
        <v>276</v>
      </c>
      <c r="M643" t="s">
        <v>24</v>
      </c>
    </row>
    <row r="644" spans="1:13" hidden="1">
      <c r="A644" s="1">
        <v>42281</v>
      </c>
      <c r="B644" s="2">
        <v>7</v>
      </c>
      <c r="C644" s="2">
        <v>4</v>
      </c>
      <c r="D644" s="2">
        <v>4</v>
      </c>
      <c r="E644" s="2">
        <v>59</v>
      </c>
      <c r="F644" s="2">
        <v>3</v>
      </c>
      <c r="G644" s="2">
        <v>0</v>
      </c>
      <c r="H644" s="2">
        <v>16</v>
      </c>
      <c r="I644" s="2">
        <v>2</v>
      </c>
      <c r="J644" s="4">
        <v>2015</v>
      </c>
      <c r="K644">
        <v>10</v>
      </c>
      <c r="L644">
        <v>276</v>
      </c>
      <c r="M644" t="s">
        <v>25</v>
      </c>
    </row>
    <row r="645" spans="1:13" hidden="1">
      <c r="A645" s="1">
        <v>42282</v>
      </c>
      <c r="B645" s="2">
        <v>5</v>
      </c>
      <c r="C645" s="2">
        <v>2.3730000000000002</v>
      </c>
      <c r="D645" s="2">
        <v>2.2000000000000002</v>
      </c>
      <c r="E645" s="2">
        <v>70.95</v>
      </c>
      <c r="F645" s="2">
        <v>11</v>
      </c>
      <c r="G645" s="2">
        <v>1</v>
      </c>
      <c r="H645" s="2">
        <v>7</v>
      </c>
      <c r="I645" s="2">
        <v>5</v>
      </c>
      <c r="J645" s="4">
        <v>2015</v>
      </c>
      <c r="K645">
        <v>10</v>
      </c>
      <c r="L645">
        <v>276</v>
      </c>
      <c r="M645" t="s">
        <v>26</v>
      </c>
    </row>
    <row r="646" spans="1:13" hidden="1">
      <c r="A646" s="1">
        <v>42283</v>
      </c>
      <c r="B646" s="2">
        <v>5.69</v>
      </c>
      <c r="C646" s="2">
        <v>3.66</v>
      </c>
      <c r="D646" s="2">
        <v>5.5</v>
      </c>
      <c r="E646" s="2">
        <v>42.725000000000001</v>
      </c>
      <c r="F646" s="2">
        <v>9</v>
      </c>
      <c r="G646" s="2">
        <v>1</v>
      </c>
      <c r="H646" s="2">
        <v>5</v>
      </c>
      <c r="I646" s="2">
        <v>4</v>
      </c>
      <c r="J646" s="4">
        <v>2015</v>
      </c>
      <c r="K646">
        <v>10</v>
      </c>
      <c r="L646">
        <v>276</v>
      </c>
      <c r="M646" t="s">
        <v>27</v>
      </c>
    </row>
    <row r="647" spans="1:13" hidden="1">
      <c r="A647" s="1">
        <v>42284</v>
      </c>
      <c r="B647" s="2">
        <v>7.33</v>
      </c>
      <c r="C647" s="2">
        <v>2.66</v>
      </c>
      <c r="D647" s="2">
        <v>6</v>
      </c>
      <c r="E647" s="2">
        <v>44.3</v>
      </c>
      <c r="F647" s="2">
        <v>8</v>
      </c>
      <c r="G647" s="2">
        <v>0</v>
      </c>
      <c r="H647" s="2">
        <v>5</v>
      </c>
      <c r="I647" s="2">
        <v>2</v>
      </c>
      <c r="J647" s="4">
        <v>2015</v>
      </c>
      <c r="K647">
        <v>10</v>
      </c>
      <c r="L647">
        <v>276</v>
      </c>
      <c r="M647" t="s">
        <v>28</v>
      </c>
    </row>
    <row r="648" spans="1:13" hidden="1">
      <c r="A648" s="1">
        <v>42285</v>
      </c>
      <c r="B648" s="2">
        <v>8.82</v>
      </c>
      <c r="C648" s="2">
        <v>4.33</v>
      </c>
      <c r="D648" s="2">
        <v>3</v>
      </c>
      <c r="E648" s="2">
        <v>30.7</v>
      </c>
      <c r="F648" s="2">
        <v>5</v>
      </c>
      <c r="G648" s="2">
        <v>0</v>
      </c>
      <c r="H648" s="2">
        <v>20</v>
      </c>
      <c r="I648" s="2">
        <v>0</v>
      </c>
      <c r="J648" s="4">
        <v>2015</v>
      </c>
      <c r="K648">
        <v>10</v>
      </c>
      <c r="L648">
        <v>276</v>
      </c>
      <c r="M648" t="s">
        <v>22</v>
      </c>
    </row>
    <row r="649" spans="1:13" hidden="1">
      <c r="A649" s="1">
        <v>42286</v>
      </c>
      <c r="B649" s="2">
        <v>2</v>
      </c>
      <c r="C649" s="2">
        <v>2.7690000000000001</v>
      </c>
      <c r="D649" s="2">
        <v>7.6</v>
      </c>
      <c r="E649" s="2">
        <v>28.062000000000001</v>
      </c>
      <c r="F649" s="2">
        <v>13</v>
      </c>
      <c r="G649" s="2">
        <v>2</v>
      </c>
      <c r="H649" s="2">
        <v>10</v>
      </c>
      <c r="I649" s="2">
        <v>2</v>
      </c>
      <c r="J649" s="4">
        <v>2015</v>
      </c>
      <c r="K649">
        <v>10</v>
      </c>
      <c r="L649">
        <v>276</v>
      </c>
      <c r="M649" t="s">
        <v>23</v>
      </c>
    </row>
    <row r="650" spans="1:13" hidden="1">
      <c r="A650" s="1">
        <v>42287</v>
      </c>
      <c r="B650" s="2">
        <v>6.16</v>
      </c>
      <c r="C650" s="2">
        <v>5.66</v>
      </c>
      <c r="D650" s="2">
        <v>3</v>
      </c>
      <c r="E650" s="2">
        <v>46.3</v>
      </c>
      <c r="F650" s="2">
        <v>19.5</v>
      </c>
      <c r="G650" s="2">
        <v>0</v>
      </c>
      <c r="H650" s="2">
        <v>1</v>
      </c>
      <c r="I650" s="2">
        <v>0</v>
      </c>
      <c r="J650" s="4">
        <v>2015</v>
      </c>
      <c r="K650">
        <v>10</v>
      </c>
      <c r="L650">
        <v>276</v>
      </c>
      <c r="M650" t="s">
        <v>24</v>
      </c>
    </row>
    <row r="651" spans="1:13" hidden="1">
      <c r="A651" s="1">
        <v>42288</v>
      </c>
      <c r="B651" s="2">
        <v>10.33</v>
      </c>
      <c r="C651" s="2">
        <v>2.7919999999999998</v>
      </c>
      <c r="D651" s="2">
        <v>7.1</v>
      </c>
      <c r="E651" s="2">
        <v>70.3</v>
      </c>
      <c r="F651" s="2">
        <v>8</v>
      </c>
      <c r="G651" s="2">
        <v>0</v>
      </c>
      <c r="H651" s="2">
        <v>3</v>
      </c>
      <c r="I651" s="2">
        <v>5</v>
      </c>
      <c r="J651" s="4">
        <v>2015</v>
      </c>
      <c r="K651">
        <v>10</v>
      </c>
      <c r="L651">
        <v>276</v>
      </c>
      <c r="M651" t="s">
        <v>25</v>
      </c>
    </row>
    <row r="652" spans="1:13" hidden="1">
      <c r="A652" s="1">
        <v>42289</v>
      </c>
      <c r="B652" s="2">
        <v>9.66</v>
      </c>
      <c r="C652" s="2">
        <v>7.33</v>
      </c>
      <c r="D652" s="2">
        <v>6</v>
      </c>
      <c r="E652" s="2">
        <v>68.849999999999994</v>
      </c>
      <c r="F652" s="2">
        <v>12</v>
      </c>
      <c r="G652" s="2">
        <v>0</v>
      </c>
      <c r="H652" s="2">
        <v>5</v>
      </c>
      <c r="I652" s="2">
        <v>3</v>
      </c>
      <c r="J652" s="4">
        <v>2015</v>
      </c>
      <c r="K652">
        <v>10</v>
      </c>
      <c r="L652">
        <v>276</v>
      </c>
      <c r="M652" t="s">
        <v>26</v>
      </c>
    </row>
    <row r="653" spans="1:13" hidden="1">
      <c r="A653" s="1">
        <v>42290</v>
      </c>
      <c r="B653" s="2">
        <v>3.83</v>
      </c>
      <c r="C653" s="2">
        <v>7</v>
      </c>
      <c r="D653" s="2">
        <v>5.2</v>
      </c>
      <c r="E653" s="2">
        <v>63.8</v>
      </c>
      <c r="F653" s="2">
        <v>5.5</v>
      </c>
      <c r="G653" s="2">
        <v>0</v>
      </c>
      <c r="H653" s="2">
        <v>5</v>
      </c>
      <c r="I653" s="2">
        <v>1</v>
      </c>
      <c r="J653" s="4">
        <v>2015</v>
      </c>
      <c r="K653">
        <v>10</v>
      </c>
      <c r="L653">
        <v>276</v>
      </c>
      <c r="M653" t="s">
        <v>27</v>
      </c>
    </row>
    <row r="654" spans="1:13" hidden="1">
      <c r="A654" s="1">
        <v>42291</v>
      </c>
      <c r="B654" s="2">
        <v>4.66</v>
      </c>
      <c r="C654" s="2">
        <v>7.33</v>
      </c>
      <c r="D654" s="2">
        <v>3.9</v>
      </c>
      <c r="E654" s="2">
        <v>38.6</v>
      </c>
      <c r="F654" s="2">
        <v>7</v>
      </c>
      <c r="G654" s="2">
        <v>0</v>
      </c>
      <c r="H654" s="2">
        <v>0</v>
      </c>
      <c r="I654" s="2">
        <v>1</v>
      </c>
      <c r="J654" s="4">
        <v>2015</v>
      </c>
      <c r="K654">
        <v>10</v>
      </c>
      <c r="L654">
        <v>276</v>
      </c>
      <c r="M654" t="s">
        <v>28</v>
      </c>
    </row>
    <row r="655" spans="1:13" hidden="1">
      <c r="A655" s="1">
        <v>42292</v>
      </c>
      <c r="B655" s="2">
        <v>5.16</v>
      </c>
      <c r="C655" s="2">
        <v>5.726</v>
      </c>
      <c r="D655" s="2">
        <v>7.3</v>
      </c>
      <c r="E655" s="2">
        <v>64.724000000000004</v>
      </c>
      <c r="F655" s="2">
        <v>4</v>
      </c>
      <c r="G655" s="2">
        <v>0</v>
      </c>
      <c r="H655" s="2">
        <v>9</v>
      </c>
      <c r="I655" s="2">
        <v>1</v>
      </c>
      <c r="J655" s="4">
        <v>2015</v>
      </c>
      <c r="K655">
        <v>10</v>
      </c>
      <c r="L655">
        <v>276</v>
      </c>
      <c r="M655" t="s">
        <v>22</v>
      </c>
    </row>
    <row r="656" spans="1:13" hidden="1">
      <c r="A656" s="1">
        <v>42293</v>
      </c>
      <c r="B656" s="2">
        <v>1.67</v>
      </c>
      <c r="C656" s="2">
        <v>3.33</v>
      </c>
      <c r="D656" s="2">
        <v>5.2</v>
      </c>
      <c r="E656" s="2">
        <v>57.3</v>
      </c>
      <c r="F656" s="2">
        <v>2</v>
      </c>
      <c r="G656" s="2">
        <v>0</v>
      </c>
      <c r="H656" s="2">
        <v>5</v>
      </c>
      <c r="I656" s="2">
        <v>1</v>
      </c>
      <c r="J656" s="4">
        <v>2015</v>
      </c>
      <c r="K656">
        <v>10</v>
      </c>
      <c r="L656">
        <v>276</v>
      </c>
      <c r="M656" t="s">
        <v>23</v>
      </c>
    </row>
    <row r="657" spans="1:13" hidden="1">
      <c r="A657" s="1">
        <v>42294</v>
      </c>
      <c r="B657" s="2">
        <v>10.34</v>
      </c>
      <c r="C657" s="2">
        <v>2.8370000000000002</v>
      </c>
      <c r="D657" s="2">
        <v>3.4</v>
      </c>
      <c r="E657" s="2">
        <v>74.3</v>
      </c>
      <c r="F657" s="2">
        <v>8</v>
      </c>
      <c r="G657" s="2">
        <v>0</v>
      </c>
      <c r="H657" s="2">
        <v>0</v>
      </c>
      <c r="I657" s="2">
        <v>1</v>
      </c>
      <c r="J657" s="4">
        <v>2015</v>
      </c>
      <c r="K657">
        <v>10</v>
      </c>
      <c r="L657">
        <v>276</v>
      </c>
      <c r="M657" t="s">
        <v>24</v>
      </c>
    </row>
    <row r="658" spans="1:13" hidden="1">
      <c r="A658" s="1">
        <v>42295</v>
      </c>
      <c r="B658" s="2">
        <v>7.34</v>
      </c>
      <c r="C658" s="2">
        <v>6.54</v>
      </c>
      <c r="D658" s="2">
        <v>4.9000000000000004</v>
      </c>
      <c r="E658" s="2">
        <v>55.6</v>
      </c>
      <c r="F658" s="2">
        <v>3</v>
      </c>
      <c r="G658" s="2">
        <v>1</v>
      </c>
      <c r="H658" s="2">
        <v>8</v>
      </c>
      <c r="I658" s="2">
        <v>8</v>
      </c>
      <c r="J658" s="4">
        <v>2015</v>
      </c>
      <c r="K658">
        <v>10</v>
      </c>
      <c r="L658">
        <v>276</v>
      </c>
      <c r="M658" t="s">
        <v>25</v>
      </c>
    </row>
    <row r="659" spans="1:13" hidden="1">
      <c r="A659" s="1">
        <v>42296</v>
      </c>
      <c r="B659" s="2">
        <v>12</v>
      </c>
      <c r="C659" s="2">
        <v>3.802</v>
      </c>
      <c r="D659" s="2">
        <v>3</v>
      </c>
      <c r="E659" s="2">
        <v>62.6</v>
      </c>
      <c r="F659" s="2">
        <v>3</v>
      </c>
      <c r="G659" s="2">
        <v>0</v>
      </c>
      <c r="H659" s="2">
        <v>17</v>
      </c>
      <c r="I659" s="2">
        <v>0</v>
      </c>
      <c r="J659" s="4">
        <v>2015</v>
      </c>
      <c r="K659">
        <v>10</v>
      </c>
      <c r="L659">
        <v>276</v>
      </c>
      <c r="M659" t="s">
        <v>26</v>
      </c>
    </row>
    <row r="660" spans="1:13" hidden="1">
      <c r="A660" s="1">
        <v>42297</v>
      </c>
      <c r="B660" s="2">
        <v>3.34</v>
      </c>
      <c r="C660" s="2">
        <v>1.99</v>
      </c>
      <c r="D660" s="2">
        <v>2.2999999999999998</v>
      </c>
      <c r="E660" s="2">
        <v>44.7</v>
      </c>
      <c r="F660" s="2">
        <v>6</v>
      </c>
      <c r="G660" s="2">
        <v>0</v>
      </c>
      <c r="H660" s="2">
        <v>10</v>
      </c>
      <c r="I660" s="2">
        <v>5</v>
      </c>
      <c r="J660" s="4">
        <v>2015</v>
      </c>
      <c r="K660">
        <v>10</v>
      </c>
      <c r="L660">
        <v>276</v>
      </c>
      <c r="M660" t="s">
        <v>27</v>
      </c>
    </row>
    <row r="661" spans="1:13" hidden="1">
      <c r="A661" s="1">
        <v>42298</v>
      </c>
      <c r="B661" s="2">
        <v>8.66</v>
      </c>
      <c r="C661" s="2">
        <v>2.363</v>
      </c>
      <c r="D661" s="2">
        <v>3.2</v>
      </c>
      <c r="E661" s="2">
        <v>36.799999999999997</v>
      </c>
      <c r="F661" s="2">
        <v>9</v>
      </c>
      <c r="G661" s="2">
        <v>1</v>
      </c>
      <c r="H661" s="2">
        <v>1</v>
      </c>
      <c r="I661" s="2">
        <v>4</v>
      </c>
      <c r="J661" s="4">
        <v>2015</v>
      </c>
      <c r="K661">
        <v>10</v>
      </c>
      <c r="L661">
        <v>276</v>
      </c>
      <c r="M661" t="s">
        <v>28</v>
      </c>
    </row>
    <row r="662" spans="1:13" hidden="1">
      <c r="A662" s="1">
        <v>42299</v>
      </c>
      <c r="B662" s="2">
        <v>4.33</v>
      </c>
      <c r="C662" s="2">
        <v>0.34</v>
      </c>
      <c r="D662" s="2">
        <v>0</v>
      </c>
      <c r="E662" s="2">
        <v>35.262</v>
      </c>
      <c r="F662" s="2">
        <v>9</v>
      </c>
      <c r="G662" s="2">
        <v>0</v>
      </c>
      <c r="H662" s="2">
        <v>2</v>
      </c>
      <c r="I662" s="2">
        <v>2</v>
      </c>
      <c r="J662" s="4">
        <v>2015</v>
      </c>
      <c r="K662">
        <v>10</v>
      </c>
      <c r="L662">
        <v>276</v>
      </c>
      <c r="M662" t="s">
        <v>22</v>
      </c>
    </row>
    <row r="663" spans="1:13" hidden="1">
      <c r="A663" s="1">
        <v>42300</v>
      </c>
      <c r="B663" s="2">
        <v>7</v>
      </c>
      <c r="C663" s="2">
        <v>1.66</v>
      </c>
      <c r="D663" s="2">
        <v>10.199999999999999</v>
      </c>
      <c r="E663" s="2">
        <v>41.4</v>
      </c>
      <c r="F663" s="2">
        <v>3</v>
      </c>
      <c r="G663" s="2">
        <v>0</v>
      </c>
      <c r="H663" s="2">
        <v>6</v>
      </c>
      <c r="I663" s="2">
        <v>2</v>
      </c>
      <c r="J663" s="4">
        <v>2015</v>
      </c>
      <c r="K663">
        <v>10</v>
      </c>
      <c r="L663">
        <v>276</v>
      </c>
      <c r="M663" t="s">
        <v>23</v>
      </c>
    </row>
    <row r="664" spans="1:13" hidden="1">
      <c r="A664" s="1">
        <v>42301</v>
      </c>
      <c r="B664" s="2">
        <v>9.84</v>
      </c>
      <c r="C664" s="2">
        <v>8.35</v>
      </c>
      <c r="D664" s="2">
        <v>9.1</v>
      </c>
      <c r="E664" s="2">
        <v>67.400000000000006</v>
      </c>
      <c r="F664" s="2">
        <v>8</v>
      </c>
      <c r="G664" s="2">
        <v>0</v>
      </c>
      <c r="H664" s="2">
        <v>4</v>
      </c>
      <c r="I664" s="2">
        <v>2</v>
      </c>
      <c r="J664" s="4">
        <v>2015</v>
      </c>
      <c r="K664">
        <v>10</v>
      </c>
      <c r="L664">
        <v>276</v>
      </c>
      <c r="M664" t="s">
        <v>24</v>
      </c>
    </row>
    <row r="665" spans="1:13" hidden="1">
      <c r="A665" s="1">
        <v>42302</v>
      </c>
      <c r="B665" s="2">
        <v>3</v>
      </c>
      <c r="C665" s="2">
        <v>3.33</v>
      </c>
      <c r="D665" s="2">
        <v>3.1</v>
      </c>
      <c r="E665" s="2">
        <v>64.599999999999994</v>
      </c>
      <c r="F665" s="2">
        <v>4</v>
      </c>
      <c r="G665" s="2">
        <v>0</v>
      </c>
      <c r="H665" s="2">
        <v>0</v>
      </c>
      <c r="I665" s="2">
        <v>4</v>
      </c>
      <c r="J665" s="4">
        <v>2015</v>
      </c>
      <c r="K665">
        <v>10</v>
      </c>
      <c r="L665">
        <v>276</v>
      </c>
      <c r="M665" t="s">
        <v>25</v>
      </c>
    </row>
    <row r="666" spans="1:13" hidden="1">
      <c r="A666" s="1">
        <v>42303</v>
      </c>
      <c r="B666" s="2">
        <v>9</v>
      </c>
      <c r="C666" s="2">
        <v>5.33</v>
      </c>
      <c r="D666" s="2">
        <v>8</v>
      </c>
      <c r="E666" s="2">
        <v>53.3</v>
      </c>
      <c r="F666" s="2">
        <v>8</v>
      </c>
      <c r="G666" s="2">
        <v>1</v>
      </c>
      <c r="H666" s="2">
        <v>2</v>
      </c>
      <c r="I666" s="2">
        <v>2</v>
      </c>
      <c r="J666" s="4">
        <v>2015</v>
      </c>
      <c r="K666">
        <v>10</v>
      </c>
      <c r="L666">
        <v>276</v>
      </c>
      <c r="M666" t="s">
        <v>26</v>
      </c>
    </row>
    <row r="667" spans="1:13" hidden="1">
      <c r="A667" s="1">
        <v>42304</v>
      </c>
      <c r="B667" s="2">
        <v>4.33</v>
      </c>
      <c r="C667" s="2">
        <v>2</v>
      </c>
      <c r="D667" s="2">
        <v>8.5</v>
      </c>
      <c r="E667" s="2">
        <v>64.400000000000006</v>
      </c>
      <c r="F667" s="2">
        <v>7</v>
      </c>
      <c r="G667" s="2">
        <v>0</v>
      </c>
      <c r="H667" s="2">
        <v>8</v>
      </c>
      <c r="I667" s="2">
        <v>3</v>
      </c>
      <c r="J667" s="4">
        <v>2015</v>
      </c>
      <c r="K667">
        <v>10</v>
      </c>
      <c r="L667">
        <v>276</v>
      </c>
      <c r="M667" t="s">
        <v>27</v>
      </c>
    </row>
    <row r="668" spans="1:13" hidden="1">
      <c r="A668" s="1">
        <v>42305</v>
      </c>
      <c r="B668" s="2">
        <v>1</v>
      </c>
      <c r="C668" s="2">
        <v>1.66</v>
      </c>
      <c r="D668" s="2">
        <v>1</v>
      </c>
      <c r="E668" s="2">
        <v>33</v>
      </c>
      <c r="F668" s="2">
        <v>11</v>
      </c>
      <c r="G668" s="2">
        <v>1</v>
      </c>
      <c r="H668" s="2">
        <v>6</v>
      </c>
      <c r="I668" s="2">
        <v>2</v>
      </c>
      <c r="J668" s="4">
        <v>2015</v>
      </c>
      <c r="K668">
        <v>10</v>
      </c>
      <c r="L668">
        <v>276</v>
      </c>
      <c r="M668" t="s">
        <v>28</v>
      </c>
    </row>
    <row r="669" spans="1:13" hidden="1">
      <c r="A669" s="1">
        <v>42306</v>
      </c>
      <c r="B669" s="2">
        <v>2.33</v>
      </c>
      <c r="C669" s="2">
        <v>3.6930000000000001</v>
      </c>
      <c r="D669" s="2">
        <v>1.3</v>
      </c>
      <c r="E669" s="2">
        <v>38.299999999999997</v>
      </c>
      <c r="F669" s="2">
        <v>8</v>
      </c>
      <c r="G669" s="2">
        <v>0</v>
      </c>
      <c r="H669" s="2">
        <v>0</v>
      </c>
      <c r="I669" s="2">
        <v>1</v>
      </c>
      <c r="J669" s="4">
        <v>2015</v>
      </c>
      <c r="K669">
        <v>10</v>
      </c>
      <c r="L669">
        <v>276</v>
      </c>
      <c r="M669" t="s">
        <v>22</v>
      </c>
    </row>
    <row r="670" spans="1:13" hidden="1">
      <c r="A670" s="1">
        <v>42307</v>
      </c>
      <c r="B670" s="2">
        <v>5.33</v>
      </c>
      <c r="C670" s="2">
        <v>3.67</v>
      </c>
      <c r="D670" s="2">
        <v>3.2</v>
      </c>
      <c r="E670" s="2">
        <v>49.6</v>
      </c>
      <c r="F670" s="2">
        <v>8</v>
      </c>
      <c r="G670" s="2">
        <v>0</v>
      </c>
      <c r="H670" s="2">
        <v>5</v>
      </c>
      <c r="I670" s="2">
        <v>3</v>
      </c>
      <c r="J670" s="4">
        <v>2015</v>
      </c>
      <c r="K670">
        <v>10</v>
      </c>
      <c r="L670">
        <v>276</v>
      </c>
      <c r="M670" t="s">
        <v>23</v>
      </c>
    </row>
    <row r="671" spans="1:13" hidden="1">
      <c r="A671" s="1">
        <v>42308</v>
      </c>
      <c r="B671" s="2">
        <v>5.66</v>
      </c>
      <c r="C671" s="2">
        <v>4.6500000000000004</v>
      </c>
      <c r="D671" s="2">
        <v>8</v>
      </c>
      <c r="E671" s="2">
        <v>58.4</v>
      </c>
      <c r="F671" s="2">
        <v>6</v>
      </c>
      <c r="G671" s="2">
        <v>0</v>
      </c>
      <c r="H671" s="2">
        <v>7</v>
      </c>
      <c r="I671" s="2">
        <v>1</v>
      </c>
      <c r="J671" s="4">
        <v>2015</v>
      </c>
      <c r="K671">
        <v>10</v>
      </c>
      <c r="L671">
        <v>276</v>
      </c>
      <c r="M671" t="s">
        <v>24</v>
      </c>
    </row>
    <row r="672" spans="1:13" hidden="1">
      <c r="A672" s="1">
        <v>42309</v>
      </c>
      <c r="B672" s="2">
        <v>2.33</v>
      </c>
      <c r="C672" s="2">
        <v>7.99</v>
      </c>
      <c r="D672" s="2">
        <v>5.6</v>
      </c>
      <c r="E672" s="2">
        <v>80.400000000000006</v>
      </c>
      <c r="F672" s="2">
        <v>11</v>
      </c>
      <c r="G672" s="2">
        <v>0</v>
      </c>
      <c r="H672" s="2">
        <v>5</v>
      </c>
      <c r="I672" s="2">
        <v>0</v>
      </c>
      <c r="J672" s="4">
        <v>2015</v>
      </c>
      <c r="K672">
        <v>11</v>
      </c>
      <c r="L672">
        <v>276</v>
      </c>
      <c r="M672" t="s">
        <v>25</v>
      </c>
    </row>
    <row r="673" spans="1:13" hidden="1">
      <c r="A673" s="1">
        <v>42310</v>
      </c>
      <c r="B673" s="2">
        <v>4.66</v>
      </c>
      <c r="C673" s="2">
        <v>4.33</v>
      </c>
      <c r="D673" s="2">
        <v>4</v>
      </c>
      <c r="E673" s="2">
        <v>46.3</v>
      </c>
      <c r="F673" s="2">
        <v>7</v>
      </c>
      <c r="G673" s="2">
        <v>0</v>
      </c>
      <c r="H673" s="2">
        <v>7</v>
      </c>
      <c r="I673" s="2">
        <v>2</v>
      </c>
      <c r="J673" s="4">
        <v>2015</v>
      </c>
      <c r="K673">
        <v>11</v>
      </c>
      <c r="L673">
        <v>276</v>
      </c>
      <c r="M673" t="s">
        <v>26</v>
      </c>
    </row>
    <row r="674" spans="1:13" hidden="1">
      <c r="A674" s="1">
        <v>42311</v>
      </c>
      <c r="B674" s="2">
        <v>1.34</v>
      </c>
      <c r="C674" s="2">
        <v>4.3499999999999996</v>
      </c>
      <c r="D674" s="2">
        <v>4.3</v>
      </c>
      <c r="E674" s="2">
        <v>41.8</v>
      </c>
      <c r="F674" s="2">
        <v>5</v>
      </c>
      <c r="G674" s="2">
        <v>0</v>
      </c>
      <c r="H674" s="2">
        <v>3</v>
      </c>
      <c r="I674" s="2">
        <v>0</v>
      </c>
      <c r="J674" s="4">
        <v>2015</v>
      </c>
      <c r="K674">
        <v>11</v>
      </c>
      <c r="L674">
        <v>276</v>
      </c>
      <c r="M674" t="s">
        <v>27</v>
      </c>
    </row>
    <row r="675" spans="1:13" hidden="1">
      <c r="A675" s="1">
        <v>42312</v>
      </c>
      <c r="B675" s="2">
        <v>8.5</v>
      </c>
      <c r="C675" s="2">
        <v>2.34</v>
      </c>
      <c r="D675" s="2">
        <v>3</v>
      </c>
      <c r="E675" s="2">
        <v>59.8</v>
      </c>
      <c r="F675" s="2">
        <v>18</v>
      </c>
      <c r="G675" s="2">
        <v>3</v>
      </c>
      <c r="H675" s="2">
        <v>3</v>
      </c>
      <c r="I675" s="2">
        <v>4</v>
      </c>
      <c r="J675" s="4">
        <v>2015</v>
      </c>
      <c r="K675">
        <v>11</v>
      </c>
      <c r="L675">
        <v>276</v>
      </c>
      <c r="M675" t="s">
        <v>28</v>
      </c>
    </row>
    <row r="676" spans="1:13" hidden="1">
      <c r="A676" s="1">
        <v>42313</v>
      </c>
      <c r="B676" s="2">
        <v>4.33</v>
      </c>
      <c r="C676" s="2">
        <v>3.5609999999999999</v>
      </c>
      <c r="D676" s="2">
        <v>7.4</v>
      </c>
      <c r="E676" s="2">
        <v>45</v>
      </c>
      <c r="F676" s="2">
        <v>3</v>
      </c>
      <c r="G676" s="2">
        <v>0</v>
      </c>
      <c r="H676" s="2">
        <v>0</v>
      </c>
      <c r="I676" s="2">
        <v>2</v>
      </c>
      <c r="J676" s="4">
        <v>2015</v>
      </c>
      <c r="K676">
        <v>11</v>
      </c>
      <c r="L676">
        <v>276</v>
      </c>
      <c r="M676" t="s">
        <v>22</v>
      </c>
    </row>
    <row r="677" spans="1:13" hidden="1">
      <c r="A677" s="1">
        <v>42314</v>
      </c>
      <c r="B677" s="2">
        <v>3.33</v>
      </c>
      <c r="C677" s="2">
        <v>6.7359999999999998</v>
      </c>
      <c r="D677" s="2">
        <v>4</v>
      </c>
      <c r="E677" s="2">
        <v>31.475000000000001</v>
      </c>
      <c r="F677" s="2">
        <v>5</v>
      </c>
      <c r="G677" s="2">
        <v>2</v>
      </c>
      <c r="H677" s="2">
        <v>1</v>
      </c>
      <c r="I677" s="2">
        <v>0</v>
      </c>
      <c r="J677" s="4">
        <v>2015</v>
      </c>
      <c r="K677">
        <v>11</v>
      </c>
      <c r="L677">
        <v>276</v>
      </c>
      <c r="M677" t="s">
        <v>23</v>
      </c>
    </row>
    <row r="678" spans="1:13" hidden="1">
      <c r="A678" s="1">
        <v>42315</v>
      </c>
      <c r="B678" s="2">
        <v>4</v>
      </c>
      <c r="C678" s="2">
        <v>3.11</v>
      </c>
      <c r="D678" s="2">
        <v>4.8</v>
      </c>
      <c r="E678" s="2">
        <v>69.900000000000006</v>
      </c>
      <c r="F678" s="2">
        <v>15</v>
      </c>
      <c r="G678" s="2">
        <v>1</v>
      </c>
      <c r="H678" s="2">
        <v>6</v>
      </c>
      <c r="I678" s="2">
        <v>1</v>
      </c>
      <c r="J678" s="4">
        <v>2015</v>
      </c>
      <c r="K678">
        <v>11</v>
      </c>
      <c r="L678">
        <v>276</v>
      </c>
      <c r="M678" t="s">
        <v>24</v>
      </c>
    </row>
    <row r="679" spans="1:13" hidden="1">
      <c r="A679" s="1">
        <v>42316</v>
      </c>
      <c r="B679" s="2">
        <v>6.33</v>
      </c>
      <c r="C679" s="2">
        <v>3.67</v>
      </c>
      <c r="D679" s="2">
        <v>7.2</v>
      </c>
      <c r="E679" s="2">
        <v>48.6</v>
      </c>
      <c r="F679" s="2">
        <v>7</v>
      </c>
      <c r="G679" s="2">
        <v>0</v>
      </c>
      <c r="H679" s="2">
        <v>13</v>
      </c>
      <c r="I679" s="2">
        <v>1</v>
      </c>
      <c r="J679" s="4">
        <v>2015</v>
      </c>
      <c r="K679">
        <v>11</v>
      </c>
      <c r="L679">
        <v>276</v>
      </c>
      <c r="M679" t="s">
        <v>25</v>
      </c>
    </row>
    <row r="680" spans="1:13" hidden="1">
      <c r="A680" s="1">
        <v>42317</v>
      </c>
      <c r="B680" s="2">
        <v>3.66</v>
      </c>
      <c r="C680" s="2">
        <v>6.1980000000000004</v>
      </c>
      <c r="D680" s="2">
        <v>4.2</v>
      </c>
      <c r="E680" s="2">
        <v>40.75</v>
      </c>
      <c r="F680" s="2">
        <v>3</v>
      </c>
      <c r="G680" s="2">
        <v>1</v>
      </c>
      <c r="H680" s="2">
        <v>12</v>
      </c>
      <c r="I680" s="2">
        <v>1</v>
      </c>
      <c r="J680" s="4">
        <v>2015</v>
      </c>
      <c r="K680">
        <v>11</v>
      </c>
      <c r="L680">
        <v>276</v>
      </c>
      <c r="M680" t="s">
        <v>26</v>
      </c>
    </row>
    <row r="681" spans="1:13" hidden="1">
      <c r="A681" s="1">
        <v>42318</v>
      </c>
      <c r="B681" s="2">
        <v>6.33</v>
      </c>
      <c r="C681" s="2">
        <v>7.4820000000000002</v>
      </c>
      <c r="D681" s="2">
        <v>10</v>
      </c>
      <c r="E681" s="2">
        <v>41.2</v>
      </c>
      <c r="F681" s="2">
        <v>8</v>
      </c>
      <c r="G681" s="2">
        <v>0</v>
      </c>
      <c r="H681" s="2">
        <v>9</v>
      </c>
      <c r="I681" s="2">
        <v>2</v>
      </c>
      <c r="J681" s="4">
        <v>2015</v>
      </c>
      <c r="K681">
        <v>11</v>
      </c>
      <c r="L681">
        <v>276</v>
      </c>
      <c r="M681" t="s">
        <v>27</v>
      </c>
    </row>
    <row r="682" spans="1:13" hidden="1">
      <c r="A682" s="1">
        <v>42319</v>
      </c>
      <c r="B682" s="2">
        <v>9.66</v>
      </c>
      <c r="C682" s="2">
        <v>5.34</v>
      </c>
      <c r="D682" s="2">
        <v>7.2</v>
      </c>
      <c r="E682" s="2">
        <v>60</v>
      </c>
      <c r="F682" s="2">
        <v>4</v>
      </c>
      <c r="G682" s="2">
        <v>0</v>
      </c>
      <c r="H682" s="2">
        <v>12</v>
      </c>
      <c r="I682" s="2">
        <v>3</v>
      </c>
      <c r="J682" s="4">
        <v>2015</v>
      </c>
      <c r="K682">
        <v>11</v>
      </c>
      <c r="L682">
        <v>276</v>
      </c>
      <c r="M682" t="s">
        <v>28</v>
      </c>
    </row>
    <row r="683" spans="1:13" hidden="1">
      <c r="A683" s="1">
        <v>42320</v>
      </c>
      <c r="B683" s="2">
        <v>6</v>
      </c>
      <c r="C683" s="2">
        <v>4.33</v>
      </c>
      <c r="D683" s="2">
        <v>6</v>
      </c>
      <c r="E683" s="2">
        <v>24</v>
      </c>
      <c r="F683" s="2">
        <v>11</v>
      </c>
      <c r="G683" s="2">
        <v>0</v>
      </c>
      <c r="H683" s="2">
        <v>20</v>
      </c>
      <c r="I683" s="2">
        <v>0</v>
      </c>
      <c r="J683" s="4">
        <v>2015</v>
      </c>
      <c r="K683">
        <v>11</v>
      </c>
      <c r="L683">
        <v>276</v>
      </c>
      <c r="M683" t="s">
        <v>22</v>
      </c>
    </row>
    <row r="684" spans="1:13" hidden="1">
      <c r="A684" s="1">
        <v>42321</v>
      </c>
      <c r="B684" s="2">
        <v>5</v>
      </c>
      <c r="C684" s="2">
        <v>2.44</v>
      </c>
      <c r="D684" s="2">
        <v>2</v>
      </c>
      <c r="E684" s="2">
        <v>22</v>
      </c>
      <c r="F684" s="2">
        <v>13</v>
      </c>
      <c r="G684" s="2">
        <v>0</v>
      </c>
      <c r="H684" s="2">
        <v>0</v>
      </c>
      <c r="I684" s="2">
        <v>0</v>
      </c>
      <c r="J684" s="4">
        <v>2015</v>
      </c>
      <c r="K684">
        <v>11</v>
      </c>
      <c r="L684">
        <v>276</v>
      </c>
      <c r="M684" t="s">
        <v>23</v>
      </c>
    </row>
    <row r="685" spans="1:13" hidden="1">
      <c r="A685" s="1">
        <v>42322</v>
      </c>
      <c r="B685" s="2">
        <v>4.99</v>
      </c>
      <c r="C685" s="2">
        <v>0.33</v>
      </c>
      <c r="D685" s="2">
        <v>3.7</v>
      </c>
      <c r="E685" s="2">
        <v>19</v>
      </c>
      <c r="F685" s="2">
        <v>5</v>
      </c>
      <c r="G685" s="2">
        <v>1</v>
      </c>
      <c r="H685" s="2">
        <v>0</v>
      </c>
      <c r="I685" s="2">
        <v>1</v>
      </c>
      <c r="J685" s="4">
        <v>2015</v>
      </c>
      <c r="K685">
        <v>11</v>
      </c>
      <c r="L685">
        <v>276</v>
      </c>
      <c r="M685" t="s">
        <v>24</v>
      </c>
    </row>
    <row r="686" spans="1:13" hidden="1">
      <c r="A686" s="1">
        <v>42323</v>
      </c>
      <c r="B686" s="2">
        <v>1.33</v>
      </c>
      <c r="C686" s="2">
        <v>11.99</v>
      </c>
      <c r="D686" s="2">
        <v>9.3000000000000007</v>
      </c>
      <c r="E686" s="2">
        <v>42.35</v>
      </c>
      <c r="F686" s="2">
        <v>8</v>
      </c>
      <c r="G686" s="2">
        <v>2</v>
      </c>
      <c r="H686" s="2">
        <v>17</v>
      </c>
      <c r="I686" s="2">
        <v>0</v>
      </c>
      <c r="J686" s="4">
        <v>2015</v>
      </c>
      <c r="K686">
        <v>11</v>
      </c>
      <c r="L686">
        <v>276</v>
      </c>
      <c r="M686" t="s">
        <v>25</v>
      </c>
    </row>
    <row r="687" spans="1:13" hidden="1">
      <c r="A687" s="1">
        <v>42324</v>
      </c>
      <c r="B687" s="2">
        <v>5.67</v>
      </c>
      <c r="C687" s="2">
        <v>3.67</v>
      </c>
      <c r="D687" s="2">
        <v>6</v>
      </c>
      <c r="E687" s="2">
        <v>50.3</v>
      </c>
      <c r="F687" s="2">
        <v>9</v>
      </c>
      <c r="G687" s="2">
        <v>0</v>
      </c>
      <c r="H687" s="2">
        <v>3</v>
      </c>
      <c r="I687" s="2">
        <v>2</v>
      </c>
      <c r="J687" s="4">
        <v>2015</v>
      </c>
      <c r="K687">
        <v>11</v>
      </c>
      <c r="L687">
        <v>276</v>
      </c>
      <c r="M687" t="s">
        <v>26</v>
      </c>
    </row>
    <row r="688" spans="1:13" hidden="1">
      <c r="A688" s="1">
        <v>42325</v>
      </c>
      <c r="B688" s="2">
        <v>6.34</v>
      </c>
      <c r="C688" s="2">
        <v>4.6929999999999996</v>
      </c>
      <c r="D688" s="2">
        <v>4.7</v>
      </c>
      <c r="E688" s="2">
        <v>60</v>
      </c>
      <c r="F688" s="2">
        <v>1</v>
      </c>
      <c r="G688" s="2">
        <v>0</v>
      </c>
      <c r="H688" s="2">
        <v>0</v>
      </c>
      <c r="I688" s="2">
        <v>2</v>
      </c>
      <c r="J688" s="4">
        <v>2015</v>
      </c>
      <c r="K688">
        <v>11</v>
      </c>
      <c r="L688">
        <v>276</v>
      </c>
      <c r="M688" t="s">
        <v>27</v>
      </c>
    </row>
    <row r="689" spans="1:13" hidden="1">
      <c r="A689" s="1">
        <v>42326</v>
      </c>
      <c r="B689" s="2">
        <v>6.34</v>
      </c>
      <c r="C689" s="2">
        <v>5.33</v>
      </c>
      <c r="D689" s="2">
        <v>5.5</v>
      </c>
      <c r="E689" s="2">
        <v>24.5</v>
      </c>
      <c r="F689" s="2">
        <v>11</v>
      </c>
      <c r="G689" s="2">
        <v>0</v>
      </c>
      <c r="H689" s="2">
        <v>0</v>
      </c>
      <c r="I689" s="2">
        <v>2</v>
      </c>
      <c r="J689" s="4">
        <v>2015</v>
      </c>
      <c r="K689">
        <v>11</v>
      </c>
      <c r="L689">
        <v>276</v>
      </c>
      <c r="M689" t="s">
        <v>28</v>
      </c>
    </row>
    <row r="690" spans="1:13" hidden="1">
      <c r="A690" s="1">
        <v>42327</v>
      </c>
      <c r="B690" s="2">
        <v>2</v>
      </c>
      <c r="C690" s="2">
        <v>2.99</v>
      </c>
      <c r="D690" s="2">
        <v>2.1</v>
      </c>
      <c r="E690" s="2">
        <v>26.4</v>
      </c>
      <c r="F690" s="2">
        <v>22</v>
      </c>
      <c r="G690" s="2">
        <v>0</v>
      </c>
      <c r="H690" s="2">
        <v>0</v>
      </c>
      <c r="I690" s="2">
        <v>0</v>
      </c>
      <c r="J690" s="4">
        <v>2015</v>
      </c>
      <c r="K690">
        <v>11</v>
      </c>
      <c r="L690">
        <v>276</v>
      </c>
      <c r="M690" t="s">
        <v>22</v>
      </c>
    </row>
    <row r="691" spans="1:13" hidden="1">
      <c r="A691" s="1">
        <v>42328</v>
      </c>
      <c r="B691" s="2">
        <v>5.66</v>
      </c>
      <c r="C691" s="2">
        <v>1.66</v>
      </c>
      <c r="D691" s="2">
        <v>3.8</v>
      </c>
      <c r="E691" s="2">
        <v>25.6</v>
      </c>
      <c r="F691" s="2">
        <v>2</v>
      </c>
      <c r="G691" s="2">
        <v>2</v>
      </c>
      <c r="H691" s="2">
        <v>10</v>
      </c>
      <c r="I691" s="2">
        <v>3</v>
      </c>
      <c r="J691" s="4">
        <v>2015</v>
      </c>
      <c r="K691">
        <v>11</v>
      </c>
      <c r="L691">
        <v>276</v>
      </c>
      <c r="M691" t="s">
        <v>23</v>
      </c>
    </row>
    <row r="692" spans="1:13" hidden="1">
      <c r="A692" s="1">
        <v>42329</v>
      </c>
      <c r="B692" s="2">
        <v>4</v>
      </c>
      <c r="C692" s="2">
        <v>2.0099999999999998</v>
      </c>
      <c r="D692" s="2">
        <v>5.2</v>
      </c>
      <c r="E692" s="2">
        <v>45.5</v>
      </c>
      <c r="F692" s="2">
        <v>4</v>
      </c>
      <c r="G692" s="2">
        <v>0</v>
      </c>
      <c r="H692" s="2">
        <v>17</v>
      </c>
      <c r="I692" s="2">
        <v>3</v>
      </c>
      <c r="J692" s="4">
        <v>2015</v>
      </c>
      <c r="K692">
        <v>11</v>
      </c>
      <c r="L692">
        <v>276</v>
      </c>
      <c r="M692" t="s">
        <v>24</v>
      </c>
    </row>
    <row r="693" spans="1:13" hidden="1">
      <c r="A693" s="1">
        <v>42330</v>
      </c>
      <c r="B693" s="2">
        <v>2</v>
      </c>
      <c r="C693" s="2">
        <v>3.4390000000000001</v>
      </c>
      <c r="D693" s="2">
        <v>2.6</v>
      </c>
      <c r="E693" s="2">
        <v>41.2</v>
      </c>
      <c r="F693" s="2">
        <v>6</v>
      </c>
      <c r="G693" s="2">
        <v>2</v>
      </c>
      <c r="H693" s="2">
        <v>2</v>
      </c>
      <c r="I693" s="2">
        <v>1</v>
      </c>
      <c r="J693" s="4">
        <v>2015</v>
      </c>
      <c r="K693">
        <v>11</v>
      </c>
      <c r="L693">
        <v>276</v>
      </c>
      <c r="M693" t="s">
        <v>25</v>
      </c>
    </row>
    <row r="694" spans="1:13" hidden="1">
      <c r="A694" s="1">
        <v>42331</v>
      </c>
      <c r="B694" s="2">
        <v>3</v>
      </c>
      <c r="C694" s="2">
        <v>1</v>
      </c>
      <c r="D694" s="2">
        <v>4.7</v>
      </c>
      <c r="E694" s="2">
        <v>69</v>
      </c>
      <c r="F694" s="2">
        <v>3</v>
      </c>
      <c r="G694" s="2">
        <v>0</v>
      </c>
      <c r="H694" s="2">
        <v>1</v>
      </c>
      <c r="I694" s="2">
        <v>2</v>
      </c>
      <c r="J694" s="4">
        <v>2015</v>
      </c>
      <c r="K694">
        <v>11</v>
      </c>
      <c r="L694">
        <v>276</v>
      </c>
      <c r="M694" t="s">
        <v>26</v>
      </c>
    </row>
    <row r="695" spans="1:13" hidden="1">
      <c r="A695" s="1">
        <v>42332</v>
      </c>
      <c r="B695" s="2">
        <v>5</v>
      </c>
      <c r="C695" s="2">
        <v>6.33</v>
      </c>
      <c r="D695" s="2">
        <v>6.4</v>
      </c>
      <c r="E695" s="2">
        <v>19.8</v>
      </c>
      <c r="F695" s="2">
        <v>12</v>
      </c>
      <c r="G695" s="2">
        <v>3</v>
      </c>
      <c r="H695" s="2">
        <v>1</v>
      </c>
      <c r="I695" s="2">
        <v>5</v>
      </c>
      <c r="J695" s="4">
        <v>2015</v>
      </c>
      <c r="K695">
        <v>11</v>
      </c>
      <c r="L695">
        <v>276</v>
      </c>
      <c r="M695" t="s">
        <v>27</v>
      </c>
    </row>
    <row r="696" spans="1:13" hidden="1">
      <c r="A696" s="1">
        <v>42333</v>
      </c>
      <c r="B696" s="2">
        <v>5.66</v>
      </c>
      <c r="C696" s="2">
        <v>5.33</v>
      </c>
      <c r="D696" s="2">
        <v>3.2</v>
      </c>
      <c r="E696" s="2">
        <v>29</v>
      </c>
      <c r="F696" s="2">
        <v>11</v>
      </c>
      <c r="G696" s="2">
        <v>0</v>
      </c>
      <c r="H696" s="2">
        <v>3</v>
      </c>
      <c r="I696" s="2">
        <v>3</v>
      </c>
      <c r="J696" s="4">
        <v>2015</v>
      </c>
      <c r="K696">
        <v>11</v>
      </c>
      <c r="L696">
        <v>276</v>
      </c>
      <c r="M696" t="s">
        <v>28</v>
      </c>
    </row>
    <row r="697" spans="1:13" hidden="1">
      <c r="A697" s="1">
        <v>42334</v>
      </c>
      <c r="B697" s="2">
        <v>4.33</v>
      </c>
      <c r="C697" s="2">
        <v>4</v>
      </c>
      <c r="D697" s="2">
        <v>2</v>
      </c>
      <c r="E697" s="2">
        <v>25.975000000000001</v>
      </c>
      <c r="F697" s="2">
        <v>8</v>
      </c>
      <c r="G697" s="2">
        <v>0</v>
      </c>
      <c r="H697" s="2">
        <v>0</v>
      </c>
      <c r="I697" s="2">
        <v>0</v>
      </c>
      <c r="J697" s="4">
        <v>2015</v>
      </c>
      <c r="K697">
        <v>11</v>
      </c>
      <c r="L697">
        <v>276</v>
      </c>
      <c r="M697" t="s">
        <v>22</v>
      </c>
    </row>
    <row r="698" spans="1:13" hidden="1">
      <c r="A698" s="1">
        <v>42335</v>
      </c>
      <c r="B698" s="2">
        <v>0.67</v>
      </c>
      <c r="C698" s="2">
        <v>4.3730000000000002</v>
      </c>
      <c r="D698" s="2">
        <v>2</v>
      </c>
      <c r="E698" s="2">
        <v>20.8</v>
      </c>
      <c r="F698" s="2">
        <v>7</v>
      </c>
      <c r="G698" s="2">
        <v>0</v>
      </c>
      <c r="H698" s="2">
        <v>0</v>
      </c>
      <c r="I698" s="2">
        <v>0</v>
      </c>
      <c r="J698" s="4">
        <v>2015</v>
      </c>
      <c r="K698">
        <v>11</v>
      </c>
      <c r="L698">
        <v>276</v>
      </c>
      <c r="M698" t="s">
        <v>23</v>
      </c>
    </row>
    <row r="699" spans="1:13" hidden="1">
      <c r="A699" s="1">
        <v>42336</v>
      </c>
      <c r="B699" s="2">
        <v>6.33</v>
      </c>
      <c r="C699" s="2">
        <v>3.66</v>
      </c>
      <c r="D699" s="2">
        <v>4</v>
      </c>
      <c r="E699" s="2">
        <v>46.825000000000003</v>
      </c>
      <c r="F699" s="2">
        <v>3</v>
      </c>
      <c r="G699" s="2">
        <v>0</v>
      </c>
      <c r="H699" s="2">
        <v>10</v>
      </c>
      <c r="I699" s="2">
        <v>1</v>
      </c>
      <c r="J699" s="4">
        <v>2015</v>
      </c>
      <c r="K699">
        <v>11</v>
      </c>
      <c r="L699">
        <v>276</v>
      </c>
      <c r="M699" t="s">
        <v>24</v>
      </c>
    </row>
    <row r="700" spans="1:13" hidden="1">
      <c r="A700" s="1">
        <v>42337</v>
      </c>
      <c r="B700" s="2">
        <v>6.66</v>
      </c>
      <c r="C700" s="2">
        <v>3.726</v>
      </c>
      <c r="D700" s="2">
        <v>6</v>
      </c>
      <c r="E700" s="2">
        <v>42.2</v>
      </c>
      <c r="F700" s="2">
        <v>1</v>
      </c>
      <c r="G700" s="2">
        <v>0</v>
      </c>
      <c r="H700" s="2">
        <v>4</v>
      </c>
      <c r="I700" s="2">
        <v>0</v>
      </c>
      <c r="J700" s="4">
        <v>2015</v>
      </c>
      <c r="K700">
        <v>11</v>
      </c>
      <c r="L700">
        <v>276</v>
      </c>
      <c r="M700" t="s">
        <v>25</v>
      </c>
    </row>
    <row r="701" spans="1:13" hidden="1">
      <c r="A701" s="1">
        <v>42338</v>
      </c>
      <c r="B701" s="2">
        <v>7.33</v>
      </c>
      <c r="C701" s="2">
        <v>1.825</v>
      </c>
      <c r="D701" s="2">
        <v>5</v>
      </c>
      <c r="E701" s="2">
        <v>35.299999999999997</v>
      </c>
      <c r="F701" s="2">
        <v>5</v>
      </c>
      <c r="G701" s="2">
        <v>1</v>
      </c>
      <c r="H701" s="2">
        <v>6</v>
      </c>
      <c r="I701" s="2">
        <v>3</v>
      </c>
      <c r="J701" s="4">
        <v>2015</v>
      </c>
      <c r="K701">
        <v>11</v>
      </c>
      <c r="L701">
        <v>276</v>
      </c>
      <c r="M701" t="s">
        <v>26</v>
      </c>
    </row>
    <row r="702" spans="1:13" hidden="1">
      <c r="A702" s="1">
        <v>42339</v>
      </c>
      <c r="B702" s="2">
        <v>1.99</v>
      </c>
      <c r="C702" s="2">
        <v>2.0230000000000001</v>
      </c>
      <c r="D702" s="2">
        <v>6.3</v>
      </c>
      <c r="E702" s="2">
        <v>23.9</v>
      </c>
      <c r="F702" s="2">
        <v>4</v>
      </c>
      <c r="G702" s="2">
        <v>1</v>
      </c>
      <c r="H702" s="2">
        <v>5</v>
      </c>
      <c r="I702" s="2">
        <v>1</v>
      </c>
      <c r="J702" s="4">
        <v>2015</v>
      </c>
      <c r="K702">
        <v>12</v>
      </c>
      <c r="L702">
        <v>276</v>
      </c>
      <c r="M702" t="s">
        <v>27</v>
      </c>
    </row>
    <row r="703" spans="1:13" hidden="1">
      <c r="A703" s="1">
        <v>42340</v>
      </c>
      <c r="B703" s="2">
        <v>1</v>
      </c>
      <c r="C703" s="2">
        <v>3.33</v>
      </c>
      <c r="D703" s="2">
        <v>2.4</v>
      </c>
      <c r="E703" s="2">
        <v>42</v>
      </c>
      <c r="F703" s="2">
        <v>23</v>
      </c>
      <c r="G703" s="2">
        <v>4</v>
      </c>
      <c r="H703" s="2">
        <v>0</v>
      </c>
      <c r="I703" s="2">
        <v>0</v>
      </c>
      <c r="J703" s="4">
        <v>2015</v>
      </c>
      <c r="K703">
        <v>12</v>
      </c>
      <c r="L703">
        <v>276</v>
      </c>
      <c r="M703" t="s">
        <v>28</v>
      </c>
    </row>
    <row r="704" spans="1:13" hidden="1">
      <c r="A704" s="1">
        <v>42341</v>
      </c>
      <c r="B704" s="2">
        <v>4</v>
      </c>
      <c r="C704" s="2">
        <v>3</v>
      </c>
      <c r="D704" s="2">
        <v>5.6</v>
      </c>
      <c r="E704" s="2">
        <v>56</v>
      </c>
      <c r="F704" s="2">
        <v>6</v>
      </c>
      <c r="G704" s="2">
        <v>1</v>
      </c>
      <c r="H704" s="2">
        <v>1</v>
      </c>
      <c r="I704" s="2">
        <v>1</v>
      </c>
      <c r="J704" s="4">
        <v>2015</v>
      </c>
      <c r="K704">
        <v>12</v>
      </c>
      <c r="L704">
        <v>276</v>
      </c>
      <c r="M704" t="s">
        <v>22</v>
      </c>
    </row>
    <row r="705" spans="1:13" hidden="1">
      <c r="A705" s="1">
        <v>42342</v>
      </c>
      <c r="B705" s="2">
        <v>3.33</v>
      </c>
      <c r="C705" s="2">
        <v>4.7590000000000003</v>
      </c>
      <c r="D705" s="2">
        <v>4.7</v>
      </c>
      <c r="E705" s="2">
        <v>25.6</v>
      </c>
      <c r="F705" s="2">
        <v>9</v>
      </c>
      <c r="G705" s="2">
        <v>3</v>
      </c>
      <c r="H705" s="2">
        <v>3</v>
      </c>
      <c r="I705" s="2">
        <v>1</v>
      </c>
      <c r="J705" s="4">
        <v>2015</v>
      </c>
      <c r="K705">
        <v>12</v>
      </c>
      <c r="L705">
        <v>276</v>
      </c>
      <c r="M705" t="s">
        <v>23</v>
      </c>
    </row>
    <row r="706" spans="1:13" hidden="1">
      <c r="A706" s="1">
        <v>42343</v>
      </c>
      <c r="B706" s="2">
        <v>8</v>
      </c>
      <c r="C706" s="2">
        <v>3.0329999999999999</v>
      </c>
      <c r="D706" s="2">
        <v>2</v>
      </c>
      <c r="E706" s="2">
        <v>35.049999999999997</v>
      </c>
      <c r="F706" s="2">
        <v>2</v>
      </c>
      <c r="G706" s="2">
        <v>0</v>
      </c>
      <c r="H706" s="2">
        <v>7</v>
      </c>
      <c r="I706" s="2">
        <v>2.33</v>
      </c>
      <c r="J706" s="4">
        <v>2015</v>
      </c>
      <c r="K706">
        <v>12</v>
      </c>
      <c r="L706">
        <v>276</v>
      </c>
      <c r="M706" t="s">
        <v>24</v>
      </c>
    </row>
    <row r="707" spans="1:13" hidden="1">
      <c r="A707" s="1">
        <v>42344</v>
      </c>
      <c r="B707" s="2">
        <v>5.67</v>
      </c>
      <c r="C707" s="2">
        <v>7</v>
      </c>
      <c r="D707" s="2">
        <v>3.4</v>
      </c>
      <c r="E707" s="2">
        <v>60.4</v>
      </c>
      <c r="F707" s="2">
        <v>5</v>
      </c>
      <c r="G707" s="2">
        <v>2</v>
      </c>
      <c r="H707" s="2">
        <v>3</v>
      </c>
      <c r="I707" s="2">
        <v>1</v>
      </c>
      <c r="J707" s="4">
        <v>2015</v>
      </c>
      <c r="K707">
        <v>12</v>
      </c>
      <c r="L707">
        <v>276</v>
      </c>
      <c r="M707" t="s">
        <v>25</v>
      </c>
    </row>
    <row r="708" spans="1:13" hidden="1">
      <c r="A708" s="1">
        <v>42345</v>
      </c>
      <c r="B708" s="2">
        <v>3</v>
      </c>
      <c r="C708" s="2">
        <v>2.0990000000000002</v>
      </c>
      <c r="D708" s="2">
        <v>2.2000000000000002</v>
      </c>
      <c r="E708" s="2">
        <v>26.5</v>
      </c>
      <c r="F708" s="2">
        <v>6</v>
      </c>
      <c r="G708" s="2">
        <v>1</v>
      </c>
      <c r="H708" s="2">
        <v>11</v>
      </c>
      <c r="I708" s="2">
        <v>6</v>
      </c>
      <c r="J708" s="4">
        <v>2015</v>
      </c>
      <c r="K708">
        <v>12</v>
      </c>
      <c r="L708">
        <v>276</v>
      </c>
      <c r="M708" t="s">
        <v>26</v>
      </c>
    </row>
    <row r="709" spans="1:13" hidden="1">
      <c r="A709" s="1">
        <v>42346</v>
      </c>
      <c r="B709" s="2">
        <v>2</v>
      </c>
      <c r="C709" s="2">
        <v>6.34</v>
      </c>
      <c r="D709" s="2">
        <v>2</v>
      </c>
      <c r="E709" s="2">
        <v>41.325000000000003</v>
      </c>
      <c r="F709" s="2">
        <v>8</v>
      </c>
      <c r="G709" s="2">
        <v>0</v>
      </c>
      <c r="H709" s="2">
        <v>0</v>
      </c>
      <c r="I709" s="2">
        <v>0</v>
      </c>
      <c r="J709" s="4">
        <v>2015</v>
      </c>
      <c r="K709">
        <v>12</v>
      </c>
      <c r="L709">
        <v>276</v>
      </c>
      <c r="M709" t="s">
        <v>27</v>
      </c>
    </row>
    <row r="710" spans="1:13" hidden="1">
      <c r="A710" s="1">
        <v>42347</v>
      </c>
      <c r="B710" s="2">
        <v>3.34</v>
      </c>
      <c r="C710" s="2">
        <v>3.472</v>
      </c>
      <c r="D710" s="2">
        <v>7</v>
      </c>
      <c r="E710" s="2">
        <v>41.262</v>
      </c>
      <c r="F710" s="2">
        <v>16</v>
      </c>
      <c r="G710" s="2">
        <v>0</v>
      </c>
      <c r="H710" s="2">
        <v>3</v>
      </c>
      <c r="I710" s="2">
        <v>1</v>
      </c>
      <c r="J710" s="4">
        <v>2015</v>
      </c>
      <c r="K710">
        <v>12</v>
      </c>
      <c r="L710">
        <v>276</v>
      </c>
      <c r="M710" t="s">
        <v>28</v>
      </c>
    </row>
    <row r="711" spans="1:13" hidden="1">
      <c r="A711" s="1">
        <v>42348</v>
      </c>
      <c r="B711" s="2">
        <v>11.66</v>
      </c>
      <c r="C711" s="2">
        <v>10.69</v>
      </c>
      <c r="D711" s="2">
        <v>16</v>
      </c>
      <c r="E711" s="2">
        <v>31.9</v>
      </c>
      <c r="F711" s="2">
        <v>9</v>
      </c>
      <c r="G711" s="2">
        <v>0</v>
      </c>
      <c r="H711" s="2">
        <v>9</v>
      </c>
      <c r="I711" s="2">
        <v>2.1</v>
      </c>
      <c r="J711" s="4">
        <v>2015</v>
      </c>
      <c r="K711">
        <v>12</v>
      </c>
      <c r="L711">
        <v>276</v>
      </c>
      <c r="M711" t="s">
        <v>22</v>
      </c>
    </row>
    <row r="712" spans="1:13" hidden="1">
      <c r="A712" s="1">
        <v>42349</v>
      </c>
      <c r="B712" s="2">
        <v>5.84</v>
      </c>
      <c r="C712" s="2">
        <v>6.165</v>
      </c>
      <c r="D712" s="2">
        <v>3</v>
      </c>
      <c r="E712" s="2">
        <v>22.7</v>
      </c>
      <c r="F712" s="2">
        <v>9</v>
      </c>
      <c r="G712" s="2">
        <v>0</v>
      </c>
      <c r="H712" s="2">
        <v>16</v>
      </c>
      <c r="I712" s="2">
        <v>1</v>
      </c>
      <c r="J712" s="4">
        <v>2015</v>
      </c>
      <c r="K712">
        <v>12</v>
      </c>
      <c r="L712">
        <v>276</v>
      </c>
      <c r="M712" t="s">
        <v>23</v>
      </c>
    </row>
    <row r="713" spans="1:13" hidden="1">
      <c r="A713" s="1">
        <v>42350</v>
      </c>
      <c r="B713" s="2">
        <v>6.34</v>
      </c>
      <c r="C713" s="2">
        <v>3.2</v>
      </c>
      <c r="D713" s="2">
        <v>3</v>
      </c>
      <c r="E713" s="2">
        <v>42.2</v>
      </c>
      <c r="F713" s="2">
        <v>5</v>
      </c>
      <c r="G713" s="2">
        <v>2</v>
      </c>
      <c r="H713" s="2">
        <v>6</v>
      </c>
      <c r="I713" s="2">
        <v>1</v>
      </c>
      <c r="J713" s="4">
        <v>2015</v>
      </c>
      <c r="K713">
        <v>12</v>
      </c>
      <c r="L713">
        <v>276</v>
      </c>
      <c r="M713" t="s">
        <v>24</v>
      </c>
    </row>
    <row r="714" spans="1:13" hidden="1">
      <c r="A714" s="1">
        <v>42351</v>
      </c>
      <c r="B714" s="2">
        <v>9.33</v>
      </c>
      <c r="C714" s="2">
        <v>4.32</v>
      </c>
      <c r="D714" s="2">
        <v>7</v>
      </c>
      <c r="E714" s="2">
        <v>29</v>
      </c>
      <c r="F714" s="2">
        <v>5</v>
      </c>
      <c r="G714" s="2">
        <v>0</v>
      </c>
      <c r="H714" s="2">
        <v>27</v>
      </c>
      <c r="I714" s="2">
        <v>0</v>
      </c>
      <c r="J714" s="4">
        <v>2015</v>
      </c>
      <c r="K714">
        <v>12</v>
      </c>
      <c r="L714">
        <v>276</v>
      </c>
      <c r="M714" t="s">
        <v>25</v>
      </c>
    </row>
    <row r="715" spans="1:13" hidden="1">
      <c r="A715" s="1">
        <v>42352</v>
      </c>
      <c r="B715" s="2">
        <v>5</v>
      </c>
      <c r="C715" s="2">
        <v>3</v>
      </c>
      <c r="D715" s="2">
        <v>6.6</v>
      </c>
      <c r="E715" s="2">
        <v>37.4</v>
      </c>
      <c r="F715" s="2">
        <v>11</v>
      </c>
      <c r="G715" s="2">
        <v>0</v>
      </c>
      <c r="H715" s="2">
        <v>21</v>
      </c>
      <c r="I715" s="2">
        <v>1</v>
      </c>
      <c r="J715" s="4">
        <v>2015</v>
      </c>
      <c r="K715">
        <v>12</v>
      </c>
      <c r="L715">
        <v>276</v>
      </c>
      <c r="M715" t="s">
        <v>26</v>
      </c>
    </row>
    <row r="716" spans="1:13" hidden="1">
      <c r="A716" s="1">
        <v>42353</v>
      </c>
      <c r="B716" s="2">
        <v>4.99</v>
      </c>
      <c r="C716" s="2">
        <v>2</v>
      </c>
      <c r="D716" s="2">
        <v>5</v>
      </c>
      <c r="E716" s="2">
        <v>42</v>
      </c>
      <c r="F716" s="2">
        <v>3</v>
      </c>
      <c r="G716" s="2">
        <v>1</v>
      </c>
      <c r="H716" s="2">
        <v>2</v>
      </c>
      <c r="I716" s="2">
        <v>1</v>
      </c>
      <c r="J716" s="4">
        <v>2015</v>
      </c>
      <c r="K716">
        <v>12</v>
      </c>
      <c r="L716">
        <v>276</v>
      </c>
      <c r="M716" t="s">
        <v>27</v>
      </c>
    </row>
    <row r="717" spans="1:13" hidden="1">
      <c r="A717" s="1">
        <v>42354</v>
      </c>
      <c r="B717" s="2">
        <v>6.67</v>
      </c>
      <c r="C717" s="2">
        <v>4</v>
      </c>
      <c r="D717" s="2">
        <v>4</v>
      </c>
      <c r="E717" s="2">
        <v>42</v>
      </c>
      <c r="F717" s="2">
        <v>11</v>
      </c>
      <c r="G717" s="2">
        <v>1</v>
      </c>
      <c r="H717" s="2">
        <v>11</v>
      </c>
      <c r="I717" s="2">
        <v>0</v>
      </c>
      <c r="J717" s="4">
        <v>2015</v>
      </c>
      <c r="K717">
        <v>12</v>
      </c>
      <c r="L717">
        <v>276</v>
      </c>
      <c r="M717" t="s">
        <v>28</v>
      </c>
    </row>
    <row r="718" spans="1:13" hidden="1">
      <c r="A718" s="1">
        <v>42355</v>
      </c>
      <c r="B718" s="2">
        <v>9</v>
      </c>
      <c r="C718" s="2">
        <v>3.01</v>
      </c>
      <c r="D718" s="2">
        <v>3</v>
      </c>
      <c r="E718" s="2">
        <v>25</v>
      </c>
      <c r="F718" s="2">
        <v>7</v>
      </c>
      <c r="G718" s="2">
        <v>0</v>
      </c>
      <c r="H718" s="2">
        <v>0</v>
      </c>
      <c r="I718" s="2">
        <v>2</v>
      </c>
      <c r="J718" s="4">
        <v>2015</v>
      </c>
      <c r="K718">
        <v>12</v>
      </c>
      <c r="L718">
        <v>276</v>
      </c>
      <c r="M718" t="s">
        <v>22</v>
      </c>
    </row>
    <row r="719" spans="1:13" hidden="1">
      <c r="A719" s="1">
        <v>42356</v>
      </c>
      <c r="B719" s="2">
        <v>4.33</v>
      </c>
      <c r="C719" s="2">
        <v>8.9009999999999998</v>
      </c>
      <c r="D719" s="2">
        <v>4.3</v>
      </c>
      <c r="E719" s="2">
        <v>27.2</v>
      </c>
      <c r="F719" s="2">
        <v>12</v>
      </c>
      <c r="G719" s="2">
        <v>4</v>
      </c>
      <c r="H719" s="2">
        <v>2</v>
      </c>
      <c r="I719" s="2">
        <v>1</v>
      </c>
      <c r="J719" s="4">
        <v>2015</v>
      </c>
      <c r="K719">
        <v>12</v>
      </c>
      <c r="L719">
        <v>276</v>
      </c>
      <c r="M719" t="s">
        <v>23</v>
      </c>
    </row>
    <row r="720" spans="1:13" hidden="1">
      <c r="A720" s="1">
        <v>42357</v>
      </c>
      <c r="B720" s="2">
        <v>0</v>
      </c>
      <c r="C720" s="2">
        <v>0</v>
      </c>
      <c r="D720" s="2">
        <v>0</v>
      </c>
      <c r="E720" s="2">
        <v>0</v>
      </c>
      <c r="F720" s="2">
        <v>0</v>
      </c>
      <c r="G720" s="2">
        <v>0</v>
      </c>
      <c r="H720" s="2">
        <v>0</v>
      </c>
      <c r="I720" s="2">
        <v>0</v>
      </c>
      <c r="J720" s="4">
        <v>2015</v>
      </c>
      <c r="K720">
        <v>12</v>
      </c>
      <c r="L720">
        <v>276</v>
      </c>
      <c r="M720" t="s">
        <v>24</v>
      </c>
    </row>
    <row r="721" spans="1:13" hidden="1">
      <c r="A721" s="1">
        <v>42358</v>
      </c>
      <c r="B721" s="2">
        <v>3</v>
      </c>
      <c r="C721" s="2">
        <v>3.4740000000000002</v>
      </c>
      <c r="D721" s="2">
        <v>2.2000000000000002</v>
      </c>
      <c r="E721" s="2">
        <v>43</v>
      </c>
      <c r="F721" s="2">
        <v>3</v>
      </c>
      <c r="G721" s="2">
        <v>0</v>
      </c>
      <c r="H721" s="2">
        <v>16</v>
      </c>
      <c r="I721" s="2">
        <v>1</v>
      </c>
      <c r="J721" s="4">
        <v>2015</v>
      </c>
      <c r="K721">
        <v>12</v>
      </c>
      <c r="L721">
        <v>276</v>
      </c>
      <c r="M721" t="s">
        <v>25</v>
      </c>
    </row>
    <row r="722" spans="1:13" hidden="1">
      <c r="A722" s="1">
        <v>42359</v>
      </c>
      <c r="B722" s="2">
        <v>5</v>
      </c>
      <c r="C722" s="2">
        <v>6.34</v>
      </c>
      <c r="D722" s="2">
        <v>2</v>
      </c>
      <c r="E722" s="2">
        <v>53.6</v>
      </c>
      <c r="F722" s="2">
        <v>14</v>
      </c>
      <c r="G722" s="2">
        <v>0</v>
      </c>
      <c r="H722" s="2">
        <v>6</v>
      </c>
      <c r="I722" s="2">
        <v>0.4</v>
      </c>
      <c r="J722" s="4">
        <v>2015</v>
      </c>
      <c r="K722">
        <v>12</v>
      </c>
      <c r="L722">
        <v>276</v>
      </c>
      <c r="M722" t="s">
        <v>26</v>
      </c>
    </row>
    <row r="723" spans="1:13" hidden="1">
      <c r="A723" s="1">
        <v>42360</v>
      </c>
      <c r="B723" s="2">
        <v>5.66</v>
      </c>
      <c r="C723" s="2">
        <v>0</v>
      </c>
      <c r="D723" s="2">
        <v>5</v>
      </c>
      <c r="E723" s="2">
        <v>48</v>
      </c>
      <c r="F723" s="2">
        <v>6</v>
      </c>
      <c r="G723" s="2">
        <v>0</v>
      </c>
      <c r="H723" s="2">
        <v>13</v>
      </c>
      <c r="I723" s="2">
        <v>1</v>
      </c>
      <c r="J723" s="4">
        <v>2015</v>
      </c>
      <c r="K723">
        <v>12</v>
      </c>
      <c r="L723">
        <v>276</v>
      </c>
      <c r="M723" t="s">
        <v>27</v>
      </c>
    </row>
    <row r="724" spans="1:13" hidden="1">
      <c r="A724" s="1">
        <v>42361</v>
      </c>
      <c r="B724" s="2">
        <v>3.33</v>
      </c>
      <c r="C724" s="2">
        <v>4.01</v>
      </c>
      <c r="D724" s="2">
        <v>2.2999999999999998</v>
      </c>
      <c r="E724" s="2">
        <v>28.8</v>
      </c>
      <c r="F724" s="2">
        <v>3</v>
      </c>
      <c r="G724" s="2">
        <v>0</v>
      </c>
      <c r="H724" s="2">
        <v>0</v>
      </c>
      <c r="I724" s="2">
        <v>0</v>
      </c>
      <c r="J724" s="4">
        <v>2015</v>
      </c>
      <c r="K724">
        <v>12</v>
      </c>
      <c r="L724">
        <v>276</v>
      </c>
      <c r="M724" t="s">
        <v>28</v>
      </c>
    </row>
    <row r="725" spans="1:13" hidden="1">
      <c r="A725" s="1">
        <v>42362</v>
      </c>
      <c r="B725" s="2">
        <v>7.33</v>
      </c>
      <c r="C725" s="2">
        <v>3.3959999999999999</v>
      </c>
      <c r="D725" s="2">
        <v>5</v>
      </c>
      <c r="E725" s="2">
        <v>28.3</v>
      </c>
      <c r="F725" s="2">
        <v>5</v>
      </c>
      <c r="G725" s="2">
        <v>0</v>
      </c>
      <c r="H725" s="2">
        <v>16</v>
      </c>
      <c r="I725" s="2">
        <v>0</v>
      </c>
      <c r="J725" s="4">
        <v>2015</v>
      </c>
      <c r="K725">
        <v>12</v>
      </c>
      <c r="L725">
        <v>276</v>
      </c>
      <c r="M725" t="s">
        <v>22</v>
      </c>
    </row>
    <row r="726" spans="1:13" hidden="1">
      <c r="A726" s="1">
        <v>42363</v>
      </c>
      <c r="B726" s="2">
        <v>0.66</v>
      </c>
      <c r="C726" s="2">
        <v>4.66</v>
      </c>
      <c r="D726" s="2">
        <v>2</v>
      </c>
      <c r="E726" s="2">
        <v>20.661999999999999</v>
      </c>
      <c r="F726" s="2">
        <v>28</v>
      </c>
      <c r="G726" s="2">
        <v>2</v>
      </c>
      <c r="H726" s="2">
        <v>1</v>
      </c>
      <c r="I726" s="2">
        <v>1</v>
      </c>
      <c r="J726" s="4">
        <v>2015</v>
      </c>
      <c r="K726">
        <v>12</v>
      </c>
      <c r="L726">
        <v>276</v>
      </c>
      <c r="M726" t="s">
        <v>23</v>
      </c>
    </row>
    <row r="727" spans="1:13" hidden="1">
      <c r="A727" s="1">
        <v>42364</v>
      </c>
      <c r="B727" s="2">
        <v>4.67</v>
      </c>
      <c r="C727" s="2">
        <v>1.66</v>
      </c>
      <c r="D727" s="2">
        <v>5</v>
      </c>
      <c r="E727" s="2">
        <v>87.2</v>
      </c>
      <c r="F727" s="2">
        <v>15</v>
      </c>
      <c r="G727" s="2">
        <v>3</v>
      </c>
      <c r="H727" s="2">
        <v>0</v>
      </c>
      <c r="I727" s="2">
        <v>4.3</v>
      </c>
      <c r="J727" s="4">
        <v>2015</v>
      </c>
      <c r="K727">
        <v>12</v>
      </c>
      <c r="L727">
        <v>276</v>
      </c>
      <c r="M727" t="s">
        <v>24</v>
      </c>
    </row>
    <row r="728" spans="1:13" hidden="1">
      <c r="A728" s="1">
        <v>42365</v>
      </c>
      <c r="B728" s="2">
        <v>5.33</v>
      </c>
      <c r="C728" s="2">
        <v>6.7919999999999998</v>
      </c>
      <c r="D728" s="2">
        <v>5.2</v>
      </c>
      <c r="E728" s="2">
        <v>63.5</v>
      </c>
      <c r="F728" s="2">
        <v>4</v>
      </c>
      <c r="G728" s="2">
        <v>0</v>
      </c>
      <c r="H728" s="2">
        <v>14</v>
      </c>
      <c r="I728" s="2">
        <v>4.5999999999999996</v>
      </c>
      <c r="J728" s="4">
        <v>2015</v>
      </c>
      <c r="K728">
        <v>12</v>
      </c>
      <c r="L728">
        <v>276</v>
      </c>
      <c r="M728" t="s">
        <v>25</v>
      </c>
    </row>
    <row r="729" spans="1:13" hidden="1">
      <c r="A729" s="1">
        <v>42366</v>
      </c>
      <c r="B729" s="2">
        <v>4</v>
      </c>
      <c r="C729" s="2">
        <v>5.0990000000000002</v>
      </c>
      <c r="D729" s="2">
        <v>9.1999999999999993</v>
      </c>
      <c r="E729" s="2">
        <v>61.5</v>
      </c>
      <c r="F729" s="2">
        <v>18</v>
      </c>
      <c r="G729" s="2">
        <v>3</v>
      </c>
      <c r="H729" s="2">
        <v>26</v>
      </c>
      <c r="I729" s="2">
        <v>1</v>
      </c>
      <c r="J729" s="4">
        <v>2015</v>
      </c>
      <c r="K729">
        <v>12</v>
      </c>
      <c r="L729">
        <v>276</v>
      </c>
      <c r="M729" t="s">
        <v>26</v>
      </c>
    </row>
    <row r="730" spans="1:13" hidden="1">
      <c r="A730" s="1">
        <v>42367</v>
      </c>
      <c r="B730" s="2">
        <v>10.67</v>
      </c>
      <c r="C730" s="2">
        <v>2.33</v>
      </c>
      <c r="D730" s="2">
        <v>2</v>
      </c>
      <c r="E730" s="2">
        <v>71.599999999999994</v>
      </c>
      <c r="F730" s="2">
        <v>9</v>
      </c>
      <c r="G730" s="2">
        <v>0</v>
      </c>
      <c r="H730" s="2">
        <v>2</v>
      </c>
      <c r="I730" s="2">
        <v>3</v>
      </c>
      <c r="J730" s="4">
        <v>2015</v>
      </c>
      <c r="K730">
        <v>12</v>
      </c>
      <c r="L730">
        <v>276</v>
      </c>
      <c r="M730" t="s">
        <v>27</v>
      </c>
    </row>
    <row r="731" spans="1:13" hidden="1">
      <c r="A731" s="1">
        <v>42368</v>
      </c>
      <c r="B731" s="2">
        <v>6.66</v>
      </c>
      <c r="C731" s="2">
        <v>7.0890000000000004</v>
      </c>
      <c r="D731" s="2">
        <v>2</v>
      </c>
      <c r="E731" s="2">
        <v>56.4</v>
      </c>
      <c r="F731" s="2">
        <v>12</v>
      </c>
      <c r="G731" s="2">
        <v>0</v>
      </c>
      <c r="H731" s="2">
        <v>4</v>
      </c>
      <c r="I731" s="2">
        <v>2</v>
      </c>
      <c r="J731" s="4">
        <v>2015</v>
      </c>
      <c r="K731">
        <v>12</v>
      </c>
      <c r="L731">
        <v>276</v>
      </c>
      <c r="M731" t="s">
        <v>28</v>
      </c>
    </row>
    <row r="732" spans="1:13" hidden="1">
      <c r="A732" s="1">
        <v>42369</v>
      </c>
      <c r="B732" s="2">
        <v>7.66</v>
      </c>
      <c r="C732" s="2">
        <v>6.0990000000000002</v>
      </c>
      <c r="D732" s="2">
        <v>7.6</v>
      </c>
      <c r="E732" s="2">
        <v>44.35</v>
      </c>
      <c r="F732" s="2">
        <v>18</v>
      </c>
      <c r="G732" s="2">
        <v>0</v>
      </c>
      <c r="H732" s="2">
        <v>6</v>
      </c>
      <c r="I732" s="2">
        <v>1</v>
      </c>
      <c r="J732" s="4">
        <v>2015</v>
      </c>
      <c r="K732">
        <v>12</v>
      </c>
      <c r="L732">
        <v>276</v>
      </c>
      <c r="M732" t="s">
        <v>22</v>
      </c>
    </row>
    <row r="733" spans="1:13">
      <c r="A733" s="1">
        <v>42370</v>
      </c>
      <c r="B733" s="2">
        <v>0</v>
      </c>
      <c r="C733" s="2">
        <v>0</v>
      </c>
      <c r="D733" s="2">
        <v>0</v>
      </c>
      <c r="E733" s="2">
        <v>0</v>
      </c>
      <c r="F733" s="2">
        <v>0</v>
      </c>
      <c r="G733" s="2">
        <v>0</v>
      </c>
      <c r="H733" s="2">
        <v>0</v>
      </c>
      <c r="I733" s="2">
        <v>0</v>
      </c>
      <c r="J733" s="4">
        <v>2016</v>
      </c>
      <c r="K733">
        <v>1</v>
      </c>
      <c r="L733">
        <v>276</v>
      </c>
      <c r="M733" t="s">
        <v>23</v>
      </c>
    </row>
    <row r="734" spans="1:13">
      <c r="A734" s="1">
        <v>42371</v>
      </c>
      <c r="B734" s="2">
        <v>0.34</v>
      </c>
      <c r="C734" s="2">
        <v>1.02</v>
      </c>
      <c r="D734" s="2">
        <v>1</v>
      </c>
      <c r="E734" s="2">
        <v>51.2</v>
      </c>
      <c r="F734" s="2">
        <v>0</v>
      </c>
      <c r="G734" s="2">
        <v>1</v>
      </c>
      <c r="H734" s="2">
        <v>5</v>
      </c>
      <c r="I734" s="2">
        <v>5</v>
      </c>
      <c r="J734" s="4">
        <v>2016</v>
      </c>
      <c r="K734">
        <v>1</v>
      </c>
      <c r="L734">
        <v>276</v>
      </c>
      <c r="M734" t="s">
        <v>24</v>
      </c>
    </row>
    <row r="735" spans="1:13">
      <c r="A735" s="1">
        <v>42372</v>
      </c>
      <c r="B735" s="2">
        <v>4</v>
      </c>
      <c r="C735" s="2">
        <v>4</v>
      </c>
      <c r="D735" s="2">
        <v>2.5</v>
      </c>
      <c r="E735" s="2">
        <v>56.1</v>
      </c>
      <c r="F735" s="2">
        <v>1</v>
      </c>
      <c r="G735" s="2">
        <v>0</v>
      </c>
      <c r="H735" s="2">
        <v>5</v>
      </c>
      <c r="I735" s="2">
        <v>1</v>
      </c>
      <c r="J735" s="4">
        <v>2016</v>
      </c>
      <c r="K735">
        <v>1</v>
      </c>
      <c r="L735">
        <v>276</v>
      </c>
      <c r="M735" t="s">
        <v>25</v>
      </c>
    </row>
    <row r="736" spans="1:13">
      <c r="A736" s="1">
        <v>42373</v>
      </c>
      <c r="B736" s="2">
        <v>7.33</v>
      </c>
      <c r="C736" s="2">
        <v>5.99</v>
      </c>
      <c r="D736" s="2">
        <v>6</v>
      </c>
      <c r="E736" s="2">
        <v>46.6</v>
      </c>
      <c r="F736" s="2">
        <v>6</v>
      </c>
      <c r="G736" s="2">
        <v>0</v>
      </c>
      <c r="H736" s="2">
        <v>12</v>
      </c>
      <c r="I736" s="2">
        <v>1</v>
      </c>
      <c r="J736" s="4">
        <v>2016</v>
      </c>
      <c r="K736">
        <v>1</v>
      </c>
      <c r="L736">
        <v>276</v>
      </c>
      <c r="M736" t="s">
        <v>26</v>
      </c>
    </row>
    <row r="737" spans="1:13">
      <c r="A737" s="1">
        <v>42374</v>
      </c>
      <c r="B737" s="2">
        <v>5.33</v>
      </c>
      <c r="C737" s="2">
        <v>5.99</v>
      </c>
      <c r="D737" s="2">
        <v>4.5999999999999996</v>
      </c>
      <c r="E737" s="2">
        <v>38.6</v>
      </c>
      <c r="F737" s="2">
        <v>15</v>
      </c>
      <c r="G737" s="2">
        <v>0</v>
      </c>
      <c r="H737" s="2">
        <v>5</v>
      </c>
      <c r="I737" s="2">
        <v>1</v>
      </c>
      <c r="J737" s="4">
        <v>2016</v>
      </c>
      <c r="K737">
        <v>1</v>
      </c>
      <c r="L737">
        <v>276</v>
      </c>
      <c r="M737" t="s">
        <v>27</v>
      </c>
    </row>
    <row r="738" spans="1:13">
      <c r="A738" s="1">
        <v>42375</v>
      </c>
      <c r="B738" s="2">
        <v>6.66</v>
      </c>
      <c r="C738" s="2">
        <v>3</v>
      </c>
      <c r="D738" s="2">
        <v>6</v>
      </c>
      <c r="E738" s="2">
        <v>61.9</v>
      </c>
      <c r="F738" s="2">
        <v>2</v>
      </c>
      <c r="G738" s="2">
        <v>0</v>
      </c>
      <c r="H738" s="2">
        <v>12</v>
      </c>
      <c r="I738" s="2">
        <v>2</v>
      </c>
      <c r="J738" s="4">
        <v>2016</v>
      </c>
      <c r="K738">
        <v>1</v>
      </c>
      <c r="L738">
        <v>276</v>
      </c>
      <c r="M738" t="s">
        <v>28</v>
      </c>
    </row>
    <row r="739" spans="1:13">
      <c r="A739" s="1">
        <v>42376</v>
      </c>
      <c r="B739" s="2">
        <v>0</v>
      </c>
      <c r="C739" s="2">
        <v>0</v>
      </c>
      <c r="D739" s="2">
        <v>0</v>
      </c>
      <c r="E739" s="2">
        <v>0</v>
      </c>
      <c r="F739" s="2">
        <v>0</v>
      </c>
      <c r="G739" s="2">
        <v>0</v>
      </c>
      <c r="H739" s="2">
        <v>0</v>
      </c>
      <c r="I739" s="2">
        <v>0</v>
      </c>
      <c r="J739" s="4">
        <v>2016</v>
      </c>
      <c r="K739">
        <v>1</v>
      </c>
      <c r="L739">
        <v>276</v>
      </c>
      <c r="M739" t="s">
        <v>22</v>
      </c>
    </row>
    <row r="740" spans="1:13">
      <c r="A740" s="1">
        <v>42377</v>
      </c>
      <c r="B740" s="2">
        <v>8</v>
      </c>
      <c r="C740" s="2">
        <v>3.4630000000000001</v>
      </c>
      <c r="D740" s="2">
        <v>7.7</v>
      </c>
      <c r="E740" s="2">
        <v>39.200000000000003</v>
      </c>
      <c r="F740" s="2">
        <v>8</v>
      </c>
      <c r="G740" s="2">
        <v>3</v>
      </c>
      <c r="H740" s="2">
        <v>2</v>
      </c>
      <c r="I740" s="2">
        <v>2</v>
      </c>
      <c r="J740" s="4">
        <v>2016</v>
      </c>
      <c r="K740">
        <v>1</v>
      </c>
      <c r="L740">
        <v>276</v>
      </c>
      <c r="M740" t="s">
        <v>23</v>
      </c>
    </row>
    <row r="741" spans="1:13">
      <c r="A741" s="1">
        <v>42378</v>
      </c>
      <c r="B741" s="2">
        <v>7.33</v>
      </c>
      <c r="C741" s="2">
        <v>2.66</v>
      </c>
      <c r="D741" s="2">
        <v>5</v>
      </c>
      <c r="E741" s="2">
        <v>88.3</v>
      </c>
      <c r="F741" s="2">
        <v>9</v>
      </c>
      <c r="G741" s="2">
        <v>0</v>
      </c>
      <c r="H741" s="2">
        <v>3</v>
      </c>
      <c r="I741" s="2">
        <v>3</v>
      </c>
      <c r="J741" s="4">
        <v>2016</v>
      </c>
      <c r="K741">
        <v>1</v>
      </c>
      <c r="L741">
        <v>276</v>
      </c>
      <c r="M741" t="s">
        <v>24</v>
      </c>
    </row>
    <row r="742" spans="1:13">
      <c r="A742" s="1">
        <v>42379</v>
      </c>
      <c r="B742" s="2">
        <v>7</v>
      </c>
      <c r="C742" s="2">
        <v>4.0330000000000004</v>
      </c>
      <c r="D742" s="2">
        <v>12</v>
      </c>
      <c r="E742" s="2">
        <v>67.599999999999994</v>
      </c>
      <c r="F742" s="2">
        <v>8</v>
      </c>
      <c r="G742" s="2">
        <v>1</v>
      </c>
      <c r="H742" s="2">
        <v>1</v>
      </c>
      <c r="I742" s="2">
        <v>0</v>
      </c>
      <c r="J742" s="4">
        <v>2016</v>
      </c>
      <c r="K742">
        <v>1</v>
      </c>
      <c r="L742">
        <v>276</v>
      </c>
      <c r="M742" t="s">
        <v>25</v>
      </c>
    </row>
    <row r="743" spans="1:13">
      <c r="A743" s="1">
        <v>42380</v>
      </c>
      <c r="B743" s="2">
        <v>9.34</v>
      </c>
      <c r="C743" s="2">
        <v>5.66</v>
      </c>
      <c r="D743" s="2">
        <v>7</v>
      </c>
      <c r="E743" s="2">
        <v>64.900000000000006</v>
      </c>
      <c r="F743" s="2">
        <v>18</v>
      </c>
      <c r="G743" s="2">
        <v>0</v>
      </c>
      <c r="H743" s="2">
        <v>0</v>
      </c>
      <c r="I743" s="2">
        <v>4</v>
      </c>
      <c r="J743" s="4">
        <v>2016</v>
      </c>
      <c r="K743">
        <v>1</v>
      </c>
      <c r="L743">
        <v>276</v>
      </c>
      <c r="M743" t="s">
        <v>26</v>
      </c>
    </row>
    <row r="744" spans="1:13">
      <c r="A744" s="1">
        <v>42381</v>
      </c>
      <c r="B744" s="2">
        <v>12</v>
      </c>
      <c r="C744" s="2">
        <v>3.1320000000000001</v>
      </c>
      <c r="D744" s="2">
        <v>12</v>
      </c>
      <c r="E744" s="2">
        <v>61.35</v>
      </c>
      <c r="F744" s="2">
        <v>8</v>
      </c>
      <c r="G744" s="2">
        <v>0</v>
      </c>
      <c r="H744" s="2">
        <v>0</v>
      </c>
      <c r="I744" s="2">
        <v>0</v>
      </c>
      <c r="J744" s="4">
        <v>2016</v>
      </c>
      <c r="K744">
        <v>1</v>
      </c>
      <c r="L744">
        <v>276</v>
      </c>
      <c r="M744" t="s">
        <v>27</v>
      </c>
    </row>
    <row r="745" spans="1:13">
      <c r="A745" s="1">
        <v>42382</v>
      </c>
      <c r="B745" s="2">
        <v>9</v>
      </c>
      <c r="C745" s="2">
        <v>1.66</v>
      </c>
      <c r="D745" s="2">
        <v>5</v>
      </c>
      <c r="E745" s="2">
        <v>41.7</v>
      </c>
      <c r="F745" s="2">
        <v>15</v>
      </c>
      <c r="G745" s="2">
        <v>0</v>
      </c>
      <c r="H745" s="2">
        <v>1</v>
      </c>
      <c r="I745" s="2">
        <v>2</v>
      </c>
      <c r="J745" s="4">
        <v>2016</v>
      </c>
      <c r="K745">
        <v>1</v>
      </c>
      <c r="L745">
        <v>276</v>
      </c>
      <c r="M745" t="s">
        <v>28</v>
      </c>
    </row>
    <row r="746" spans="1:13">
      <c r="A746" s="1">
        <v>42383</v>
      </c>
      <c r="B746" s="2">
        <v>2</v>
      </c>
      <c r="C746" s="2">
        <v>5.1550000000000002</v>
      </c>
      <c r="D746" s="2">
        <v>6</v>
      </c>
      <c r="E746" s="2">
        <v>69</v>
      </c>
      <c r="F746" s="2">
        <v>18</v>
      </c>
      <c r="G746" s="2">
        <v>0</v>
      </c>
      <c r="H746" s="2">
        <v>8</v>
      </c>
      <c r="I746" s="2">
        <v>2</v>
      </c>
      <c r="J746" s="4">
        <v>2016</v>
      </c>
      <c r="K746">
        <v>1</v>
      </c>
      <c r="L746">
        <v>276</v>
      </c>
      <c r="M746" t="s">
        <v>22</v>
      </c>
    </row>
    <row r="747" spans="1:13">
      <c r="A747" s="1">
        <v>42384</v>
      </c>
      <c r="B747" s="2">
        <v>8.98</v>
      </c>
      <c r="C747" s="2">
        <v>4.66</v>
      </c>
      <c r="D747" s="2">
        <v>10.6</v>
      </c>
      <c r="E747" s="2">
        <v>18.100000000000001</v>
      </c>
      <c r="F747" s="2">
        <v>8</v>
      </c>
      <c r="G747" s="2">
        <v>0</v>
      </c>
      <c r="H747" s="2">
        <v>10</v>
      </c>
      <c r="I747" s="2">
        <v>2</v>
      </c>
      <c r="J747" s="4">
        <v>2016</v>
      </c>
      <c r="K747">
        <v>1</v>
      </c>
      <c r="L747">
        <v>276</v>
      </c>
      <c r="M747" t="s">
        <v>23</v>
      </c>
    </row>
    <row r="748" spans="1:13">
      <c r="A748" s="1">
        <v>42385</v>
      </c>
      <c r="B748" s="2">
        <v>3.34</v>
      </c>
      <c r="C748" s="2">
        <v>5.34</v>
      </c>
      <c r="D748" s="2">
        <v>6</v>
      </c>
      <c r="E748" s="2">
        <v>63.6</v>
      </c>
      <c r="F748" s="2">
        <v>11</v>
      </c>
      <c r="G748" s="2">
        <v>0</v>
      </c>
      <c r="H748" s="2">
        <v>2</v>
      </c>
      <c r="I748" s="2">
        <v>1</v>
      </c>
      <c r="J748" s="4">
        <v>2016</v>
      </c>
      <c r="K748">
        <v>1</v>
      </c>
      <c r="L748">
        <v>276</v>
      </c>
      <c r="M748" t="s">
        <v>24</v>
      </c>
    </row>
    <row r="749" spans="1:13">
      <c r="A749" s="1">
        <v>42386</v>
      </c>
      <c r="B749" s="2">
        <v>7.01</v>
      </c>
      <c r="C749" s="2">
        <v>1.6040000000000001</v>
      </c>
      <c r="D749" s="2">
        <v>3.9</v>
      </c>
      <c r="E749" s="2">
        <v>46.6</v>
      </c>
      <c r="F749" s="2">
        <v>4</v>
      </c>
      <c r="G749" s="2">
        <v>0</v>
      </c>
      <c r="H749" s="2">
        <v>0</v>
      </c>
      <c r="I749" s="2">
        <v>1</v>
      </c>
      <c r="J749" s="4">
        <v>2016</v>
      </c>
      <c r="K749">
        <v>1</v>
      </c>
      <c r="L749">
        <v>276</v>
      </c>
      <c r="M749" t="s">
        <v>25</v>
      </c>
    </row>
    <row r="750" spans="1:13">
      <c r="A750" s="1">
        <v>42387</v>
      </c>
      <c r="B750" s="2">
        <v>3.5</v>
      </c>
      <c r="C750" s="2">
        <v>2.99</v>
      </c>
      <c r="D750" s="2">
        <v>4.3</v>
      </c>
      <c r="E750" s="2">
        <v>62.8</v>
      </c>
      <c r="F750" s="2">
        <v>3</v>
      </c>
      <c r="G750" s="2">
        <v>2</v>
      </c>
      <c r="H750" s="2">
        <v>9</v>
      </c>
      <c r="I750" s="2">
        <v>2</v>
      </c>
      <c r="J750" s="4">
        <v>2016</v>
      </c>
      <c r="K750">
        <v>1</v>
      </c>
      <c r="L750">
        <v>276</v>
      </c>
      <c r="M750" t="s">
        <v>26</v>
      </c>
    </row>
    <row r="751" spans="1:13">
      <c r="A751" s="1">
        <v>42388</v>
      </c>
      <c r="B751" s="2">
        <v>6</v>
      </c>
      <c r="C751" s="2">
        <v>5.66</v>
      </c>
      <c r="D751" s="2">
        <v>6</v>
      </c>
      <c r="E751" s="2">
        <v>49.8</v>
      </c>
      <c r="F751" s="2">
        <v>7</v>
      </c>
      <c r="G751" s="2">
        <v>0</v>
      </c>
      <c r="H751" s="2">
        <v>0</v>
      </c>
      <c r="I751" s="2">
        <v>3</v>
      </c>
      <c r="J751" s="4">
        <v>2016</v>
      </c>
      <c r="K751">
        <v>1</v>
      </c>
      <c r="L751">
        <v>276</v>
      </c>
      <c r="M751" t="s">
        <v>27</v>
      </c>
    </row>
    <row r="752" spans="1:13">
      <c r="A752" s="1">
        <v>42389</v>
      </c>
      <c r="B752" s="2">
        <v>2.3199999999999998</v>
      </c>
      <c r="C752" s="2">
        <v>3.363</v>
      </c>
      <c r="D752" s="2">
        <v>3</v>
      </c>
      <c r="E752" s="2">
        <v>15.1</v>
      </c>
      <c r="F752" s="2">
        <v>29</v>
      </c>
      <c r="G752" s="2">
        <v>3</v>
      </c>
      <c r="H752" s="2">
        <v>3</v>
      </c>
      <c r="I752" s="2">
        <v>2</v>
      </c>
      <c r="J752" s="4">
        <v>2016</v>
      </c>
      <c r="K752">
        <v>1</v>
      </c>
      <c r="L752">
        <v>276</v>
      </c>
      <c r="M752" t="s">
        <v>28</v>
      </c>
    </row>
    <row r="753" spans="1:13">
      <c r="A753" s="1">
        <v>42390</v>
      </c>
      <c r="B753" s="2">
        <v>5</v>
      </c>
      <c r="C753" s="2">
        <v>1.43</v>
      </c>
      <c r="D753" s="2">
        <v>1</v>
      </c>
      <c r="E753" s="2">
        <v>68.400000000000006</v>
      </c>
      <c r="F753" s="2">
        <v>8</v>
      </c>
      <c r="G753" s="2">
        <v>4</v>
      </c>
      <c r="H753" s="2">
        <v>6</v>
      </c>
      <c r="I753" s="2">
        <v>5</v>
      </c>
      <c r="J753" s="4">
        <v>2016</v>
      </c>
      <c r="K753">
        <v>1</v>
      </c>
      <c r="L753">
        <v>276</v>
      </c>
      <c r="M753" t="s">
        <v>22</v>
      </c>
    </row>
    <row r="754" spans="1:13">
      <c r="A754" s="1">
        <v>42391</v>
      </c>
      <c r="B754" s="2">
        <v>0.83</v>
      </c>
      <c r="C754" s="2">
        <v>7.6779999999999999</v>
      </c>
      <c r="D754" s="2">
        <v>7</v>
      </c>
      <c r="E754" s="2">
        <v>39.5</v>
      </c>
      <c r="F754" s="2">
        <v>11</v>
      </c>
      <c r="G754" s="2">
        <v>0</v>
      </c>
      <c r="H754" s="2">
        <v>10</v>
      </c>
      <c r="I754" s="2">
        <v>0</v>
      </c>
      <c r="J754" s="4">
        <v>2016</v>
      </c>
      <c r="K754">
        <v>1</v>
      </c>
      <c r="L754">
        <v>276</v>
      </c>
      <c r="M754" t="s">
        <v>23</v>
      </c>
    </row>
    <row r="755" spans="1:13">
      <c r="A755" s="1">
        <v>42392</v>
      </c>
      <c r="B755" s="2">
        <v>6.33</v>
      </c>
      <c r="C755" s="2">
        <v>6.1319999999999997</v>
      </c>
      <c r="D755" s="2">
        <v>7.1</v>
      </c>
      <c r="E755" s="2">
        <v>36.799999999999997</v>
      </c>
      <c r="F755" s="2">
        <v>4</v>
      </c>
      <c r="G755" s="2">
        <v>0</v>
      </c>
      <c r="H755" s="2">
        <v>6</v>
      </c>
      <c r="I755" s="2">
        <v>2</v>
      </c>
      <c r="J755" s="4">
        <v>2016</v>
      </c>
      <c r="K755">
        <v>1</v>
      </c>
      <c r="L755">
        <v>276</v>
      </c>
      <c r="M755" t="s">
        <v>24</v>
      </c>
    </row>
    <row r="756" spans="1:13">
      <c r="A756" s="1">
        <v>42393</v>
      </c>
      <c r="B756" s="2">
        <v>4</v>
      </c>
      <c r="C756" s="2">
        <v>6.1219999999999999</v>
      </c>
      <c r="D756" s="2">
        <v>11.3</v>
      </c>
      <c r="E756" s="2">
        <v>48.1</v>
      </c>
      <c r="F756" s="2">
        <v>3</v>
      </c>
      <c r="G756" s="2">
        <v>0</v>
      </c>
      <c r="H756" s="2">
        <v>12</v>
      </c>
      <c r="I756" s="2">
        <v>3</v>
      </c>
      <c r="J756" s="4">
        <v>2016</v>
      </c>
      <c r="K756">
        <v>1</v>
      </c>
      <c r="L756">
        <v>276</v>
      </c>
      <c r="M756" t="s">
        <v>25</v>
      </c>
    </row>
    <row r="757" spans="1:13">
      <c r="A757" s="1">
        <v>42394</v>
      </c>
      <c r="B757" s="2">
        <v>10.33</v>
      </c>
      <c r="C757" s="2">
        <v>4.26</v>
      </c>
      <c r="D757" s="2">
        <v>4</v>
      </c>
      <c r="E757" s="2">
        <v>46.95</v>
      </c>
      <c r="F757" s="2">
        <v>12</v>
      </c>
      <c r="G757" s="2">
        <v>2</v>
      </c>
      <c r="H757" s="2">
        <v>10</v>
      </c>
      <c r="I757" s="2">
        <v>1.5</v>
      </c>
      <c r="J757" s="4">
        <v>2016</v>
      </c>
      <c r="K757">
        <v>1</v>
      </c>
      <c r="L757">
        <v>276</v>
      </c>
      <c r="M757" t="s">
        <v>26</v>
      </c>
    </row>
    <row r="758" spans="1:13">
      <c r="A758" s="1">
        <v>42395</v>
      </c>
      <c r="B758" s="2">
        <v>5.68</v>
      </c>
      <c r="C758" s="2">
        <v>4.069</v>
      </c>
      <c r="D758" s="2">
        <v>8</v>
      </c>
      <c r="E758" s="2">
        <v>30.3</v>
      </c>
      <c r="F758" s="2">
        <v>9</v>
      </c>
      <c r="G758" s="2">
        <v>0</v>
      </c>
      <c r="H758" s="2">
        <v>15</v>
      </c>
      <c r="I758" s="2">
        <v>0</v>
      </c>
      <c r="J758" s="4">
        <v>2016</v>
      </c>
      <c r="K758">
        <v>1</v>
      </c>
      <c r="L758">
        <v>276</v>
      </c>
      <c r="M758" t="s">
        <v>27</v>
      </c>
    </row>
    <row r="759" spans="1:13">
      <c r="A759" s="1">
        <v>42396</v>
      </c>
      <c r="B759" s="2">
        <v>4.34</v>
      </c>
      <c r="C759" s="2">
        <v>4.4290000000000003</v>
      </c>
      <c r="D759" s="2">
        <v>3.4</v>
      </c>
      <c r="E759" s="2">
        <v>30.062000000000001</v>
      </c>
      <c r="F759" s="2">
        <v>18</v>
      </c>
      <c r="G759" s="2">
        <v>5</v>
      </c>
      <c r="H759" s="2">
        <v>5</v>
      </c>
      <c r="I759" s="2">
        <v>2</v>
      </c>
      <c r="J759" s="4">
        <v>2016</v>
      </c>
      <c r="K759">
        <v>1</v>
      </c>
      <c r="L759">
        <v>276</v>
      </c>
      <c r="M759" t="s">
        <v>28</v>
      </c>
    </row>
    <row r="760" spans="1:13">
      <c r="A760" s="1">
        <v>42397</v>
      </c>
      <c r="B760" s="2">
        <v>7.33</v>
      </c>
      <c r="C760" s="2">
        <v>6.66</v>
      </c>
      <c r="D760" s="2">
        <v>4.4000000000000004</v>
      </c>
      <c r="E760" s="2">
        <v>33</v>
      </c>
      <c r="F760" s="2">
        <v>4</v>
      </c>
      <c r="G760" s="2">
        <v>0</v>
      </c>
      <c r="H760" s="2">
        <v>4</v>
      </c>
      <c r="I760" s="2">
        <v>3</v>
      </c>
      <c r="J760" s="4">
        <v>2016</v>
      </c>
      <c r="K760">
        <v>1</v>
      </c>
      <c r="L760">
        <v>276</v>
      </c>
      <c r="M760" t="s">
        <v>22</v>
      </c>
    </row>
    <row r="761" spans="1:13">
      <c r="A761" s="1">
        <v>42398</v>
      </c>
      <c r="B761" s="2">
        <v>5</v>
      </c>
      <c r="C761" s="2">
        <v>8.67</v>
      </c>
      <c r="D761" s="2">
        <v>8.6</v>
      </c>
      <c r="E761" s="2">
        <v>74.400000000000006</v>
      </c>
      <c r="F761" s="2">
        <v>3</v>
      </c>
      <c r="G761" s="2">
        <v>1</v>
      </c>
      <c r="H761" s="2">
        <v>17</v>
      </c>
      <c r="I761" s="2">
        <v>2</v>
      </c>
      <c r="J761" s="4">
        <v>2016</v>
      </c>
      <c r="K761">
        <v>1</v>
      </c>
      <c r="L761">
        <v>276</v>
      </c>
      <c r="M761" t="s">
        <v>23</v>
      </c>
    </row>
    <row r="762" spans="1:13">
      <c r="A762" s="1">
        <v>42399</v>
      </c>
      <c r="B762" s="2">
        <v>9</v>
      </c>
      <c r="C762" s="2">
        <v>4.4290000000000003</v>
      </c>
      <c r="D762" s="2">
        <v>5.3</v>
      </c>
      <c r="E762" s="2">
        <v>47.462000000000003</v>
      </c>
      <c r="F762" s="2">
        <v>3</v>
      </c>
      <c r="G762" s="2">
        <v>2</v>
      </c>
      <c r="H762" s="2">
        <v>5</v>
      </c>
      <c r="I762" s="2">
        <v>2</v>
      </c>
      <c r="J762" s="4">
        <v>2016</v>
      </c>
      <c r="K762">
        <v>1</v>
      </c>
      <c r="L762">
        <v>276</v>
      </c>
      <c r="M762" t="s">
        <v>24</v>
      </c>
    </row>
    <row r="763" spans="1:13">
      <c r="A763" s="1">
        <v>42400</v>
      </c>
      <c r="B763" s="2">
        <v>4.33</v>
      </c>
      <c r="C763" s="2">
        <v>5.1429999999999998</v>
      </c>
      <c r="D763" s="2">
        <v>3.8</v>
      </c>
      <c r="E763" s="2">
        <v>78.900000000000006</v>
      </c>
      <c r="F763" s="2">
        <v>3</v>
      </c>
      <c r="G763" s="2">
        <v>0</v>
      </c>
      <c r="H763" s="2">
        <v>6</v>
      </c>
      <c r="I763" s="2">
        <v>2</v>
      </c>
      <c r="J763" s="4">
        <v>2016</v>
      </c>
      <c r="K763">
        <v>1</v>
      </c>
      <c r="L763">
        <v>276</v>
      </c>
      <c r="M763" t="s">
        <v>25</v>
      </c>
    </row>
    <row r="764" spans="1:13" hidden="1">
      <c r="A764" s="1">
        <v>42401</v>
      </c>
      <c r="B764" s="2">
        <v>6.34</v>
      </c>
      <c r="C764" s="2">
        <v>5</v>
      </c>
      <c r="D764" s="2">
        <v>7.1</v>
      </c>
      <c r="E764" s="2">
        <v>18</v>
      </c>
      <c r="F764" s="2">
        <v>7</v>
      </c>
      <c r="G764" s="2">
        <v>0</v>
      </c>
      <c r="H764" s="2">
        <v>6</v>
      </c>
      <c r="I764" s="2">
        <v>1</v>
      </c>
      <c r="J764" s="4">
        <v>2016</v>
      </c>
      <c r="K764">
        <v>2</v>
      </c>
      <c r="L764">
        <v>276</v>
      </c>
      <c r="M764" t="s">
        <v>26</v>
      </c>
    </row>
    <row r="765" spans="1:13" hidden="1">
      <c r="A765" s="1">
        <v>42402</v>
      </c>
      <c r="B765" s="2">
        <v>14.33</v>
      </c>
      <c r="C765" s="2">
        <v>4.8780000000000001</v>
      </c>
      <c r="D765" s="2">
        <v>1.3</v>
      </c>
      <c r="E765" s="2">
        <v>39</v>
      </c>
      <c r="F765" s="2">
        <v>6</v>
      </c>
      <c r="G765" s="2">
        <v>0</v>
      </c>
      <c r="H765" s="2">
        <v>0</v>
      </c>
      <c r="I765" s="2">
        <v>1</v>
      </c>
      <c r="J765" s="4">
        <v>2016</v>
      </c>
      <c r="K765">
        <v>2</v>
      </c>
      <c r="L765">
        <v>276</v>
      </c>
      <c r="M765" t="s">
        <v>27</v>
      </c>
    </row>
    <row r="766" spans="1:13" hidden="1">
      <c r="A766" s="1">
        <v>42403</v>
      </c>
      <c r="B766" s="2">
        <v>8</v>
      </c>
      <c r="C766" s="2">
        <v>6.6929999999999996</v>
      </c>
      <c r="D766" s="2">
        <v>11.5</v>
      </c>
      <c r="E766" s="2">
        <v>39.061999999999998</v>
      </c>
      <c r="F766" s="2">
        <v>11</v>
      </c>
      <c r="G766" s="2">
        <v>5</v>
      </c>
      <c r="H766" s="2">
        <v>0</v>
      </c>
      <c r="I766" s="2">
        <v>0</v>
      </c>
      <c r="J766" s="4">
        <v>2016</v>
      </c>
      <c r="K766">
        <v>2</v>
      </c>
      <c r="L766">
        <v>276</v>
      </c>
      <c r="M766" t="s">
        <v>28</v>
      </c>
    </row>
    <row r="767" spans="1:13" hidden="1">
      <c r="A767" s="1">
        <v>42404</v>
      </c>
      <c r="B767" s="2">
        <v>8.34</v>
      </c>
      <c r="C767" s="2">
        <v>4</v>
      </c>
      <c r="D767" s="2">
        <v>4.2</v>
      </c>
      <c r="E767" s="2">
        <v>28.8</v>
      </c>
      <c r="F767" s="2">
        <v>5</v>
      </c>
      <c r="G767" s="2">
        <v>0</v>
      </c>
      <c r="H767" s="2">
        <v>4</v>
      </c>
      <c r="I767" s="2">
        <v>4</v>
      </c>
      <c r="J767" s="4">
        <v>2016</v>
      </c>
      <c r="K767">
        <v>2</v>
      </c>
      <c r="L767">
        <v>276</v>
      </c>
      <c r="M767" t="s">
        <v>22</v>
      </c>
    </row>
    <row r="768" spans="1:13" hidden="1">
      <c r="A768" s="1">
        <v>42405</v>
      </c>
      <c r="B768" s="2">
        <v>5.66</v>
      </c>
      <c r="C768" s="2">
        <v>2</v>
      </c>
      <c r="D768" s="2">
        <v>3</v>
      </c>
      <c r="E768" s="2">
        <v>51.6</v>
      </c>
      <c r="F768" s="2">
        <v>7</v>
      </c>
      <c r="G768" s="2">
        <v>0</v>
      </c>
      <c r="H768" s="2">
        <v>3</v>
      </c>
      <c r="I768" s="2">
        <v>1</v>
      </c>
      <c r="J768" s="4">
        <v>2016</v>
      </c>
      <c r="K768">
        <v>2</v>
      </c>
      <c r="L768">
        <v>276</v>
      </c>
      <c r="M768" t="s">
        <v>23</v>
      </c>
    </row>
    <row r="769" spans="1:13" hidden="1">
      <c r="A769" s="1">
        <v>42406</v>
      </c>
      <c r="B769" s="2">
        <v>5.33</v>
      </c>
      <c r="C769" s="2">
        <v>10.33</v>
      </c>
      <c r="D769" s="2">
        <v>3</v>
      </c>
      <c r="E769" s="2">
        <v>57.161999999999999</v>
      </c>
      <c r="F769" s="2">
        <v>1</v>
      </c>
      <c r="G769" s="2">
        <v>0</v>
      </c>
      <c r="H769" s="2">
        <v>11</v>
      </c>
      <c r="I769" s="2">
        <v>2</v>
      </c>
      <c r="J769" s="4">
        <v>2016</v>
      </c>
      <c r="K769">
        <v>2</v>
      </c>
      <c r="L769">
        <v>276</v>
      </c>
      <c r="M769" t="s">
        <v>24</v>
      </c>
    </row>
    <row r="770" spans="1:13" hidden="1">
      <c r="A770" s="1">
        <v>42407</v>
      </c>
      <c r="B770" s="2">
        <v>3.66</v>
      </c>
      <c r="C770" s="2">
        <v>6.056</v>
      </c>
      <c r="D770" s="2">
        <v>4.5</v>
      </c>
      <c r="E770" s="2">
        <v>88.2</v>
      </c>
      <c r="F770" s="2">
        <v>2</v>
      </c>
      <c r="G770" s="2">
        <v>0</v>
      </c>
      <c r="H770" s="2">
        <v>13</v>
      </c>
      <c r="I770" s="2">
        <v>1</v>
      </c>
      <c r="J770" s="4">
        <v>2016</v>
      </c>
      <c r="K770">
        <v>2</v>
      </c>
      <c r="L770">
        <v>276</v>
      </c>
      <c r="M770" t="s">
        <v>25</v>
      </c>
    </row>
    <row r="771" spans="1:13" hidden="1">
      <c r="A771" s="1">
        <v>42408</v>
      </c>
      <c r="B771" s="2">
        <v>6.33</v>
      </c>
      <c r="C771" s="2">
        <v>6.99</v>
      </c>
      <c r="D771" s="2">
        <v>5.5</v>
      </c>
      <c r="E771" s="2">
        <v>28.038</v>
      </c>
      <c r="F771" s="2">
        <v>5</v>
      </c>
      <c r="G771" s="2">
        <v>0</v>
      </c>
      <c r="H771" s="2">
        <v>23</v>
      </c>
      <c r="I771" s="2">
        <v>1</v>
      </c>
      <c r="J771" s="4">
        <v>2016</v>
      </c>
      <c r="K771">
        <v>2</v>
      </c>
      <c r="L771">
        <v>276</v>
      </c>
      <c r="M771" t="s">
        <v>26</v>
      </c>
    </row>
    <row r="772" spans="1:13" hidden="1">
      <c r="A772" s="1">
        <v>42409</v>
      </c>
      <c r="B772" s="2">
        <v>7</v>
      </c>
      <c r="C772" s="2">
        <v>3.33</v>
      </c>
      <c r="D772" s="2">
        <v>4.4000000000000004</v>
      </c>
      <c r="E772" s="2">
        <v>47.7</v>
      </c>
      <c r="F772" s="2">
        <v>16</v>
      </c>
      <c r="G772" s="2">
        <v>2</v>
      </c>
      <c r="H772" s="2">
        <v>1</v>
      </c>
      <c r="I772" s="2">
        <v>2</v>
      </c>
      <c r="J772" s="4">
        <v>2016</v>
      </c>
      <c r="K772">
        <v>2</v>
      </c>
      <c r="L772">
        <v>276</v>
      </c>
      <c r="M772" t="s">
        <v>27</v>
      </c>
    </row>
    <row r="773" spans="1:13" hidden="1">
      <c r="A773" s="1">
        <v>42410</v>
      </c>
      <c r="B773" s="2">
        <v>4.34</v>
      </c>
      <c r="C773" s="2">
        <v>4.7030000000000003</v>
      </c>
      <c r="D773" s="2">
        <v>7.2</v>
      </c>
      <c r="E773" s="2">
        <v>34.1</v>
      </c>
      <c r="F773" s="2">
        <v>29</v>
      </c>
      <c r="G773" s="2">
        <v>0</v>
      </c>
      <c r="H773" s="2">
        <v>4</v>
      </c>
      <c r="I773" s="2">
        <v>2</v>
      </c>
      <c r="J773" s="4">
        <v>2016</v>
      </c>
      <c r="K773">
        <v>2</v>
      </c>
      <c r="L773">
        <v>276</v>
      </c>
      <c r="M773" t="s">
        <v>28</v>
      </c>
    </row>
    <row r="774" spans="1:13" hidden="1">
      <c r="A774" s="1">
        <v>42411</v>
      </c>
      <c r="B774" s="2">
        <v>1.66</v>
      </c>
      <c r="C774" s="2">
        <v>4.1559999999999997</v>
      </c>
      <c r="D774" s="2">
        <v>2.7</v>
      </c>
      <c r="E774" s="2">
        <v>38.1</v>
      </c>
      <c r="F774" s="2">
        <v>10</v>
      </c>
      <c r="G774" s="2">
        <v>1</v>
      </c>
      <c r="H774" s="2">
        <v>13</v>
      </c>
      <c r="I774" s="2">
        <v>4</v>
      </c>
      <c r="J774" s="4">
        <v>2016</v>
      </c>
      <c r="K774">
        <v>2</v>
      </c>
      <c r="L774">
        <v>276</v>
      </c>
      <c r="M774" t="s">
        <v>22</v>
      </c>
    </row>
    <row r="775" spans="1:13" hidden="1">
      <c r="A775" s="1">
        <v>42412</v>
      </c>
      <c r="B775" s="2">
        <v>5.99</v>
      </c>
      <c r="C775" s="2">
        <v>6.4290000000000003</v>
      </c>
      <c r="D775" s="2">
        <v>8.5</v>
      </c>
      <c r="E775" s="2">
        <v>60.674999999999997</v>
      </c>
      <c r="F775" s="2">
        <v>4</v>
      </c>
      <c r="G775" s="2">
        <v>0</v>
      </c>
      <c r="H775" s="2">
        <v>20</v>
      </c>
      <c r="I775" s="2">
        <v>1</v>
      </c>
      <c r="J775" s="4">
        <v>2016</v>
      </c>
      <c r="K775">
        <v>2</v>
      </c>
      <c r="L775">
        <v>276</v>
      </c>
      <c r="M775" t="s">
        <v>23</v>
      </c>
    </row>
    <row r="776" spans="1:13" hidden="1">
      <c r="A776" s="1">
        <v>42413</v>
      </c>
      <c r="B776" s="2">
        <v>2.67</v>
      </c>
      <c r="C776" s="2">
        <v>3.67</v>
      </c>
      <c r="D776" s="2">
        <v>5</v>
      </c>
      <c r="E776" s="2">
        <v>42.4</v>
      </c>
      <c r="F776" s="2">
        <v>2</v>
      </c>
      <c r="G776" s="2">
        <v>0</v>
      </c>
      <c r="H776" s="2">
        <v>10</v>
      </c>
      <c r="I776" s="2">
        <v>2</v>
      </c>
      <c r="J776" s="4">
        <v>2016</v>
      </c>
      <c r="K776">
        <v>2</v>
      </c>
      <c r="L776">
        <v>276</v>
      </c>
      <c r="M776" t="s">
        <v>24</v>
      </c>
    </row>
    <row r="777" spans="1:13" hidden="1">
      <c r="A777" s="1">
        <v>42414</v>
      </c>
      <c r="B777" s="2">
        <v>5.84</v>
      </c>
      <c r="C777" s="2">
        <v>7.34</v>
      </c>
      <c r="D777" s="2">
        <v>3.8</v>
      </c>
      <c r="E777" s="2">
        <v>43.6</v>
      </c>
      <c r="F777" s="2">
        <v>5</v>
      </c>
      <c r="G777" s="2">
        <v>0</v>
      </c>
      <c r="H777" s="2">
        <v>7</v>
      </c>
      <c r="I777" s="2">
        <v>4</v>
      </c>
      <c r="J777" s="4">
        <v>2016</v>
      </c>
      <c r="K777">
        <v>2</v>
      </c>
      <c r="L777">
        <v>276</v>
      </c>
      <c r="M777" t="s">
        <v>25</v>
      </c>
    </row>
    <row r="778" spans="1:13" hidden="1">
      <c r="A778" s="1">
        <v>42415</v>
      </c>
      <c r="B778" s="2">
        <v>5.33</v>
      </c>
      <c r="C778" s="2">
        <v>5.33</v>
      </c>
      <c r="D778" s="2">
        <v>5.3</v>
      </c>
      <c r="E778" s="2">
        <v>52.2</v>
      </c>
      <c r="F778" s="2">
        <v>6</v>
      </c>
      <c r="G778" s="2">
        <v>0</v>
      </c>
      <c r="H778" s="2">
        <v>0</v>
      </c>
      <c r="I778" s="2">
        <v>0</v>
      </c>
      <c r="J778" s="4">
        <v>2016</v>
      </c>
      <c r="K778">
        <v>2</v>
      </c>
      <c r="L778">
        <v>276</v>
      </c>
      <c r="M778" t="s">
        <v>26</v>
      </c>
    </row>
    <row r="779" spans="1:13" hidden="1">
      <c r="A779" s="1">
        <v>42416</v>
      </c>
      <c r="B779" s="2">
        <v>7.33</v>
      </c>
      <c r="C779" s="2">
        <v>2.3199999999999998</v>
      </c>
      <c r="D779" s="2">
        <v>3</v>
      </c>
      <c r="E779" s="2">
        <v>29</v>
      </c>
      <c r="F779" s="2">
        <v>3</v>
      </c>
      <c r="G779" s="2">
        <v>2</v>
      </c>
      <c r="H779" s="2">
        <v>9</v>
      </c>
      <c r="I779" s="2">
        <v>3</v>
      </c>
      <c r="J779" s="4">
        <v>2016</v>
      </c>
      <c r="K779">
        <v>2</v>
      </c>
      <c r="L779">
        <v>276</v>
      </c>
      <c r="M779" t="s">
        <v>27</v>
      </c>
    </row>
    <row r="780" spans="1:13" hidden="1">
      <c r="A780" s="1">
        <v>42417</v>
      </c>
      <c r="B780" s="2">
        <v>3</v>
      </c>
      <c r="C780" s="2">
        <v>5</v>
      </c>
      <c r="D780" s="2">
        <v>4</v>
      </c>
      <c r="E780" s="2">
        <v>26.6</v>
      </c>
      <c r="F780" s="2">
        <v>12</v>
      </c>
      <c r="G780" s="2">
        <v>1</v>
      </c>
      <c r="H780" s="2">
        <v>1</v>
      </c>
      <c r="I780" s="2">
        <v>0</v>
      </c>
      <c r="J780" s="4">
        <v>2016</v>
      </c>
      <c r="K780">
        <v>2</v>
      </c>
      <c r="L780">
        <v>276</v>
      </c>
      <c r="M780" t="s">
        <v>28</v>
      </c>
    </row>
    <row r="781" spans="1:13" hidden="1">
      <c r="A781" s="1">
        <v>42418</v>
      </c>
      <c r="B781" s="2">
        <v>2.34</v>
      </c>
      <c r="C781" s="2">
        <v>1</v>
      </c>
      <c r="D781" s="2">
        <v>4.3</v>
      </c>
      <c r="E781" s="2">
        <v>43.85</v>
      </c>
      <c r="F781" s="2">
        <v>3</v>
      </c>
      <c r="G781" s="2">
        <v>0</v>
      </c>
      <c r="H781" s="2">
        <v>9</v>
      </c>
      <c r="I781" s="2">
        <v>1</v>
      </c>
      <c r="J781" s="4">
        <v>2016</v>
      </c>
      <c r="K781">
        <v>2</v>
      </c>
      <c r="L781">
        <v>276</v>
      </c>
      <c r="M781" t="s">
        <v>22</v>
      </c>
    </row>
    <row r="782" spans="1:13" hidden="1">
      <c r="A782" s="1">
        <v>42419</v>
      </c>
      <c r="B782" s="2">
        <v>4</v>
      </c>
      <c r="C782" s="2">
        <v>1.67</v>
      </c>
      <c r="D782" s="2">
        <v>4</v>
      </c>
      <c r="E782" s="2">
        <v>28.7</v>
      </c>
      <c r="F782" s="2">
        <v>18</v>
      </c>
      <c r="G782" s="2">
        <v>2</v>
      </c>
      <c r="H782" s="2">
        <v>26</v>
      </c>
      <c r="I782" s="2">
        <v>1</v>
      </c>
      <c r="J782" s="4">
        <v>2016</v>
      </c>
      <c r="K782">
        <v>2</v>
      </c>
      <c r="L782">
        <v>276</v>
      </c>
      <c r="M782" t="s">
        <v>23</v>
      </c>
    </row>
    <row r="783" spans="1:13" hidden="1">
      <c r="A783" s="1">
        <v>42420</v>
      </c>
      <c r="B783" s="2">
        <v>10.33</v>
      </c>
      <c r="C783" s="2">
        <v>4.1219999999999999</v>
      </c>
      <c r="D783" s="2">
        <v>4</v>
      </c>
      <c r="E783" s="2">
        <v>36.9</v>
      </c>
      <c r="F783" s="2">
        <v>5</v>
      </c>
      <c r="G783" s="2">
        <v>0</v>
      </c>
      <c r="H783" s="2">
        <v>8</v>
      </c>
      <c r="I783" s="2">
        <v>3</v>
      </c>
      <c r="J783" s="4">
        <v>2016</v>
      </c>
      <c r="K783">
        <v>2</v>
      </c>
      <c r="L783">
        <v>276</v>
      </c>
      <c r="M783" t="s">
        <v>24</v>
      </c>
    </row>
    <row r="784" spans="1:13" hidden="1">
      <c r="A784" s="1">
        <v>42421</v>
      </c>
      <c r="B784" s="2">
        <v>6.34</v>
      </c>
      <c r="C784" s="2">
        <v>4</v>
      </c>
      <c r="D784" s="2">
        <v>0</v>
      </c>
      <c r="E784" s="2">
        <v>55.7</v>
      </c>
      <c r="F784" s="2">
        <v>5</v>
      </c>
      <c r="G784" s="2">
        <v>2</v>
      </c>
      <c r="H784" s="2">
        <v>7</v>
      </c>
      <c r="I784" s="2">
        <v>4</v>
      </c>
      <c r="J784" s="4">
        <v>2016</v>
      </c>
      <c r="K784">
        <v>2</v>
      </c>
      <c r="L784">
        <v>276</v>
      </c>
      <c r="M784" t="s">
        <v>25</v>
      </c>
    </row>
    <row r="785" spans="1:13" hidden="1">
      <c r="A785" s="1">
        <v>42422</v>
      </c>
      <c r="B785" s="2">
        <v>3</v>
      </c>
      <c r="C785" s="2">
        <v>5.32</v>
      </c>
      <c r="D785" s="2">
        <v>3</v>
      </c>
      <c r="E785" s="2">
        <v>51.125</v>
      </c>
      <c r="F785" s="2">
        <v>10</v>
      </c>
      <c r="G785" s="2">
        <v>0</v>
      </c>
      <c r="H785" s="2">
        <v>12</v>
      </c>
      <c r="I785" s="2">
        <v>4</v>
      </c>
      <c r="J785" s="4">
        <v>2016</v>
      </c>
      <c r="K785">
        <v>2</v>
      </c>
      <c r="L785">
        <v>276</v>
      </c>
      <c r="M785" t="s">
        <v>26</v>
      </c>
    </row>
    <row r="786" spans="1:13" hidden="1">
      <c r="A786" s="1">
        <v>42423</v>
      </c>
      <c r="B786" s="2">
        <v>3</v>
      </c>
      <c r="C786" s="2">
        <v>2.33</v>
      </c>
      <c r="D786" s="2">
        <v>2.6</v>
      </c>
      <c r="E786" s="2">
        <v>41.3</v>
      </c>
      <c r="F786" s="2">
        <v>11</v>
      </c>
      <c r="G786" s="2">
        <v>0</v>
      </c>
      <c r="H786" s="2">
        <v>15</v>
      </c>
      <c r="I786" s="2">
        <v>3</v>
      </c>
      <c r="J786" s="4">
        <v>2016</v>
      </c>
      <c r="K786">
        <v>2</v>
      </c>
      <c r="L786">
        <v>276</v>
      </c>
      <c r="M786" t="s">
        <v>27</v>
      </c>
    </row>
    <row r="787" spans="1:13" hidden="1">
      <c r="A787" s="1">
        <v>42424</v>
      </c>
      <c r="B787" s="2">
        <v>7.66</v>
      </c>
      <c r="C787" s="2">
        <v>2.33</v>
      </c>
      <c r="D787" s="2">
        <v>2.1</v>
      </c>
      <c r="E787" s="2">
        <v>35</v>
      </c>
      <c r="F787" s="2">
        <v>6</v>
      </c>
      <c r="G787" s="2">
        <v>2</v>
      </c>
      <c r="H787" s="2">
        <v>5</v>
      </c>
      <c r="I787" s="2">
        <v>1</v>
      </c>
      <c r="J787" s="4">
        <v>2016</v>
      </c>
      <c r="K787">
        <v>2</v>
      </c>
      <c r="L787">
        <v>276</v>
      </c>
      <c r="M787" t="s">
        <v>28</v>
      </c>
    </row>
    <row r="788" spans="1:13" hidden="1">
      <c r="A788" s="1">
        <v>42425</v>
      </c>
      <c r="B788" s="2">
        <v>7.99</v>
      </c>
      <c r="C788" s="2">
        <v>3.99</v>
      </c>
      <c r="D788" s="2">
        <v>5</v>
      </c>
      <c r="E788" s="2">
        <v>41</v>
      </c>
      <c r="F788" s="2">
        <v>22</v>
      </c>
      <c r="G788" s="2">
        <v>1</v>
      </c>
      <c r="H788" s="2">
        <v>4</v>
      </c>
      <c r="I788" s="2">
        <v>3</v>
      </c>
      <c r="J788" s="4">
        <v>2016</v>
      </c>
      <c r="K788">
        <v>2</v>
      </c>
      <c r="L788">
        <v>276</v>
      </c>
      <c r="M788" t="s">
        <v>22</v>
      </c>
    </row>
    <row r="789" spans="1:13" hidden="1">
      <c r="A789" s="1">
        <v>42426</v>
      </c>
      <c r="B789" s="2">
        <v>5</v>
      </c>
      <c r="C789" s="2">
        <v>5.8479999999999999</v>
      </c>
      <c r="D789" s="2">
        <v>4.5</v>
      </c>
      <c r="E789" s="2">
        <v>28.55</v>
      </c>
      <c r="F789" s="2">
        <v>6</v>
      </c>
      <c r="G789" s="2">
        <v>2</v>
      </c>
      <c r="H789" s="2">
        <v>0</v>
      </c>
      <c r="I789" s="2">
        <v>1</v>
      </c>
      <c r="J789" s="4">
        <v>2016</v>
      </c>
      <c r="K789">
        <v>2</v>
      </c>
      <c r="L789">
        <v>276</v>
      </c>
      <c r="M789" t="s">
        <v>23</v>
      </c>
    </row>
    <row r="790" spans="1:13" hidden="1">
      <c r="A790" s="1">
        <v>42427</v>
      </c>
      <c r="B790" s="2">
        <v>8</v>
      </c>
      <c r="C790" s="2">
        <v>7</v>
      </c>
      <c r="D790" s="2">
        <v>6.6</v>
      </c>
      <c r="E790" s="2">
        <v>25.8</v>
      </c>
      <c r="F790" s="2">
        <v>3</v>
      </c>
      <c r="G790" s="2">
        <v>0</v>
      </c>
      <c r="H790" s="2">
        <v>5</v>
      </c>
      <c r="I790" s="2">
        <v>2</v>
      </c>
      <c r="J790" s="4">
        <v>2016</v>
      </c>
      <c r="K790">
        <v>2</v>
      </c>
      <c r="L790">
        <v>276</v>
      </c>
      <c r="M790" t="s">
        <v>24</v>
      </c>
    </row>
    <row r="791" spans="1:13" hidden="1">
      <c r="A791" s="1">
        <v>42428</v>
      </c>
      <c r="B791" s="2">
        <v>8</v>
      </c>
      <c r="C791" s="2">
        <v>4.0330000000000004</v>
      </c>
      <c r="D791" s="2">
        <v>10.1</v>
      </c>
      <c r="E791" s="2">
        <v>66.5</v>
      </c>
      <c r="F791" s="2">
        <v>6</v>
      </c>
      <c r="G791" s="2">
        <v>0</v>
      </c>
      <c r="H791" s="2">
        <v>26</v>
      </c>
      <c r="I791" s="2">
        <v>5</v>
      </c>
      <c r="J791" s="4">
        <v>2016</v>
      </c>
      <c r="K791">
        <v>2</v>
      </c>
      <c r="L791">
        <v>276</v>
      </c>
      <c r="M791" t="s">
        <v>25</v>
      </c>
    </row>
    <row r="792" spans="1:13" hidden="1">
      <c r="A792" s="1">
        <v>42429</v>
      </c>
      <c r="B792" s="2">
        <v>7</v>
      </c>
      <c r="C792" s="2">
        <v>7.66</v>
      </c>
      <c r="D792" s="2">
        <v>4</v>
      </c>
      <c r="E792" s="2">
        <v>46.2</v>
      </c>
      <c r="F792" s="2">
        <v>13</v>
      </c>
      <c r="G792" s="2">
        <v>0</v>
      </c>
      <c r="H792" s="2">
        <v>3</v>
      </c>
      <c r="I792" s="2">
        <v>1</v>
      </c>
      <c r="J792" s="4">
        <v>2016</v>
      </c>
      <c r="K792">
        <v>2</v>
      </c>
      <c r="L792">
        <v>276</v>
      </c>
      <c r="M792" t="s">
        <v>26</v>
      </c>
    </row>
    <row r="793" spans="1:13" hidden="1">
      <c r="A793" s="1">
        <v>42430</v>
      </c>
      <c r="B793" s="2">
        <v>10</v>
      </c>
      <c r="C793" s="2">
        <v>4</v>
      </c>
      <c r="D793" s="2">
        <v>2.2000000000000002</v>
      </c>
      <c r="E793" s="2">
        <v>31</v>
      </c>
      <c r="F793" s="2">
        <v>11</v>
      </c>
      <c r="G793" s="2">
        <v>2</v>
      </c>
      <c r="H793" s="2">
        <v>0</v>
      </c>
      <c r="I793" s="2">
        <v>2</v>
      </c>
      <c r="J793" s="4">
        <v>2016</v>
      </c>
      <c r="K793">
        <v>3</v>
      </c>
      <c r="L793">
        <v>276</v>
      </c>
      <c r="M793" t="s">
        <v>27</v>
      </c>
    </row>
    <row r="794" spans="1:13" hidden="1">
      <c r="A794" s="1">
        <v>42431</v>
      </c>
      <c r="B794" s="2">
        <v>3.33</v>
      </c>
      <c r="C794" s="2">
        <v>10.396000000000001</v>
      </c>
      <c r="D794" s="2">
        <v>5.3</v>
      </c>
      <c r="E794" s="2">
        <v>21.3</v>
      </c>
      <c r="F794" s="2">
        <v>15</v>
      </c>
      <c r="G794" s="2">
        <v>2</v>
      </c>
      <c r="H794" s="2">
        <v>1</v>
      </c>
      <c r="I794" s="2">
        <v>0</v>
      </c>
      <c r="J794" s="4">
        <v>2016</v>
      </c>
      <c r="K794">
        <v>3</v>
      </c>
      <c r="L794">
        <v>276</v>
      </c>
      <c r="M794" t="s">
        <v>28</v>
      </c>
    </row>
    <row r="795" spans="1:13" hidden="1">
      <c r="A795" s="1">
        <v>42432</v>
      </c>
      <c r="B795" s="2">
        <v>2.83</v>
      </c>
      <c r="C795" s="2">
        <v>2</v>
      </c>
      <c r="D795" s="2">
        <v>5</v>
      </c>
      <c r="E795" s="2">
        <v>55.8</v>
      </c>
      <c r="F795" s="2">
        <v>2</v>
      </c>
      <c r="G795" s="2">
        <v>0</v>
      </c>
      <c r="H795" s="2">
        <v>9</v>
      </c>
      <c r="I795" s="2">
        <v>4</v>
      </c>
      <c r="J795" s="4">
        <v>2016</v>
      </c>
      <c r="K795">
        <v>3</v>
      </c>
      <c r="L795">
        <v>276</v>
      </c>
      <c r="M795" t="s">
        <v>22</v>
      </c>
    </row>
    <row r="796" spans="1:13" hidden="1">
      <c r="A796" s="1">
        <v>42433</v>
      </c>
      <c r="B796" s="2">
        <v>5</v>
      </c>
      <c r="C796" s="2">
        <v>0.99</v>
      </c>
      <c r="D796" s="2">
        <v>4.4000000000000004</v>
      </c>
      <c r="E796" s="2">
        <v>26.6</v>
      </c>
      <c r="F796" s="2">
        <v>3</v>
      </c>
      <c r="G796" s="2">
        <v>0</v>
      </c>
      <c r="H796" s="2">
        <v>0</v>
      </c>
      <c r="I796" s="2">
        <v>0</v>
      </c>
      <c r="J796" s="4">
        <v>2016</v>
      </c>
      <c r="K796">
        <v>3</v>
      </c>
      <c r="L796">
        <v>276</v>
      </c>
      <c r="M796" t="s">
        <v>23</v>
      </c>
    </row>
    <row r="797" spans="1:13" hidden="1">
      <c r="A797" s="1">
        <v>42434</v>
      </c>
      <c r="B797" s="2">
        <v>5</v>
      </c>
      <c r="C797" s="2">
        <v>4.891</v>
      </c>
      <c r="D797" s="2">
        <v>8</v>
      </c>
      <c r="E797" s="2">
        <v>38</v>
      </c>
      <c r="F797" s="2">
        <v>9</v>
      </c>
      <c r="G797" s="2">
        <v>0</v>
      </c>
      <c r="H797" s="2">
        <v>10</v>
      </c>
      <c r="I797" s="2">
        <v>5</v>
      </c>
      <c r="J797" s="4">
        <v>2016</v>
      </c>
      <c r="K797">
        <v>3</v>
      </c>
      <c r="L797">
        <v>276</v>
      </c>
      <c r="M797" t="s">
        <v>24</v>
      </c>
    </row>
    <row r="798" spans="1:13" hidden="1">
      <c r="A798" s="1">
        <v>42435</v>
      </c>
      <c r="B798" s="2">
        <v>5</v>
      </c>
      <c r="C798" s="2">
        <v>8.1449999999999996</v>
      </c>
      <c r="D798" s="2">
        <v>4.9000000000000004</v>
      </c>
      <c r="E798" s="2">
        <v>79.900000000000006</v>
      </c>
      <c r="F798" s="2">
        <v>2</v>
      </c>
      <c r="G798" s="2">
        <v>0</v>
      </c>
      <c r="H798" s="2">
        <v>5</v>
      </c>
      <c r="I798" s="2">
        <v>7</v>
      </c>
      <c r="J798" s="4">
        <v>2016</v>
      </c>
      <c r="K798">
        <v>3</v>
      </c>
      <c r="L798">
        <v>276</v>
      </c>
      <c r="M798" t="s">
        <v>25</v>
      </c>
    </row>
    <row r="799" spans="1:13" hidden="1">
      <c r="A799" s="1">
        <v>42436</v>
      </c>
      <c r="B799" s="2">
        <v>5.33</v>
      </c>
      <c r="C799" s="2">
        <v>7.34</v>
      </c>
      <c r="D799" s="2">
        <v>4</v>
      </c>
      <c r="E799" s="2">
        <v>43.5</v>
      </c>
      <c r="F799" s="2">
        <v>3</v>
      </c>
      <c r="G799" s="2">
        <v>1</v>
      </c>
      <c r="H799" s="2">
        <v>6</v>
      </c>
      <c r="I799" s="2">
        <v>1</v>
      </c>
      <c r="J799" s="4">
        <v>2016</v>
      </c>
      <c r="K799">
        <v>3</v>
      </c>
      <c r="L799">
        <v>276</v>
      </c>
      <c r="M799" t="s">
        <v>26</v>
      </c>
    </row>
    <row r="800" spans="1:13" hidden="1">
      <c r="A800" s="1">
        <v>42437</v>
      </c>
      <c r="B800" s="2">
        <v>4</v>
      </c>
      <c r="C800" s="2">
        <v>6.66</v>
      </c>
      <c r="D800" s="2">
        <v>3</v>
      </c>
      <c r="E800" s="2">
        <v>44</v>
      </c>
      <c r="F800" s="2">
        <v>7</v>
      </c>
      <c r="G800" s="2">
        <v>0</v>
      </c>
      <c r="H800" s="2">
        <v>3</v>
      </c>
      <c r="I800" s="2">
        <v>3</v>
      </c>
      <c r="J800" s="4">
        <v>2016</v>
      </c>
      <c r="K800">
        <v>3</v>
      </c>
      <c r="L800">
        <v>276</v>
      </c>
      <c r="M800" t="s">
        <v>27</v>
      </c>
    </row>
    <row r="801" spans="1:13" hidden="1">
      <c r="A801" s="1">
        <v>42438</v>
      </c>
      <c r="B801" s="2">
        <v>4.34</v>
      </c>
      <c r="C801" s="2">
        <v>5.67</v>
      </c>
      <c r="D801" s="2">
        <v>7</v>
      </c>
      <c r="E801" s="2">
        <v>21.8</v>
      </c>
      <c r="F801" s="2">
        <v>7</v>
      </c>
      <c r="G801" s="2">
        <v>1</v>
      </c>
      <c r="H801" s="2">
        <v>6</v>
      </c>
      <c r="I801" s="2">
        <v>4</v>
      </c>
      <c r="J801" s="4">
        <v>2016</v>
      </c>
      <c r="K801">
        <v>3</v>
      </c>
      <c r="L801">
        <v>276</v>
      </c>
      <c r="M801" t="s">
        <v>28</v>
      </c>
    </row>
    <row r="802" spans="1:13" hidden="1">
      <c r="A802" s="1">
        <v>42439</v>
      </c>
      <c r="B802" s="2">
        <v>6.33</v>
      </c>
      <c r="C802" s="2">
        <v>10.33</v>
      </c>
      <c r="D802" s="2">
        <v>2</v>
      </c>
      <c r="E802" s="2">
        <v>23.4</v>
      </c>
      <c r="F802" s="2">
        <v>8</v>
      </c>
      <c r="G802" s="2">
        <v>0</v>
      </c>
      <c r="H802" s="2">
        <v>2</v>
      </c>
      <c r="I802" s="2">
        <v>2</v>
      </c>
      <c r="J802" s="4">
        <v>2016</v>
      </c>
      <c r="K802">
        <v>3</v>
      </c>
      <c r="L802">
        <v>276</v>
      </c>
      <c r="M802" t="s">
        <v>22</v>
      </c>
    </row>
    <row r="803" spans="1:13" hidden="1">
      <c r="A803" s="1">
        <v>42440</v>
      </c>
      <c r="B803" s="2">
        <v>3.33</v>
      </c>
      <c r="C803" s="2">
        <v>4.3630000000000004</v>
      </c>
      <c r="D803" s="2">
        <v>6.2</v>
      </c>
      <c r="E803" s="2">
        <v>22</v>
      </c>
      <c r="F803" s="2">
        <v>8</v>
      </c>
      <c r="G803" s="2">
        <v>0</v>
      </c>
      <c r="H803" s="2">
        <v>18</v>
      </c>
      <c r="I803" s="2">
        <v>1</v>
      </c>
      <c r="J803" s="4">
        <v>2016</v>
      </c>
      <c r="K803">
        <v>3</v>
      </c>
      <c r="L803">
        <v>276</v>
      </c>
      <c r="M803" t="s">
        <v>23</v>
      </c>
    </row>
    <row r="804" spans="1:13" hidden="1">
      <c r="A804" s="1">
        <v>42441</v>
      </c>
      <c r="B804" s="2">
        <v>3</v>
      </c>
      <c r="C804" s="2">
        <v>6.3730000000000002</v>
      </c>
      <c r="D804" s="2">
        <v>1.4</v>
      </c>
      <c r="E804" s="2">
        <v>41.8</v>
      </c>
      <c r="F804" s="2">
        <v>4</v>
      </c>
      <c r="G804" s="2">
        <v>0</v>
      </c>
      <c r="H804" s="2">
        <v>23</v>
      </c>
      <c r="I804" s="2">
        <v>1</v>
      </c>
      <c r="J804" s="4">
        <v>2016</v>
      </c>
      <c r="K804">
        <v>3</v>
      </c>
      <c r="L804">
        <v>276</v>
      </c>
      <c r="M804" t="s">
        <v>24</v>
      </c>
    </row>
    <row r="805" spans="1:13" hidden="1">
      <c r="A805" s="1">
        <v>42442</v>
      </c>
      <c r="B805" s="2">
        <v>2.5</v>
      </c>
      <c r="C805" s="2">
        <v>4.1340000000000003</v>
      </c>
      <c r="D805" s="2">
        <v>1.5</v>
      </c>
      <c r="E805" s="2">
        <v>59.2</v>
      </c>
      <c r="F805" s="2">
        <v>4</v>
      </c>
      <c r="G805" s="2">
        <v>0</v>
      </c>
      <c r="H805" s="2">
        <v>4</v>
      </c>
      <c r="I805" s="2">
        <v>0.34</v>
      </c>
      <c r="J805" s="4">
        <v>2016</v>
      </c>
      <c r="K805">
        <v>3</v>
      </c>
      <c r="L805">
        <v>276</v>
      </c>
      <c r="M805" t="s">
        <v>25</v>
      </c>
    </row>
    <row r="806" spans="1:13" hidden="1">
      <c r="A806" s="1">
        <v>42443</v>
      </c>
      <c r="B806" s="2">
        <v>4.33</v>
      </c>
      <c r="C806" s="2">
        <v>3.32</v>
      </c>
      <c r="D806" s="2">
        <v>10</v>
      </c>
      <c r="E806" s="2">
        <v>35.9</v>
      </c>
      <c r="F806" s="2">
        <v>12</v>
      </c>
      <c r="G806" s="2">
        <v>0</v>
      </c>
      <c r="H806" s="2">
        <v>23</v>
      </c>
      <c r="I806" s="2">
        <v>1</v>
      </c>
      <c r="J806" s="4">
        <v>2016</v>
      </c>
      <c r="K806">
        <v>3</v>
      </c>
      <c r="L806">
        <v>276</v>
      </c>
      <c r="M806" t="s">
        <v>26</v>
      </c>
    </row>
    <row r="807" spans="1:13" hidden="1">
      <c r="A807" s="1">
        <v>42444</v>
      </c>
      <c r="B807" s="2">
        <v>5.33</v>
      </c>
      <c r="C807" s="2">
        <v>3.32</v>
      </c>
      <c r="D807" s="2">
        <v>2</v>
      </c>
      <c r="E807" s="2">
        <v>24</v>
      </c>
      <c r="F807" s="2">
        <v>7</v>
      </c>
      <c r="G807" s="2">
        <v>0</v>
      </c>
      <c r="H807" s="2">
        <v>18</v>
      </c>
      <c r="I807" s="2">
        <v>3</v>
      </c>
      <c r="J807" s="4">
        <v>2016</v>
      </c>
      <c r="K807">
        <v>3</v>
      </c>
      <c r="L807">
        <v>276</v>
      </c>
      <c r="M807" t="s">
        <v>27</v>
      </c>
    </row>
    <row r="808" spans="1:13" hidden="1">
      <c r="A808" s="1">
        <v>42445</v>
      </c>
      <c r="B808" s="2">
        <v>5.33</v>
      </c>
      <c r="C808" s="2">
        <v>13.34</v>
      </c>
      <c r="D808" s="2">
        <v>5.7</v>
      </c>
      <c r="E808" s="2">
        <v>37.4</v>
      </c>
      <c r="F808" s="2">
        <v>16</v>
      </c>
      <c r="G808" s="2">
        <v>0</v>
      </c>
      <c r="H808" s="2">
        <v>4</v>
      </c>
      <c r="I808" s="2">
        <v>4</v>
      </c>
      <c r="J808" s="4">
        <v>2016</v>
      </c>
      <c r="K808">
        <v>3</v>
      </c>
      <c r="L808">
        <v>276</v>
      </c>
      <c r="M808" t="s">
        <v>28</v>
      </c>
    </row>
    <row r="809" spans="1:13" hidden="1">
      <c r="A809" s="1">
        <v>42446</v>
      </c>
      <c r="B809" s="2">
        <v>5.66</v>
      </c>
      <c r="C809" s="2">
        <v>5.3959999999999999</v>
      </c>
      <c r="D809" s="2">
        <v>5</v>
      </c>
      <c r="E809" s="2">
        <v>60.2</v>
      </c>
      <c r="F809" s="2">
        <v>10</v>
      </c>
      <c r="G809" s="2">
        <v>0</v>
      </c>
      <c r="H809" s="2">
        <v>8</v>
      </c>
      <c r="I809" s="2">
        <v>5</v>
      </c>
      <c r="J809" s="4">
        <v>2016</v>
      </c>
      <c r="K809">
        <v>3</v>
      </c>
      <c r="L809">
        <v>276</v>
      </c>
      <c r="M809" t="s">
        <v>22</v>
      </c>
    </row>
    <row r="810" spans="1:13" hidden="1">
      <c r="A810" s="1">
        <v>42447</v>
      </c>
      <c r="B810" s="2">
        <v>3.34</v>
      </c>
      <c r="C810" s="2">
        <v>5.3529999999999998</v>
      </c>
      <c r="D810" s="2">
        <v>5.2</v>
      </c>
      <c r="E810" s="2">
        <v>25.462</v>
      </c>
      <c r="F810" s="2">
        <v>15</v>
      </c>
      <c r="G810" s="2">
        <v>2</v>
      </c>
      <c r="H810" s="2">
        <v>8</v>
      </c>
      <c r="I810" s="2">
        <v>3</v>
      </c>
      <c r="J810" s="4">
        <v>2016</v>
      </c>
      <c r="K810">
        <v>3</v>
      </c>
      <c r="L810">
        <v>276</v>
      </c>
      <c r="M810" t="s">
        <v>23</v>
      </c>
    </row>
    <row r="811" spans="1:13" hidden="1">
      <c r="A811" s="1">
        <v>42448</v>
      </c>
      <c r="B811" s="2">
        <v>10.66</v>
      </c>
      <c r="C811" s="2">
        <v>8.33</v>
      </c>
      <c r="D811" s="2">
        <v>2.8</v>
      </c>
      <c r="E811" s="2">
        <v>19.5</v>
      </c>
      <c r="F811" s="2">
        <v>6</v>
      </c>
      <c r="G811" s="2">
        <v>1</v>
      </c>
      <c r="H811" s="2">
        <v>5</v>
      </c>
      <c r="I811" s="2">
        <v>5</v>
      </c>
      <c r="J811" s="4">
        <v>2016</v>
      </c>
      <c r="K811">
        <v>3</v>
      </c>
      <c r="L811">
        <v>276</v>
      </c>
      <c r="M811" t="s">
        <v>24</v>
      </c>
    </row>
    <row r="812" spans="1:13" hidden="1">
      <c r="A812" s="1">
        <v>42449</v>
      </c>
      <c r="B812" s="2">
        <v>7.99</v>
      </c>
      <c r="C812" s="2">
        <v>9.6929999999999996</v>
      </c>
      <c r="D812" s="2">
        <v>2.2000000000000002</v>
      </c>
      <c r="E812" s="2">
        <v>42.2</v>
      </c>
      <c r="F812" s="2">
        <v>1</v>
      </c>
      <c r="G812" s="2">
        <v>0</v>
      </c>
      <c r="H812" s="2">
        <v>15</v>
      </c>
      <c r="I812" s="2">
        <v>5</v>
      </c>
      <c r="J812" s="4">
        <v>2016</v>
      </c>
      <c r="K812">
        <v>3</v>
      </c>
      <c r="L812">
        <v>276</v>
      </c>
      <c r="M812" t="s">
        <v>25</v>
      </c>
    </row>
    <row r="813" spans="1:13" hidden="1">
      <c r="A813" s="1">
        <v>42450</v>
      </c>
      <c r="B813" s="2">
        <v>5</v>
      </c>
      <c r="C813" s="2">
        <v>8.0559999999999992</v>
      </c>
      <c r="D813" s="2">
        <v>6</v>
      </c>
      <c r="E813" s="2">
        <v>45.7</v>
      </c>
      <c r="F813" s="2">
        <v>11</v>
      </c>
      <c r="G813" s="2">
        <v>0</v>
      </c>
      <c r="H813" s="2">
        <v>36</v>
      </c>
      <c r="I813" s="2">
        <v>7</v>
      </c>
      <c r="J813" s="4">
        <v>2016</v>
      </c>
      <c r="K813">
        <v>3</v>
      </c>
      <c r="L813">
        <v>276</v>
      </c>
      <c r="M813" t="s">
        <v>26</v>
      </c>
    </row>
    <row r="814" spans="1:13" hidden="1">
      <c r="A814" s="1">
        <v>42451</v>
      </c>
      <c r="B814" s="2">
        <v>2.33</v>
      </c>
      <c r="C814" s="2">
        <v>0</v>
      </c>
      <c r="D814" s="2">
        <v>5</v>
      </c>
      <c r="E814" s="2">
        <v>42.188000000000002</v>
      </c>
      <c r="F814" s="2">
        <v>12</v>
      </c>
      <c r="G814" s="2">
        <v>2</v>
      </c>
      <c r="H814" s="2">
        <v>4</v>
      </c>
      <c r="I814" s="2">
        <v>2</v>
      </c>
      <c r="J814" s="4">
        <v>2016</v>
      </c>
      <c r="K814">
        <v>3</v>
      </c>
      <c r="L814">
        <v>276</v>
      </c>
      <c r="M814" t="s">
        <v>27</v>
      </c>
    </row>
    <row r="815" spans="1:13" hidden="1">
      <c r="A815" s="1">
        <v>42452</v>
      </c>
      <c r="B815" s="2">
        <v>4</v>
      </c>
      <c r="C815" s="2">
        <v>3</v>
      </c>
      <c r="D815" s="2">
        <v>6</v>
      </c>
      <c r="E815" s="2">
        <v>24.25</v>
      </c>
      <c r="F815" s="2">
        <v>22</v>
      </c>
      <c r="G815" s="2">
        <v>1</v>
      </c>
      <c r="H815" s="2">
        <v>0</v>
      </c>
      <c r="I815" s="2">
        <v>3</v>
      </c>
      <c r="J815" s="4">
        <v>2016</v>
      </c>
      <c r="K815">
        <v>3</v>
      </c>
      <c r="L815">
        <v>276</v>
      </c>
      <c r="M815" t="s">
        <v>28</v>
      </c>
    </row>
    <row r="816" spans="1:13" hidden="1">
      <c r="A816" s="1">
        <v>42453</v>
      </c>
      <c r="B816" s="2">
        <v>6.84</v>
      </c>
      <c r="C816" s="2">
        <v>2</v>
      </c>
      <c r="D816" s="2">
        <v>3</v>
      </c>
      <c r="E816" s="2">
        <v>32</v>
      </c>
      <c r="F816" s="2">
        <v>4</v>
      </c>
      <c r="G816" s="2">
        <v>0</v>
      </c>
      <c r="H816" s="2">
        <v>8</v>
      </c>
      <c r="I816" s="2">
        <v>2</v>
      </c>
      <c r="J816" s="4">
        <v>2016</v>
      </c>
      <c r="K816">
        <v>3</v>
      </c>
      <c r="L816">
        <v>276</v>
      </c>
      <c r="M816" t="s">
        <v>22</v>
      </c>
    </row>
    <row r="817" spans="1:13" hidden="1">
      <c r="A817" s="1">
        <v>42454</v>
      </c>
      <c r="B817" s="2">
        <v>7</v>
      </c>
      <c r="C817" s="2">
        <v>7.35</v>
      </c>
      <c r="D817" s="2">
        <v>4.2</v>
      </c>
      <c r="E817" s="2">
        <v>42.8</v>
      </c>
      <c r="F817" s="2">
        <v>8</v>
      </c>
      <c r="G817" s="2">
        <v>0</v>
      </c>
      <c r="H817" s="2">
        <v>3</v>
      </c>
      <c r="I817" s="2">
        <v>3</v>
      </c>
      <c r="J817" s="4">
        <v>2016</v>
      </c>
      <c r="K817">
        <v>3</v>
      </c>
      <c r="L817">
        <v>276</v>
      </c>
      <c r="M817" t="s">
        <v>23</v>
      </c>
    </row>
    <row r="818" spans="1:13" hidden="1">
      <c r="A818" s="1">
        <v>42455</v>
      </c>
      <c r="B818" s="2">
        <v>2.5</v>
      </c>
      <c r="C818" s="2">
        <v>0.66</v>
      </c>
      <c r="D818" s="2">
        <v>7.5</v>
      </c>
      <c r="E818" s="2">
        <v>33.25</v>
      </c>
      <c r="F818" s="2">
        <v>4</v>
      </c>
      <c r="G818" s="2">
        <v>0</v>
      </c>
      <c r="H818" s="2">
        <v>0</v>
      </c>
      <c r="I818" s="2">
        <v>5</v>
      </c>
      <c r="J818" s="4">
        <v>2016</v>
      </c>
      <c r="K818">
        <v>3</v>
      </c>
      <c r="L818">
        <v>276</v>
      </c>
      <c r="M818" t="s">
        <v>24</v>
      </c>
    </row>
    <row r="819" spans="1:13" hidden="1">
      <c r="A819" s="1">
        <v>42456</v>
      </c>
      <c r="B819" s="2">
        <v>7.83</v>
      </c>
      <c r="C819" s="2">
        <v>5.4489999999999998</v>
      </c>
      <c r="D819" s="2">
        <v>13.7</v>
      </c>
      <c r="E819" s="2">
        <v>63.3</v>
      </c>
      <c r="F819" s="2">
        <v>11</v>
      </c>
      <c r="G819" s="2">
        <v>1</v>
      </c>
      <c r="H819" s="2">
        <v>1</v>
      </c>
      <c r="I819" s="2">
        <v>4</v>
      </c>
      <c r="J819" s="4">
        <v>2016</v>
      </c>
      <c r="K819">
        <v>3</v>
      </c>
      <c r="L819">
        <v>276</v>
      </c>
      <c r="M819" t="s">
        <v>25</v>
      </c>
    </row>
    <row r="820" spans="1:13" hidden="1">
      <c r="A820" s="1">
        <v>42457</v>
      </c>
      <c r="B820" s="2">
        <v>3.34</v>
      </c>
      <c r="C820" s="2">
        <v>2.34</v>
      </c>
      <c r="D820" s="2">
        <v>1.7</v>
      </c>
      <c r="E820" s="2">
        <v>24.6</v>
      </c>
      <c r="F820" s="2">
        <v>20</v>
      </c>
      <c r="G820" s="2">
        <v>0</v>
      </c>
      <c r="H820" s="2">
        <v>4</v>
      </c>
      <c r="I820" s="2">
        <v>4.5</v>
      </c>
      <c r="J820" s="4">
        <v>2016</v>
      </c>
      <c r="K820">
        <v>3</v>
      </c>
      <c r="L820">
        <v>276</v>
      </c>
      <c r="M820" t="s">
        <v>26</v>
      </c>
    </row>
    <row r="821" spans="1:13" hidden="1">
      <c r="A821" s="1">
        <v>42458</v>
      </c>
      <c r="B821" s="2">
        <v>5.68</v>
      </c>
      <c r="C821" s="2">
        <v>1.33</v>
      </c>
      <c r="D821" s="2">
        <v>3.2</v>
      </c>
      <c r="E821" s="2">
        <v>36.200000000000003</v>
      </c>
      <c r="F821" s="2">
        <v>4</v>
      </c>
      <c r="G821" s="2">
        <v>0</v>
      </c>
      <c r="H821" s="2">
        <v>12</v>
      </c>
      <c r="I821" s="2">
        <v>1</v>
      </c>
      <c r="J821" s="4">
        <v>2016</v>
      </c>
      <c r="K821">
        <v>3</v>
      </c>
      <c r="L821">
        <v>276</v>
      </c>
      <c r="M821" t="s">
        <v>27</v>
      </c>
    </row>
    <row r="822" spans="1:13" hidden="1">
      <c r="A822" s="1">
        <v>42459</v>
      </c>
      <c r="B822" s="2">
        <v>7.16</v>
      </c>
      <c r="C822" s="2">
        <v>2.68</v>
      </c>
      <c r="D822" s="2">
        <v>7.4</v>
      </c>
      <c r="E822" s="2">
        <v>22.2</v>
      </c>
      <c r="F822" s="2">
        <v>3</v>
      </c>
      <c r="G822" s="2">
        <v>0</v>
      </c>
      <c r="H822" s="2">
        <v>12</v>
      </c>
      <c r="I822" s="2">
        <v>5</v>
      </c>
      <c r="J822" s="4">
        <v>2016</v>
      </c>
      <c r="K822">
        <v>3</v>
      </c>
      <c r="L822">
        <v>276</v>
      </c>
      <c r="M822" t="s">
        <v>28</v>
      </c>
    </row>
    <row r="823" spans="1:13" hidden="1">
      <c r="A823" s="1">
        <v>42460</v>
      </c>
      <c r="B823" s="2">
        <v>2.33</v>
      </c>
      <c r="C823" s="2">
        <v>8.68</v>
      </c>
      <c r="D823" s="2">
        <v>2.9</v>
      </c>
      <c r="E823" s="2">
        <v>31.25</v>
      </c>
      <c r="F823" s="2">
        <v>1</v>
      </c>
      <c r="G823" s="2">
        <v>0</v>
      </c>
      <c r="H823" s="2">
        <v>5</v>
      </c>
      <c r="I823" s="2">
        <v>5</v>
      </c>
      <c r="J823" s="4">
        <v>2016</v>
      </c>
      <c r="K823">
        <v>3</v>
      </c>
      <c r="L823">
        <v>276</v>
      </c>
      <c r="M823" t="s">
        <v>22</v>
      </c>
    </row>
    <row r="824" spans="1:13" hidden="1">
      <c r="A824" s="1">
        <v>42461</v>
      </c>
      <c r="B824" s="2">
        <v>6.33</v>
      </c>
      <c r="C824" s="2">
        <v>3.01</v>
      </c>
      <c r="D824" s="2">
        <v>2.7</v>
      </c>
      <c r="E824" s="2">
        <v>50.4</v>
      </c>
      <c r="F824" s="2">
        <v>4</v>
      </c>
      <c r="G824" s="2">
        <v>0</v>
      </c>
      <c r="H824" s="2">
        <v>16</v>
      </c>
      <c r="I824" s="2">
        <v>10.5</v>
      </c>
      <c r="J824" s="4">
        <v>2016</v>
      </c>
      <c r="K824">
        <v>4</v>
      </c>
      <c r="L824">
        <v>276</v>
      </c>
      <c r="M824" t="s">
        <v>23</v>
      </c>
    </row>
    <row r="825" spans="1:13" hidden="1">
      <c r="A825" s="1">
        <v>42462</v>
      </c>
      <c r="B825" s="2">
        <v>3.67</v>
      </c>
      <c r="C825" s="2">
        <v>2</v>
      </c>
      <c r="D825" s="2">
        <v>7</v>
      </c>
      <c r="E825" s="2">
        <v>32.299999999999997</v>
      </c>
      <c r="F825" s="2">
        <v>4</v>
      </c>
      <c r="G825" s="2">
        <v>0</v>
      </c>
      <c r="H825" s="2">
        <v>19</v>
      </c>
      <c r="I825" s="2">
        <v>7.4</v>
      </c>
      <c r="J825" s="4">
        <v>2016</v>
      </c>
      <c r="K825">
        <v>4</v>
      </c>
      <c r="L825">
        <v>276</v>
      </c>
      <c r="M825" t="s">
        <v>24</v>
      </c>
    </row>
    <row r="826" spans="1:13" hidden="1">
      <c r="A826" s="1">
        <v>42463</v>
      </c>
      <c r="B826" s="2">
        <v>9.67</v>
      </c>
      <c r="C826" s="2">
        <v>7.3959999999999999</v>
      </c>
      <c r="D826" s="2">
        <v>5.3</v>
      </c>
      <c r="E826" s="2">
        <v>73.5</v>
      </c>
      <c r="F826" s="2">
        <v>5</v>
      </c>
      <c r="G826" s="2">
        <v>0</v>
      </c>
      <c r="H826" s="2">
        <v>6</v>
      </c>
      <c r="I826" s="2">
        <v>11</v>
      </c>
      <c r="J826" s="4">
        <v>2016</v>
      </c>
      <c r="K826">
        <v>4</v>
      </c>
      <c r="L826">
        <v>276</v>
      </c>
      <c r="M826" t="s">
        <v>25</v>
      </c>
    </row>
    <row r="827" spans="1:13" hidden="1">
      <c r="A827" s="1">
        <v>42464</v>
      </c>
      <c r="B827" s="2">
        <v>7</v>
      </c>
      <c r="C827" s="2">
        <v>5.2309999999999999</v>
      </c>
      <c r="D827" s="2">
        <v>5</v>
      </c>
      <c r="E827" s="2">
        <v>21.6</v>
      </c>
      <c r="F827" s="2">
        <v>3</v>
      </c>
      <c r="G827" s="2">
        <v>1</v>
      </c>
      <c r="H827" s="2">
        <v>11</v>
      </c>
      <c r="I827" s="2">
        <v>2</v>
      </c>
      <c r="J827" s="4">
        <v>2016</v>
      </c>
      <c r="K827">
        <v>4</v>
      </c>
      <c r="L827">
        <v>276</v>
      </c>
      <c r="M827" t="s">
        <v>26</v>
      </c>
    </row>
    <row r="828" spans="1:13" hidden="1">
      <c r="A828" s="1">
        <v>42465</v>
      </c>
      <c r="B828" s="2">
        <v>6</v>
      </c>
      <c r="C828" s="2">
        <v>5.33</v>
      </c>
      <c r="D828" s="2">
        <v>4</v>
      </c>
      <c r="E828" s="2">
        <v>40.299999999999997</v>
      </c>
      <c r="F828" s="2">
        <v>5</v>
      </c>
      <c r="G828" s="2">
        <v>1</v>
      </c>
      <c r="H828" s="2">
        <v>11</v>
      </c>
      <c r="I828" s="2">
        <v>12</v>
      </c>
      <c r="J828" s="4">
        <v>2016</v>
      </c>
      <c r="K828">
        <v>4</v>
      </c>
      <c r="L828">
        <v>276</v>
      </c>
      <c r="M828" t="s">
        <v>27</v>
      </c>
    </row>
    <row r="829" spans="1:13" hidden="1">
      <c r="A829" s="1">
        <v>42466</v>
      </c>
      <c r="B829" s="2">
        <v>6.66</v>
      </c>
      <c r="C829" s="2">
        <v>5.3630000000000004</v>
      </c>
      <c r="D829" s="2">
        <v>2</v>
      </c>
      <c r="E829" s="2">
        <v>15.25</v>
      </c>
      <c r="F829" s="2">
        <v>7</v>
      </c>
      <c r="G829" s="2">
        <v>0</v>
      </c>
      <c r="H829" s="2">
        <v>6</v>
      </c>
      <c r="I829" s="2">
        <v>3</v>
      </c>
      <c r="J829" s="4">
        <v>2016</v>
      </c>
      <c r="K829">
        <v>4</v>
      </c>
      <c r="L829">
        <v>276</v>
      </c>
      <c r="M829" t="s">
        <v>28</v>
      </c>
    </row>
    <row r="830" spans="1:13" hidden="1">
      <c r="A830" s="1">
        <v>42467</v>
      </c>
      <c r="B830" s="2">
        <v>6.33</v>
      </c>
      <c r="C830" s="2">
        <v>5.98</v>
      </c>
      <c r="D830" s="2">
        <v>4</v>
      </c>
      <c r="E830" s="2">
        <v>21</v>
      </c>
      <c r="F830" s="2">
        <v>7</v>
      </c>
      <c r="G830" s="2">
        <v>2</v>
      </c>
      <c r="H830" s="2">
        <v>4</v>
      </c>
      <c r="I830" s="2">
        <v>8.1999999999999993</v>
      </c>
      <c r="J830" s="4">
        <v>2016</v>
      </c>
      <c r="K830">
        <v>4</v>
      </c>
      <c r="L830">
        <v>276</v>
      </c>
      <c r="M830" t="s">
        <v>22</v>
      </c>
    </row>
    <row r="831" spans="1:13" hidden="1">
      <c r="A831" s="1">
        <v>42468</v>
      </c>
      <c r="B831" s="2">
        <v>7.67</v>
      </c>
      <c r="C831" s="2">
        <v>3.66</v>
      </c>
      <c r="D831" s="2">
        <v>5</v>
      </c>
      <c r="E831" s="2">
        <v>42.3</v>
      </c>
      <c r="F831" s="2">
        <v>2</v>
      </c>
      <c r="G831" s="2">
        <v>1</v>
      </c>
      <c r="H831" s="2">
        <v>3</v>
      </c>
      <c r="I831" s="2">
        <v>4.4000000000000004</v>
      </c>
      <c r="J831" s="4">
        <v>2016</v>
      </c>
      <c r="K831">
        <v>4</v>
      </c>
      <c r="L831">
        <v>276</v>
      </c>
      <c r="M831" t="s">
        <v>23</v>
      </c>
    </row>
    <row r="832" spans="1:13" hidden="1">
      <c r="A832" s="1">
        <v>42469</v>
      </c>
      <c r="B832" s="2">
        <v>9</v>
      </c>
      <c r="C832" s="2">
        <v>9.01</v>
      </c>
      <c r="D832" s="2">
        <v>3.1</v>
      </c>
      <c r="E832" s="2">
        <v>38.799999999999997</v>
      </c>
      <c r="F832" s="2">
        <v>7</v>
      </c>
      <c r="G832" s="2">
        <v>0</v>
      </c>
      <c r="H832" s="2">
        <v>14</v>
      </c>
      <c r="I832" s="2">
        <v>3</v>
      </c>
      <c r="J832" s="4">
        <v>2016</v>
      </c>
      <c r="K832">
        <v>4</v>
      </c>
      <c r="L832">
        <v>276</v>
      </c>
      <c r="M832" t="s">
        <v>24</v>
      </c>
    </row>
    <row r="833" spans="1:13" hidden="1">
      <c r="A833" s="1">
        <v>42470</v>
      </c>
      <c r="B833" s="2">
        <v>5</v>
      </c>
      <c r="C833" s="2">
        <v>6.67</v>
      </c>
      <c r="D833" s="2">
        <v>5.15</v>
      </c>
      <c r="E833" s="2">
        <v>21.4</v>
      </c>
      <c r="F833" s="2">
        <v>4</v>
      </c>
      <c r="G833" s="2">
        <v>1</v>
      </c>
      <c r="H833" s="2">
        <v>11</v>
      </c>
      <c r="I833" s="2">
        <v>8</v>
      </c>
      <c r="J833" s="4">
        <v>2016</v>
      </c>
      <c r="K833">
        <v>4</v>
      </c>
      <c r="L833">
        <v>276</v>
      </c>
      <c r="M833" t="s">
        <v>25</v>
      </c>
    </row>
    <row r="834" spans="1:13" hidden="1">
      <c r="A834" s="1">
        <v>42471</v>
      </c>
      <c r="B834" s="2">
        <v>0.33</v>
      </c>
      <c r="C834" s="2">
        <v>4.99</v>
      </c>
      <c r="D834" s="2">
        <v>3</v>
      </c>
      <c r="E834" s="2">
        <v>26</v>
      </c>
      <c r="F834" s="2">
        <v>11</v>
      </c>
      <c r="G834" s="2">
        <v>2</v>
      </c>
      <c r="H834" s="2">
        <v>17</v>
      </c>
      <c r="I834" s="2">
        <v>6</v>
      </c>
      <c r="J834" s="4">
        <v>2016</v>
      </c>
      <c r="K834">
        <v>4</v>
      </c>
      <c r="L834">
        <v>276</v>
      </c>
      <c r="M834" t="s">
        <v>26</v>
      </c>
    </row>
    <row r="835" spans="1:13" hidden="1">
      <c r="A835" s="1">
        <v>42472</v>
      </c>
      <c r="B835" s="2">
        <v>4.34</v>
      </c>
      <c r="C835" s="2">
        <v>4.6500000000000004</v>
      </c>
      <c r="D835" s="2">
        <v>6</v>
      </c>
      <c r="E835" s="2">
        <v>41.6</v>
      </c>
      <c r="F835" s="2">
        <v>19</v>
      </c>
      <c r="G835" s="2">
        <v>1</v>
      </c>
      <c r="H835" s="2">
        <v>2</v>
      </c>
      <c r="I835" s="2">
        <v>5</v>
      </c>
      <c r="J835" s="4">
        <v>2016</v>
      </c>
      <c r="K835">
        <v>4</v>
      </c>
      <c r="L835">
        <v>276</v>
      </c>
      <c r="M835" t="s">
        <v>27</v>
      </c>
    </row>
    <row r="836" spans="1:13" hidden="1">
      <c r="A836" s="1">
        <v>42473</v>
      </c>
      <c r="B836" s="2">
        <v>6.33</v>
      </c>
      <c r="C836" s="2">
        <v>3.0659999999999998</v>
      </c>
      <c r="D836" s="2">
        <v>3</v>
      </c>
      <c r="E836" s="2">
        <v>34</v>
      </c>
      <c r="F836" s="2">
        <v>22.333333329999999</v>
      </c>
      <c r="G836" s="2">
        <v>0</v>
      </c>
      <c r="H836" s="2">
        <v>2</v>
      </c>
      <c r="I836" s="2">
        <v>3</v>
      </c>
      <c r="J836" s="4">
        <v>2016</v>
      </c>
      <c r="K836">
        <v>4</v>
      </c>
      <c r="L836">
        <v>276</v>
      </c>
      <c r="M836" t="s">
        <v>28</v>
      </c>
    </row>
    <row r="837" spans="1:13" hidden="1">
      <c r="A837" s="1">
        <v>42474</v>
      </c>
      <c r="B837" s="2">
        <v>2.66</v>
      </c>
      <c r="C837" s="2">
        <v>2.3199999999999998</v>
      </c>
      <c r="D837" s="2">
        <v>8.5</v>
      </c>
      <c r="E837" s="2">
        <v>44.225000000000001</v>
      </c>
      <c r="F837" s="2">
        <v>9</v>
      </c>
      <c r="G837" s="2">
        <v>0</v>
      </c>
      <c r="H837" s="2">
        <v>4</v>
      </c>
      <c r="I837" s="2">
        <v>6</v>
      </c>
      <c r="J837" s="4">
        <v>2016</v>
      </c>
      <c r="K837">
        <v>4</v>
      </c>
      <c r="L837">
        <v>276</v>
      </c>
      <c r="M837" t="s">
        <v>22</v>
      </c>
    </row>
    <row r="838" spans="1:13" hidden="1">
      <c r="A838" s="1">
        <v>42475</v>
      </c>
      <c r="B838" s="2">
        <v>4.33</v>
      </c>
      <c r="C838" s="2">
        <v>3.056</v>
      </c>
      <c r="D838" s="2">
        <v>2.7</v>
      </c>
      <c r="E838" s="2">
        <v>23.6</v>
      </c>
      <c r="F838" s="2">
        <v>6</v>
      </c>
      <c r="G838" s="2">
        <v>0</v>
      </c>
      <c r="H838" s="2">
        <v>10</v>
      </c>
      <c r="I838" s="2">
        <v>4.2</v>
      </c>
      <c r="J838" s="4">
        <v>2016</v>
      </c>
      <c r="K838">
        <v>4</v>
      </c>
      <c r="L838">
        <v>276</v>
      </c>
      <c r="M838" t="s">
        <v>23</v>
      </c>
    </row>
    <row r="839" spans="1:13" hidden="1">
      <c r="A839" s="1">
        <v>42476</v>
      </c>
      <c r="B839" s="2">
        <v>5.34</v>
      </c>
      <c r="C839" s="2">
        <v>6.66</v>
      </c>
      <c r="D839" s="2">
        <v>5.3</v>
      </c>
      <c r="E839" s="2">
        <v>33</v>
      </c>
      <c r="F839" s="2">
        <v>11</v>
      </c>
      <c r="G839" s="2">
        <v>0</v>
      </c>
      <c r="H839" s="2">
        <v>8</v>
      </c>
      <c r="I839" s="2">
        <v>8.5</v>
      </c>
      <c r="J839" s="4">
        <v>2016</v>
      </c>
      <c r="K839">
        <v>4</v>
      </c>
      <c r="L839">
        <v>276</v>
      </c>
      <c r="M839" t="s">
        <v>24</v>
      </c>
    </row>
    <row r="840" spans="1:13" hidden="1">
      <c r="A840" s="1">
        <v>42477</v>
      </c>
      <c r="B840" s="2">
        <v>4.33</v>
      </c>
      <c r="C840" s="2">
        <v>8.1750000000000007</v>
      </c>
      <c r="D840" s="2">
        <v>3</v>
      </c>
      <c r="E840" s="2">
        <v>52.8</v>
      </c>
      <c r="F840" s="2">
        <v>2</v>
      </c>
      <c r="G840" s="2">
        <v>0</v>
      </c>
      <c r="H840" s="2">
        <v>7</v>
      </c>
      <c r="I840" s="2">
        <v>7.2</v>
      </c>
      <c r="J840" s="4">
        <v>2016</v>
      </c>
      <c r="K840">
        <v>4</v>
      </c>
      <c r="L840">
        <v>276</v>
      </c>
      <c r="M840" t="s">
        <v>25</v>
      </c>
    </row>
    <row r="841" spans="1:13" hidden="1">
      <c r="A841" s="1">
        <v>42478</v>
      </c>
      <c r="B841" s="2">
        <v>3.66</v>
      </c>
      <c r="C841" s="2">
        <v>2</v>
      </c>
      <c r="D841" s="2">
        <v>5</v>
      </c>
      <c r="E841" s="2">
        <v>22.1</v>
      </c>
      <c r="F841" s="2">
        <v>15</v>
      </c>
      <c r="G841" s="2">
        <v>3</v>
      </c>
      <c r="H841" s="2">
        <v>7</v>
      </c>
      <c r="I841" s="2">
        <v>7</v>
      </c>
      <c r="J841" s="4">
        <v>2016</v>
      </c>
      <c r="K841">
        <v>4</v>
      </c>
      <c r="L841">
        <v>276</v>
      </c>
      <c r="M841" t="s">
        <v>26</v>
      </c>
    </row>
    <row r="842" spans="1:13" hidden="1">
      <c r="A842" s="1">
        <v>42479</v>
      </c>
      <c r="B842" s="2">
        <v>3</v>
      </c>
      <c r="C842" s="2">
        <v>1.34</v>
      </c>
      <c r="D842" s="2">
        <v>8.3000000000000007</v>
      </c>
      <c r="E842" s="2">
        <v>24.3</v>
      </c>
      <c r="F842" s="2">
        <v>7</v>
      </c>
      <c r="G842" s="2">
        <v>0</v>
      </c>
      <c r="H842" s="2">
        <v>6</v>
      </c>
      <c r="I842" s="2">
        <v>4</v>
      </c>
      <c r="J842" s="4">
        <v>2016</v>
      </c>
      <c r="K842">
        <v>4</v>
      </c>
      <c r="L842">
        <v>276</v>
      </c>
      <c r="M842" t="s">
        <v>27</v>
      </c>
    </row>
    <row r="843" spans="1:13" hidden="1">
      <c r="A843" s="1">
        <v>42480</v>
      </c>
      <c r="B843" s="2">
        <v>2.66</v>
      </c>
      <c r="C843" s="2">
        <v>3.33</v>
      </c>
      <c r="D843" s="2">
        <v>2.4</v>
      </c>
      <c r="E843" s="2">
        <v>17.100000000000001</v>
      </c>
      <c r="F843" s="2">
        <v>11</v>
      </c>
      <c r="G843" s="2">
        <v>5</v>
      </c>
      <c r="H843" s="2">
        <v>15</v>
      </c>
      <c r="I843" s="2">
        <v>3</v>
      </c>
      <c r="J843" s="4">
        <v>2016</v>
      </c>
      <c r="K843">
        <v>4</v>
      </c>
      <c r="L843">
        <v>276</v>
      </c>
      <c r="M843" t="s">
        <v>28</v>
      </c>
    </row>
    <row r="844" spans="1:13" hidden="1">
      <c r="A844" s="1">
        <v>42481</v>
      </c>
      <c r="B844" s="2">
        <v>3</v>
      </c>
      <c r="C844" s="2">
        <v>3.464</v>
      </c>
      <c r="D844" s="2">
        <v>3</v>
      </c>
      <c r="E844" s="2">
        <v>21.6</v>
      </c>
      <c r="F844" s="2">
        <v>6</v>
      </c>
      <c r="G844" s="2">
        <v>0</v>
      </c>
      <c r="H844" s="2">
        <v>0</v>
      </c>
      <c r="I844" s="2">
        <v>2.2999999999999998</v>
      </c>
      <c r="J844" s="4">
        <v>2016</v>
      </c>
      <c r="K844">
        <v>4</v>
      </c>
      <c r="L844">
        <v>276</v>
      </c>
      <c r="M844" t="s">
        <v>22</v>
      </c>
    </row>
    <row r="845" spans="1:13" hidden="1">
      <c r="A845" s="1">
        <v>42482</v>
      </c>
      <c r="B845" s="2">
        <v>6</v>
      </c>
      <c r="C845" s="2">
        <v>5.67</v>
      </c>
      <c r="D845" s="2">
        <v>4</v>
      </c>
      <c r="E845" s="2">
        <v>21.9</v>
      </c>
      <c r="F845" s="2">
        <v>4</v>
      </c>
      <c r="G845" s="2">
        <v>0</v>
      </c>
      <c r="H845" s="2">
        <v>6</v>
      </c>
      <c r="I845" s="2">
        <v>1</v>
      </c>
      <c r="J845" s="4">
        <v>2016</v>
      </c>
      <c r="K845">
        <v>4</v>
      </c>
      <c r="L845">
        <v>276</v>
      </c>
      <c r="M845" t="s">
        <v>23</v>
      </c>
    </row>
    <row r="846" spans="1:13" hidden="1">
      <c r="A846" s="1">
        <v>42483</v>
      </c>
      <c r="B846" s="2">
        <v>13.66</v>
      </c>
      <c r="C846" s="2">
        <v>3.69</v>
      </c>
      <c r="D846" s="2">
        <v>8</v>
      </c>
      <c r="E846" s="2">
        <v>33.200000000000003</v>
      </c>
      <c r="F846" s="2">
        <v>8</v>
      </c>
      <c r="G846" s="2">
        <v>0</v>
      </c>
      <c r="H846" s="2">
        <v>0</v>
      </c>
      <c r="I846" s="2">
        <v>4.5</v>
      </c>
      <c r="J846" s="4">
        <v>2016</v>
      </c>
      <c r="K846">
        <v>4</v>
      </c>
      <c r="L846">
        <v>276</v>
      </c>
      <c r="M846" t="s">
        <v>24</v>
      </c>
    </row>
    <row r="847" spans="1:13" hidden="1">
      <c r="A847" s="1">
        <v>42484</v>
      </c>
      <c r="B847" s="2">
        <v>1</v>
      </c>
      <c r="C847" s="2">
        <v>6.66</v>
      </c>
      <c r="D847" s="2">
        <v>5.5</v>
      </c>
      <c r="E847" s="2">
        <v>36.950000000000003</v>
      </c>
      <c r="F847" s="2">
        <v>3</v>
      </c>
      <c r="G847" s="2">
        <v>0</v>
      </c>
      <c r="H847" s="2">
        <v>6</v>
      </c>
      <c r="I847" s="2">
        <v>5</v>
      </c>
      <c r="J847" s="4">
        <v>2016</v>
      </c>
      <c r="K847">
        <v>4</v>
      </c>
      <c r="L847">
        <v>276</v>
      </c>
      <c r="M847" t="s">
        <v>25</v>
      </c>
    </row>
    <row r="848" spans="1:13" hidden="1">
      <c r="A848" s="1">
        <v>42485</v>
      </c>
      <c r="B848" s="2">
        <v>6.67</v>
      </c>
      <c r="C848" s="2">
        <v>1.66</v>
      </c>
      <c r="D848" s="2">
        <v>7.25</v>
      </c>
      <c r="E848" s="2">
        <v>21.7</v>
      </c>
      <c r="F848" s="2">
        <v>20</v>
      </c>
      <c r="G848" s="2">
        <v>1</v>
      </c>
      <c r="H848" s="2">
        <v>3</v>
      </c>
      <c r="I848" s="2">
        <v>2.5</v>
      </c>
      <c r="J848" s="4">
        <v>2016</v>
      </c>
      <c r="K848">
        <v>4</v>
      </c>
      <c r="L848">
        <v>276</v>
      </c>
      <c r="M848" t="s">
        <v>26</v>
      </c>
    </row>
    <row r="849" spans="1:13" hidden="1">
      <c r="A849" s="1">
        <v>42486</v>
      </c>
      <c r="B849" s="2">
        <v>5.33</v>
      </c>
      <c r="C849" s="2">
        <v>4.99</v>
      </c>
      <c r="D849" s="2">
        <v>7</v>
      </c>
      <c r="E849" s="2">
        <v>27.2</v>
      </c>
      <c r="F849" s="2">
        <v>19</v>
      </c>
      <c r="G849" s="2">
        <v>0</v>
      </c>
      <c r="H849" s="2">
        <v>7</v>
      </c>
      <c r="I849" s="2">
        <v>2</v>
      </c>
      <c r="J849" s="4">
        <v>2016</v>
      </c>
      <c r="K849">
        <v>4</v>
      </c>
      <c r="L849">
        <v>276</v>
      </c>
      <c r="M849" t="s">
        <v>27</v>
      </c>
    </row>
    <row r="850" spans="1:13" hidden="1">
      <c r="A850" s="1">
        <v>42487</v>
      </c>
      <c r="B850" s="2">
        <v>5.66</v>
      </c>
      <c r="C850" s="2">
        <v>7.4950000000000001</v>
      </c>
      <c r="D850" s="2">
        <v>7</v>
      </c>
      <c r="E850" s="2">
        <v>47.4</v>
      </c>
      <c r="F850" s="2">
        <v>27</v>
      </c>
      <c r="G850" s="2">
        <v>0</v>
      </c>
      <c r="H850" s="2">
        <v>1</v>
      </c>
      <c r="I850" s="2">
        <v>2</v>
      </c>
      <c r="J850" s="4">
        <v>2016</v>
      </c>
      <c r="K850">
        <v>4</v>
      </c>
      <c r="L850">
        <v>276</v>
      </c>
      <c r="M850" t="s">
        <v>28</v>
      </c>
    </row>
    <row r="851" spans="1:13" hidden="1">
      <c r="A851" s="1">
        <v>42488</v>
      </c>
      <c r="B851" s="2">
        <v>4.66</v>
      </c>
      <c r="C851" s="2">
        <v>6.34</v>
      </c>
      <c r="D851" s="2">
        <v>6</v>
      </c>
      <c r="E851" s="2">
        <v>28</v>
      </c>
      <c r="F851" s="2">
        <v>17.666666670000001</v>
      </c>
      <c r="G851" s="2">
        <v>0</v>
      </c>
      <c r="H851" s="2">
        <v>12</v>
      </c>
      <c r="I851" s="2">
        <v>12</v>
      </c>
      <c r="J851" s="4">
        <v>2016</v>
      </c>
      <c r="K851">
        <v>4</v>
      </c>
      <c r="L851">
        <v>276</v>
      </c>
      <c r="M851" t="s">
        <v>22</v>
      </c>
    </row>
    <row r="852" spans="1:13" hidden="1">
      <c r="A852" s="1">
        <v>42489</v>
      </c>
      <c r="B852" s="2">
        <v>6.66</v>
      </c>
      <c r="C852" s="2">
        <v>3</v>
      </c>
      <c r="D852" s="2">
        <v>2.5</v>
      </c>
      <c r="E852" s="2">
        <v>37</v>
      </c>
      <c r="F852" s="2">
        <v>15</v>
      </c>
      <c r="G852" s="2">
        <v>0</v>
      </c>
      <c r="H852" s="2">
        <v>1</v>
      </c>
      <c r="I852" s="2">
        <v>3.2</v>
      </c>
      <c r="J852" s="4">
        <v>2016</v>
      </c>
      <c r="K852">
        <v>4</v>
      </c>
      <c r="L852">
        <v>276</v>
      </c>
      <c r="M852" t="s">
        <v>23</v>
      </c>
    </row>
    <row r="853" spans="1:13" hidden="1">
      <c r="A853" s="1">
        <v>42490</v>
      </c>
      <c r="B853" s="2">
        <v>9.66</v>
      </c>
      <c r="C853" s="2">
        <v>10.32</v>
      </c>
      <c r="D853" s="2">
        <v>7</v>
      </c>
      <c r="E853" s="2">
        <v>47.811999999999998</v>
      </c>
      <c r="F853" s="2">
        <v>11</v>
      </c>
      <c r="G853" s="2">
        <v>0</v>
      </c>
      <c r="H853" s="2">
        <v>1</v>
      </c>
      <c r="I853" s="2">
        <v>4.5</v>
      </c>
      <c r="J853" s="4">
        <v>2016</v>
      </c>
      <c r="K853">
        <v>4</v>
      </c>
      <c r="L853">
        <v>276</v>
      </c>
      <c r="M853" t="s">
        <v>24</v>
      </c>
    </row>
    <row r="854" spans="1:13" hidden="1">
      <c r="A854" s="1">
        <v>42491</v>
      </c>
      <c r="B854" s="2">
        <v>0</v>
      </c>
      <c r="C854" s="2">
        <v>0</v>
      </c>
      <c r="D854" s="2">
        <v>0</v>
      </c>
      <c r="E854" s="2">
        <v>0</v>
      </c>
      <c r="F854" s="2">
        <v>0</v>
      </c>
      <c r="G854" s="2">
        <v>0</v>
      </c>
      <c r="H854" s="2">
        <v>0</v>
      </c>
      <c r="I854" s="2">
        <v>0</v>
      </c>
      <c r="J854" s="4">
        <v>2016</v>
      </c>
      <c r="K854">
        <v>5</v>
      </c>
      <c r="L854">
        <v>276</v>
      </c>
      <c r="M854" t="s">
        <v>25</v>
      </c>
    </row>
    <row r="855" spans="1:13" hidden="1">
      <c r="A855" s="1">
        <v>42492</v>
      </c>
      <c r="B855" s="2">
        <v>4</v>
      </c>
      <c r="C855" s="2">
        <v>1.02</v>
      </c>
      <c r="D855" s="2">
        <v>1</v>
      </c>
      <c r="E855" s="2">
        <v>39.200000000000003</v>
      </c>
      <c r="F855" s="2">
        <v>7</v>
      </c>
      <c r="G855" s="2">
        <v>0</v>
      </c>
      <c r="H855" s="2">
        <v>5</v>
      </c>
      <c r="I855" s="2">
        <v>2</v>
      </c>
      <c r="J855" s="4">
        <v>2016</v>
      </c>
      <c r="K855">
        <v>5</v>
      </c>
      <c r="L855">
        <v>276</v>
      </c>
      <c r="M855" t="s">
        <v>26</v>
      </c>
    </row>
    <row r="856" spans="1:13" hidden="1">
      <c r="A856" s="1">
        <v>42493</v>
      </c>
      <c r="B856" s="2">
        <v>6.33</v>
      </c>
      <c r="C856" s="2">
        <v>5.99</v>
      </c>
      <c r="D856" s="2">
        <v>3</v>
      </c>
      <c r="E856" s="2">
        <v>23.9</v>
      </c>
      <c r="F856" s="2">
        <v>3</v>
      </c>
      <c r="G856" s="2">
        <v>0</v>
      </c>
      <c r="H856" s="2">
        <v>0</v>
      </c>
      <c r="I856" s="2">
        <v>2</v>
      </c>
      <c r="J856" s="4">
        <v>2016</v>
      </c>
      <c r="K856">
        <v>5</v>
      </c>
      <c r="L856">
        <v>276</v>
      </c>
      <c r="M856" t="s">
        <v>27</v>
      </c>
    </row>
    <row r="857" spans="1:13" hidden="1">
      <c r="A857" s="1">
        <v>42494</v>
      </c>
      <c r="B857" s="2">
        <v>7.34</v>
      </c>
      <c r="C857" s="2">
        <v>3</v>
      </c>
      <c r="D857" s="2">
        <v>5</v>
      </c>
      <c r="E857" s="2">
        <v>32.200000000000003</v>
      </c>
      <c r="F857" s="2">
        <v>4</v>
      </c>
      <c r="G857" s="2">
        <v>0</v>
      </c>
      <c r="H857" s="2">
        <v>1</v>
      </c>
      <c r="I857" s="2">
        <v>2</v>
      </c>
      <c r="J857" s="4">
        <v>2016</v>
      </c>
      <c r="K857">
        <v>5</v>
      </c>
      <c r="L857">
        <v>276</v>
      </c>
      <c r="M857" t="s">
        <v>28</v>
      </c>
    </row>
    <row r="858" spans="1:13" hidden="1">
      <c r="A858" s="1">
        <v>42495</v>
      </c>
      <c r="B858" s="2">
        <v>4.66</v>
      </c>
      <c r="C858" s="2">
        <v>3</v>
      </c>
      <c r="D858" s="2">
        <v>6</v>
      </c>
      <c r="E858" s="2">
        <v>41</v>
      </c>
      <c r="F858" s="2">
        <v>16</v>
      </c>
      <c r="G858" s="2">
        <v>3</v>
      </c>
      <c r="H858" s="2">
        <v>1</v>
      </c>
      <c r="I858" s="2">
        <v>2</v>
      </c>
      <c r="J858" s="4">
        <v>2016</v>
      </c>
      <c r="K858">
        <v>5</v>
      </c>
      <c r="L858">
        <v>276</v>
      </c>
      <c r="M858" t="s">
        <v>22</v>
      </c>
    </row>
    <row r="859" spans="1:13" hidden="1">
      <c r="A859" s="1">
        <v>42496</v>
      </c>
      <c r="B859" s="2">
        <v>4</v>
      </c>
      <c r="C859" s="2">
        <v>2.99</v>
      </c>
      <c r="D859" s="2">
        <v>1</v>
      </c>
      <c r="E859" s="2">
        <v>33.6</v>
      </c>
      <c r="F859" s="2">
        <v>7</v>
      </c>
      <c r="G859" s="2">
        <v>0</v>
      </c>
      <c r="H859" s="2">
        <v>1</v>
      </c>
      <c r="I859" s="2">
        <v>3</v>
      </c>
      <c r="J859" s="4">
        <v>2016</v>
      </c>
      <c r="K859">
        <v>5</v>
      </c>
      <c r="L859">
        <v>276</v>
      </c>
      <c r="M859" t="s">
        <v>23</v>
      </c>
    </row>
    <row r="860" spans="1:13" hidden="1">
      <c r="A860" s="1">
        <v>42497</v>
      </c>
      <c r="B860" s="2">
        <v>3.99</v>
      </c>
      <c r="C860" s="2">
        <v>8.34</v>
      </c>
      <c r="D860" s="2">
        <v>4</v>
      </c>
      <c r="E860" s="2">
        <v>47.2</v>
      </c>
      <c r="F860" s="2">
        <v>5</v>
      </c>
      <c r="G860" s="2">
        <v>1</v>
      </c>
      <c r="H860" s="2">
        <v>0</v>
      </c>
      <c r="I860" s="2">
        <v>10</v>
      </c>
      <c r="J860" s="4">
        <v>2016</v>
      </c>
      <c r="K860">
        <v>5</v>
      </c>
      <c r="L860">
        <v>276</v>
      </c>
      <c r="M860" t="s">
        <v>24</v>
      </c>
    </row>
    <row r="861" spans="1:13" hidden="1">
      <c r="A861" s="1">
        <v>42498</v>
      </c>
      <c r="B861" s="2">
        <v>5</v>
      </c>
      <c r="C861" s="2">
        <v>10.66</v>
      </c>
      <c r="D861" s="2">
        <v>1</v>
      </c>
      <c r="E861" s="2">
        <v>40.4</v>
      </c>
      <c r="F861" s="2">
        <v>12</v>
      </c>
      <c r="G861" s="2">
        <v>0</v>
      </c>
      <c r="H861" s="2">
        <v>1</v>
      </c>
      <c r="I861" s="2">
        <v>11</v>
      </c>
      <c r="J861" s="4">
        <v>2016</v>
      </c>
      <c r="K861">
        <v>5</v>
      </c>
      <c r="L861">
        <v>276</v>
      </c>
      <c r="M861" t="s">
        <v>25</v>
      </c>
    </row>
    <row r="862" spans="1:13" hidden="1">
      <c r="A862" s="1">
        <v>42499</v>
      </c>
      <c r="B862" s="2">
        <v>5.67</v>
      </c>
      <c r="C862" s="2">
        <v>6.3630000000000004</v>
      </c>
      <c r="D862" s="2">
        <v>5</v>
      </c>
      <c r="E862" s="2">
        <v>29.2</v>
      </c>
      <c r="F862" s="2">
        <v>3</v>
      </c>
      <c r="G862" s="2">
        <v>0</v>
      </c>
      <c r="H862" s="2">
        <v>2</v>
      </c>
      <c r="I862" s="2">
        <v>5</v>
      </c>
      <c r="J862" s="4">
        <v>2016</v>
      </c>
      <c r="K862">
        <v>5</v>
      </c>
      <c r="L862">
        <v>276</v>
      </c>
      <c r="M862" t="s">
        <v>26</v>
      </c>
    </row>
    <row r="863" spans="1:13" hidden="1">
      <c r="A863" s="1">
        <v>42500</v>
      </c>
      <c r="B863" s="2">
        <v>7.33</v>
      </c>
      <c r="C863" s="2">
        <v>3.67</v>
      </c>
      <c r="D863" s="2">
        <v>7</v>
      </c>
      <c r="E863" s="2">
        <v>28.25</v>
      </c>
      <c r="F863" s="2">
        <v>4</v>
      </c>
      <c r="G863" s="2">
        <v>0</v>
      </c>
      <c r="H863" s="2">
        <v>2</v>
      </c>
      <c r="I863" s="2">
        <v>3.5</v>
      </c>
      <c r="J863" s="4">
        <v>2016</v>
      </c>
      <c r="K863">
        <v>5</v>
      </c>
      <c r="L863">
        <v>276</v>
      </c>
      <c r="M863" t="s">
        <v>27</v>
      </c>
    </row>
    <row r="864" spans="1:13" hidden="1">
      <c r="A864" s="1">
        <v>42501</v>
      </c>
      <c r="B864" s="2">
        <v>5.33</v>
      </c>
      <c r="C864" s="2">
        <v>4.66</v>
      </c>
      <c r="D864" s="2">
        <v>4</v>
      </c>
      <c r="E864" s="2">
        <v>23</v>
      </c>
      <c r="F864" s="2">
        <v>13</v>
      </c>
      <c r="G864" s="2">
        <v>0</v>
      </c>
      <c r="H864" s="2">
        <v>3</v>
      </c>
      <c r="I864" s="2">
        <v>2</v>
      </c>
      <c r="J864" s="4">
        <v>2016</v>
      </c>
      <c r="K864">
        <v>5</v>
      </c>
      <c r="L864">
        <v>276</v>
      </c>
      <c r="M864" t="s">
        <v>28</v>
      </c>
    </row>
    <row r="865" spans="1:13" hidden="1">
      <c r="A865" s="1">
        <v>42502</v>
      </c>
      <c r="B865" s="2">
        <v>3.01</v>
      </c>
      <c r="C865" s="2">
        <v>1.7589999999999999</v>
      </c>
      <c r="D865" s="2">
        <v>8</v>
      </c>
      <c r="E865" s="2">
        <v>28.1</v>
      </c>
      <c r="F865" s="2">
        <v>8</v>
      </c>
      <c r="G865" s="2">
        <v>1</v>
      </c>
      <c r="H865" s="2">
        <v>2</v>
      </c>
      <c r="I865" s="2">
        <v>0</v>
      </c>
      <c r="J865" s="4">
        <v>2016</v>
      </c>
      <c r="K865">
        <v>5</v>
      </c>
      <c r="L865">
        <v>276</v>
      </c>
      <c r="M865" t="s">
        <v>22</v>
      </c>
    </row>
    <row r="866" spans="1:13" hidden="1">
      <c r="A866" s="1">
        <v>42503</v>
      </c>
      <c r="B866" s="2">
        <v>2.33</v>
      </c>
      <c r="C866" s="2">
        <v>2.33</v>
      </c>
      <c r="D866" s="2">
        <v>3</v>
      </c>
      <c r="E866" s="2">
        <v>37</v>
      </c>
      <c r="F866" s="2">
        <v>9</v>
      </c>
      <c r="G866" s="2">
        <v>0</v>
      </c>
      <c r="H866" s="2">
        <v>0</v>
      </c>
      <c r="I866" s="2">
        <v>5</v>
      </c>
      <c r="J866" s="4">
        <v>2016</v>
      </c>
      <c r="K866">
        <v>5</v>
      </c>
      <c r="L866">
        <v>276</v>
      </c>
      <c r="M866" t="s">
        <v>23</v>
      </c>
    </row>
    <row r="867" spans="1:13" hidden="1">
      <c r="A867" s="1">
        <v>42504</v>
      </c>
      <c r="B867" s="2">
        <v>5.34</v>
      </c>
      <c r="C867" s="2">
        <v>4.67</v>
      </c>
      <c r="D867" s="2">
        <v>5.55</v>
      </c>
      <c r="E867" s="2">
        <v>31.25</v>
      </c>
      <c r="F867" s="2">
        <v>13</v>
      </c>
      <c r="G867" s="2">
        <v>0</v>
      </c>
      <c r="H867" s="2">
        <v>21</v>
      </c>
      <c r="I867" s="2">
        <v>1</v>
      </c>
      <c r="J867" s="4">
        <v>2016</v>
      </c>
      <c r="K867">
        <v>5</v>
      </c>
      <c r="L867">
        <v>276</v>
      </c>
      <c r="M867" t="s">
        <v>24</v>
      </c>
    </row>
    <row r="868" spans="1:13" hidden="1">
      <c r="A868" s="1">
        <v>42505</v>
      </c>
      <c r="B868" s="2">
        <v>5.33</v>
      </c>
      <c r="C868" s="2">
        <v>8.1880000000000006</v>
      </c>
      <c r="D868" s="2">
        <v>1.2</v>
      </c>
      <c r="E868" s="2">
        <v>44.1</v>
      </c>
      <c r="F868" s="2">
        <v>6</v>
      </c>
      <c r="G868" s="2">
        <v>0</v>
      </c>
      <c r="H868" s="2">
        <v>5</v>
      </c>
      <c r="I868" s="2">
        <v>4</v>
      </c>
      <c r="J868" s="4">
        <v>2016</v>
      </c>
      <c r="K868">
        <v>5</v>
      </c>
      <c r="L868">
        <v>276</v>
      </c>
      <c r="M868" t="s">
        <v>25</v>
      </c>
    </row>
    <row r="869" spans="1:13" hidden="1">
      <c r="A869" s="1">
        <v>42506</v>
      </c>
      <c r="B869" s="2">
        <v>5</v>
      </c>
      <c r="C869" s="2">
        <v>3.66</v>
      </c>
      <c r="D869" s="2">
        <v>2</v>
      </c>
      <c r="E869" s="2">
        <v>24</v>
      </c>
      <c r="F869" s="2">
        <v>17</v>
      </c>
      <c r="G869" s="2">
        <v>0</v>
      </c>
      <c r="H869" s="2">
        <v>2</v>
      </c>
      <c r="I869" s="2">
        <v>3</v>
      </c>
      <c r="J869" s="4">
        <v>2016</v>
      </c>
      <c r="K869">
        <v>5</v>
      </c>
      <c r="L869">
        <v>276</v>
      </c>
      <c r="M869" t="s">
        <v>26</v>
      </c>
    </row>
    <row r="870" spans="1:13" hidden="1">
      <c r="A870" s="1">
        <v>42507</v>
      </c>
      <c r="B870" s="2">
        <v>4</v>
      </c>
      <c r="C870" s="2">
        <v>2.33</v>
      </c>
      <c r="D870" s="2">
        <v>7.1</v>
      </c>
      <c r="E870" s="2">
        <v>38.4</v>
      </c>
      <c r="F870" s="2">
        <v>4</v>
      </c>
      <c r="G870" s="2">
        <v>0</v>
      </c>
      <c r="H870" s="2">
        <v>1</v>
      </c>
      <c r="I870" s="2">
        <v>3.2</v>
      </c>
      <c r="J870" s="4">
        <v>2016</v>
      </c>
      <c r="K870">
        <v>5</v>
      </c>
      <c r="L870">
        <v>276</v>
      </c>
      <c r="M870" t="s">
        <v>27</v>
      </c>
    </row>
    <row r="871" spans="1:13" hidden="1">
      <c r="A871" s="1">
        <v>42508</v>
      </c>
      <c r="B871" s="2">
        <v>4</v>
      </c>
      <c r="C871" s="2">
        <v>5.33</v>
      </c>
      <c r="D871" s="2">
        <v>5.25</v>
      </c>
      <c r="E871" s="2">
        <v>35</v>
      </c>
      <c r="F871" s="2">
        <v>7</v>
      </c>
      <c r="G871" s="2">
        <v>0</v>
      </c>
      <c r="H871" s="2">
        <v>1</v>
      </c>
      <c r="I871" s="2">
        <v>5</v>
      </c>
      <c r="J871" s="4">
        <v>2016</v>
      </c>
      <c r="K871">
        <v>5</v>
      </c>
      <c r="L871">
        <v>276</v>
      </c>
      <c r="M871" t="s">
        <v>28</v>
      </c>
    </row>
    <row r="872" spans="1:13" hidden="1">
      <c r="A872" s="1">
        <v>42509</v>
      </c>
      <c r="B872" s="2">
        <v>6.34</v>
      </c>
      <c r="C872" s="2">
        <v>5.66</v>
      </c>
      <c r="D872" s="2">
        <v>2</v>
      </c>
      <c r="E872" s="2">
        <v>30.5</v>
      </c>
      <c r="F872" s="2">
        <v>10</v>
      </c>
      <c r="G872" s="2">
        <v>0</v>
      </c>
      <c r="H872" s="2">
        <v>16</v>
      </c>
      <c r="I872" s="2">
        <v>3</v>
      </c>
      <c r="J872" s="4">
        <v>2016</v>
      </c>
      <c r="K872">
        <v>5</v>
      </c>
      <c r="L872">
        <v>276</v>
      </c>
      <c r="M872" t="s">
        <v>22</v>
      </c>
    </row>
    <row r="873" spans="1:13" hidden="1">
      <c r="A873" s="1">
        <v>42510</v>
      </c>
      <c r="B873" s="2">
        <v>3</v>
      </c>
      <c r="C873" s="2">
        <v>1.1319999999999999</v>
      </c>
      <c r="D873" s="2">
        <v>3</v>
      </c>
      <c r="E873" s="2">
        <v>14</v>
      </c>
      <c r="F873" s="2">
        <v>14</v>
      </c>
      <c r="G873" s="2">
        <v>2</v>
      </c>
      <c r="H873" s="2">
        <v>9</v>
      </c>
      <c r="I873" s="2">
        <v>5</v>
      </c>
      <c r="J873" s="4">
        <v>2016</v>
      </c>
      <c r="K873">
        <v>5</v>
      </c>
      <c r="L873">
        <v>276</v>
      </c>
      <c r="M873" t="s">
        <v>23</v>
      </c>
    </row>
    <row r="874" spans="1:13" hidden="1">
      <c r="A874" s="1">
        <v>42511</v>
      </c>
      <c r="B874" s="2">
        <v>2</v>
      </c>
      <c r="C874" s="2">
        <v>5.34</v>
      </c>
      <c r="D874" s="2">
        <v>5.2</v>
      </c>
      <c r="E874" s="2">
        <v>42.5</v>
      </c>
      <c r="F874" s="2">
        <v>3</v>
      </c>
      <c r="G874" s="2">
        <v>0</v>
      </c>
      <c r="H874" s="2">
        <v>17</v>
      </c>
      <c r="I874" s="2">
        <v>5</v>
      </c>
      <c r="J874" s="4">
        <v>2016</v>
      </c>
      <c r="K874">
        <v>5</v>
      </c>
      <c r="L874">
        <v>276</v>
      </c>
      <c r="M874" t="s">
        <v>24</v>
      </c>
    </row>
    <row r="875" spans="1:13" hidden="1">
      <c r="A875" s="1">
        <v>42512</v>
      </c>
      <c r="B875" s="2">
        <v>4.34</v>
      </c>
      <c r="C875" s="2">
        <v>4.51</v>
      </c>
      <c r="D875" s="2">
        <v>9.0500000000000007</v>
      </c>
      <c r="E875" s="2">
        <v>55.6</v>
      </c>
      <c r="F875" s="2">
        <v>6</v>
      </c>
      <c r="G875" s="2">
        <v>1</v>
      </c>
      <c r="H875" s="2">
        <v>0</v>
      </c>
      <c r="I875" s="2">
        <v>10</v>
      </c>
      <c r="J875" s="4">
        <v>2016</v>
      </c>
      <c r="K875">
        <v>5</v>
      </c>
      <c r="L875">
        <v>276</v>
      </c>
      <c r="M875" t="s">
        <v>25</v>
      </c>
    </row>
    <row r="876" spans="1:13" hidden="1">
      <c r="A876" s="1">
        <v>42513</v>
      </c>
      <c r="B876" s="2">
        <v>5</v>
      </c>
      <c r="C876" s="2">
        <v>2.363</v>
      </c>
      <c r="D876" s="2">
        <v>5</v>
      </c>
      <c r="E876" s="2">
        <v>54.7</v>
      </c>
      <c r="F876" s="2">
        <v>19</v>
      </c>
      <c r="G876" s="2">
        <v>0</v>
      </c>
      <c r="H876" s="2">
        <v>7</v>
      </c>
      <c r="I876" s="2">
        <v>4</v>
      </c>
      <c r="J876" s="4">
        <v>2016</v>
      </c>
      <c r="K876">
        <v>5</v>
      </c>
      <c r="L876">
        <v>276</v>
      </c>
      <c r="M876" t="s">
        <v>26</v>
      </c>
    </row>
    <row r="877" spans="1:13" hidden="1">
      <c r="A877" s="1">
        <v>42514</v>
      </c>
      <c r="B877" s="2">
        <v>12</v>
      </c>
      <c r="C877" s="2">
        <v>3.1669999999999998</v>
      </c>
      <c r="D877" s="2">
        <v>4</v>
      </c>
      <c r="E877" s="2">
        <v>32</v>
      </c>
      <c r="F877" s="2">
        <v>3</v>
      </c>
      <c r="G877" s="2">
        <v>0</v>
      </c>
      <c r="H877" s="2">
        <v>3</v>
      </c>
      <c r="I877" s="2">
        <v>2</v>
      </c>
      <c r="J877" s="4">
        <v>2016</v>
      </c>
      <c r="K877">
        <v>5</v>
      </c>
      <c r="L877">
        <v>276</v>
      </c>
      <c r="M877" t="s">
        <v>27</v>
      </c>
    </row>
    <row r="878" spans="1:13" hidden="1">
      <c r="A878" s="1">
        <v>42515</v>
      </c>
      <c r="B878" s="2">
        <v>8.34</v>
      </c>
      <c r="C878" s="2">
        <v>1.67</v>
      </c>
      <c r="D878" s="2">
        <v>6</v>
      </c>
      <c r="E878" s="2">
        <v>25.05</v>
      </c>
      <c r="F878" s="2">
        <v>16</v>
      </c>
      <c r="G878" s="2">
        <v>1</v>
      </c>
      <c r="H878" s="2">
        <v>0</v>
      </c>
      <c r="I878" s="2">
        <v>1.2</v>
      </c>
      <c r="J878" s="4">
        <v>2016</v>
      </c>
      <c r="K878">
        <v>5</v>
      </c>
      <c r="L878">
        <v>276</v>
      </c>
      <c r="M878" t="s">
        <v>28</v>
      </c>
    </row>
    <row r="879" spans="1:13" hidden="1">
      <c r="A879" s="1">
        <v>42516</v>
      </c>
      <c r="B879" s="2">
        <v>4.67</v>
      </c>
      <c r="C879" s="2">
        <v>5.33</v>
      </c>
      <c r="D879" s="2">
        <v>5.35</v>
      </c>
      <c r="E879" s="2">
        <v>24.8</v>
      </c>
      <c r="F879" s="2">
        <v>20</v>
      </c>
      <c r="G879" s="2">
        <v>1</v>
      </c>
      <c r="H879" s="2">
        <v>0</v>
      </c>
      <c r="I879" s="2">
        <v>9</v>
      </c>
      <c r="J879" s="4">
        <v>2016</v>
      </c>
      <c r="K879">
        <v>5</v>
      </c>
      <c r="L879">
        <v>276</v>
      </c>
      <c r="M879" t="s">
        <v>22</v>
      </c>
    </row>
    <row r="880" spans="1:13" hidden="1">
      <c r="A880" s="1">
        <v>42517</v>
      </c>
      <c r="B880" s="2">
        <v>8.67</v>
      </c>
      <c r="C880" s="2">
        <v>2.6829999999999998</v>
      </c>
      <c r="D880" s="2">
        <v>5.25</v>
      </c>
      <c r="E880" s="2">
        <v>17</v>
      </c>
      <c r="F880" s="2">
        <v>14</v>
      </c>
      <c r="G880" s="2">
        <v>7</v>
      </c>
      <c r="H880" s="2">
        <v>2</v>
      </c>
      <c r="I880" s="2">
        <v>6</v>
      </c>
      <c r="J880" s="4">
        <v>2016</v>
      </c>
      <c r="K880">
        <v>5</v>
      </c>
      <c r="L880">
        <v>276</v>
      </c>
      <c r="M880" t="s">
        <v>23</v>
      </c>
    </row>
    <row r="881" spans="1:13" hidden="1">
      <c r="A881" s="1">
        <v>42518</v>
      </c>
      <c r="B881" s="2">
        <v>12.33</v>
      </c>
      <c r="C881" s="2">
        <v>0.36299999999999999</v>
      </c>
      <c r="D881" s="2">
        <v>3</v>
      </c>
      <c r="E881" s="2">
        <v>43</v>
      </c>
      <c r="F881" s="2">
        <v>4</v>
      </c>
      <c r="G881" s="2">
        <v>0</v>
      </c>
      <c r="H881" s="2">
        <v>4</v>
      </c>
      <c r="I881" s="2">
        <v>9</v>
      </c>
      <c r="J881" s="4">
        <v>2016</v>
      </c>
      <c r="K881">
        <v>5</v>
      </c>
      <c r="L881">
        <v>276</v>
      </c>
      <c r="M881" t="s">
        <v>24</v>
      </c>
    </row>
    <row r="882" spans="1:13" hidden="1">
      <c r="A882" s="1">
        <v>42519</v>
      </c>
      <c r="B882" s="2">
        <v>8.67</v>
      </c>
      <c r="C882" s="2">
        <v>4.33</v>
      </c>
      <c r="D882" s="2">
        <v>6</v>
      </c>
      <c r="E882" s="2">
        <v>31.8</v>
      </c>
      <c r="F882" s="2">
        <v>2</v>
      </c>
      <c r="G882" s="2">
        <v>1</v>
      </c>
      <c r="H882" s="2">
        <v>5</v>
      </c>
      <c r="I882" s="2">
        <v>9.1999999999999993</v>
      </c>
      <c r="J882" s="4">
        <v>2016</v>
      </c>
      <c r="K882">
        <v>5</v>
      </c>
      <c r="L882">
        <v>276</v>
      </c>
      <c r="M882" t="s">
        <v>25</v>
      </c>
    </row>
    <row r="883" spans="1:13" hidden="1">
      <c r="A883" s="1">
        <v>42520</v>
      </c>
      <c r="B883" s="2">
        <v>3.34</v>
      </c>
      <c r="C883" s="2">
        <v>3.0230000000000001</v>
      </c>
      <c r="D883" s="2">
        <v>4.0999999999999996</v>
      </c>
      <c r="E883" s="2">
        <v>29.4</v>
      </c>
      <c r="F883" s="2">
        <v>3</v>
      </c>
      <c r="G883" s="2">
        <v>0</v>
      </c>
      <c r="H883" s="2">
        <v>7</v>
      </c>
      <c r="I883" s="2">
        <v>8</v>
      </c>
      <c r="J883" s="4">
        <v>2016</v>
      </c>
      <c r="K883">
        <v>5</v>
      </c>
      <c r="L883">
        <v>276</v>
      </c>
      <c r="M883" t="s">
        <v>26</v>
      </c>
    </row>
    <row r="884" spans="1:13" hidden="1">
      <c r="A884" s="1">
        <v>42521</v>
      </c>
      <c r="B884" s="2">
        <v>6</v>
      </c>
      <c r="C884" s="2">
        <v>3.33</v>
      </c>
      <c r="D884" s="2">
        <v>3.5</v>
      </c>
      <c r="E884" s="2">
        <v>21</v>
      </c>
      <c r="F884" s="2">
        <v>3</v>
      </c>
      <c r="G884" s="2">
        <v>0</v>
      </c>
      <c r="H884" s="2">
        <v>13</v>
      </c>
      <c r="I884" s="2">
        <v>2</v>
      </c>
      <c r="J884" s="4">
        <v>2016</v>
      </c>
      <c r="K884">
        <v>5</v>
      </c>
      <c r="L884">
        <v>276</v>
      </c>
      <c r="M884" t="s">
        <v>27</v>
      </c>
    </row>
    <row r="885" spans="1:13" hidden="1">
      <c r="A885" s="1">
        <v>42522</v>
      </c>
      <c r="B885" s="2">
        <v>9</v>
      </c>
      <c r="C885" s="2">
        <v>1.1000000000000001</v>
      </c>
      <c r="D885" s="2">
        <v>2</v>
      </c>
      <c r="E885" s="2">
        <v>20</v>
      </c>
      <c r="F885" s="2">
        <v>11</v>
      </c>
      <c r="G885" s="2">
        <v>0</v>
      </c>
      <c r="H885" s="2">
        <v>7</v>
      </c>
      <c r="I885" s="2">
        <v>5</v>
      </c>
      <c r="J885" s="4">
        <v>2016</v>
      </c>
      <c r="K885">
        <v>6</v>
      </c>
      <c r="L885">
        <v>276</v>
      </c>
      <c r="M885" t="s">
        <v>28</v>
      </c>
    </row>
    <row r="886" spans="1:13" hidden="1">
      <c r="A886" s="1">
        <v>42523</v>
      </c>
      <c r="B886" s="2">
        <v>2.33</v>
      </c>
      <c r="C886" s="2">
        <v>6</v>
      </c>
      <c r="D886" s="2">
        <v>1.05</v>
      </c>
      <c r="E886" s="2">
        <v>21.25</v>
      </c>
      <c r="F886" s="2">
        <v>18</v>
      </c>
      <c r="G886" s="2">
        <v>3</v>
      </c>
      <c r="H886" s="2">
        <v>4</v>
      </c>
      <c r="I886" s="2">
        <v>1</v>
      </c>
      <c r="J886" s="4">
        <v>2016</v>
      </c>
      <c r="K886">
        <v>6</v>
      </c>
      <c r="L886">
        <v>276</v>
      </c>
      <c r="M886" t="s">
        <v>22</v>
      </c>
    </row>
    <row r="887" spans="1:13" hidden="1">
      <c r="A887" s="1">
        <v>42524</v>
      </c>
      <c r="B887" s="2">
        <v>7.33</v>
      </c>
      <c r="C887" s="2">
        <v>3</v>
      </c>
      <c r="D887" s="2">
        <v>4</v>
      </c>
      <c r="E887" s="2">
        <v>18</v>
      </c>
      <c r="F887" s="2">
        <v>8</v>
      </c>
      <c r="G887" s="2">
        <v>0</v>
      </c>
      <c r="H887" s="2">
        <v>1</v>
      </c>
      <c r="I887" s="2">
        <v>7</v>
      </c>
      <c r="J887" s="4">
        <v>2016</v>
      </c>
      <c r="K887">
        <v>6</v>
      </c>
      <c r="L887">
        <v>276</v>
      </c>
      <c r="M887" t="s">
        <v>23</v>
      </c>
    </row>
    <row r="888" spans="1:13" hidden="1">
      <c r="A888" s="1">
        <v>42525</v>
      </c>
      <c r="B888" s="2">
        <v>3.33</v>
      </c>
      <c r="C888" s="2">
        <v>3.34</v>
      </c>
      <c r="D888" s="2">
        <v>3.3</v>
      </c>
      <c r="E888" s="2">
        <v>21</v>
      </c>
      <c r="F888" s="2">
        <v>2</v>
      </c>
      <c r="G888" s="2">
        <v>0</v>
      </c>
      <c r="H888" s="2">
        <v>0</v>
      </c>
      <c r="I888" s="2">
        <v>4</v>
      </c>
      <c r="J888" s="4">
        <v>2016</v>
      </c>
      <c r="K888">
        <v>6</v>
      </c>
      <c r="L888">
        <v>276</v>
      </c>
      <c r="M888" t="s">
        <v>24</v>
      </c>
    </row>
    <row r="889" spans="1:13" hidden="1">
      <c r="A889" s="1">
        <v>42526</v>
      </c>
      <c r="B889" s="2">
        <v>10.34</v>
      </c>
      <c r="C889" s="2">
        <v>3.0659999999999998</v>
      </c>
      <c r="D889" s="2">
        <v>4.3</v>
      </c>
      <c r="E889" s="2">
        <v>23.4</v>
      </c>
      <c r="F889" s="2">
        <v>5</v>
      </c>
      <c r="G889" s="2">
        <v>0</v>
      </c>
      <c r="H889" s="2">
        <v>3</v>
      </c>
      <c r="I889" s="2">
        <v>4</v>
      </c>
      <c r="J889" s="4">
        <v>2016</v>
      </c>
      <c r="K889">
        <v>6</v>
      </c>
      <c r="L889">
        <v>276</v>
      </c>
      <c r="M889" t="s">
        <v>25</v>
      </c>
    </row>
    <row r="890" spans="1:13" hidden="1">
      <c r="A890" s="1">
        <v>42527</v>
      </c>
      <c r="B890" s="2">
        <v>5.33</v>
      </c>
      <c r="C890" s="2">
        <v>2.802</v>
      </c>
      <c r="D890" s="2">
        <v>4</v>
      </c>
      <c r="E890" s="2">
        <v>26.2</v>
      </c>
      <c r="F890" s="2">
        <v>5</v>
      </c>
      <c r="G890" s="2">
        <v>0</v>
      </c>
      <c r="H890" s="2">
        <v>6</v>
      </c>
      <c r="I890" s="2">
        <v>6</v>
      </c>
      <c r="J890" s="4">
        <v>2016</v>
      </c>
      <c r="K890">
        <v>6</v>
      </c>
      <c r="L890">
        <v>276</v>
      </c>
      <c r="M890" t="s">
        <v>26</v>
      </c>
    </row>
    <row r="891" spans="1:13" hidden="1">
      <c r="A891" s="1">
        <v>42528</v>
      </c>
      <c r="B891" s="2">
        <v>6</v>
      </c>
      <c r="C891" s="2">
        <v>3.363</v>
      </c>
      <c r="D891" s="2">
        <v>4.0999999999999996</v>
      </c>
      <c r="E891" s="2">
        <v>28.5</v>
      </c>
      <c r="F891" s="2">
        <v>13</v>
      </c>
      <c r="G891" s="2">
        <v>0</v>
      </c>
      <c r="H891" s="2">
        <v>10</v>
      </c>
      <c r="I891" s="2">
        <v>3</v>
      </c>
      <c r="J891" s="4">
        <v>2016</v>
      </c>
      <c r="K891">
        <v>6</v>
      </c>
      <c r="L891">
        <v>276</v>
      </c>
      <c r="M891" t="s">
        <v>27</v>
      </c>
    </row>
    <row r="892" spans="1:13" hidden="1">
      <c r="A892" s="1">
        <v>42529</v>
      </c>
      <c r="B892" s="2">
        <v>8.66</v>
      </c>
      <c r="C892" s="2">
        <v>1.33</v>
      </c>
      <c r="D892" s="2">
        <v>5.5</v>
      </c>
      <c r="E892" s="2">
        <v>45.061999999999998</v>
      </c>
      <c r="F892" s="2">
        <v>10</v>
      </c>
      <c r="G892" s="2">
        <v>0</v>
      </c>
      <c r="H892" s="2">
        <v>5</v>
      </c>
      <c r="I892" s="2">
        <v>6</v>
      </c>
      <c r="J892" s="4">
        <v>2016</v>
      </c>
      <c r="K892">
        <v>6</v>
      </c>
      <c r="L892">
        <v>276</v>
      </c>
      <c r="M892" t="s">
        <v>28</v>
      </c>
    </row>
    <row r="893" spans="1:13" hidden="1">
      <c r="A893" s="1">
        <v>42530</v>
      </c>
      <c r="B893" s="2">
        <v>8.67</v>
      </c>
      <c r="C893" s="2">
        <v>4.33</v>
      </c>
      <c r="D893" s="2">
        <v>2</v>
      </c>
      <c r="E893" s="2">
        <v>20.6</v>
      </c>
      <c r="F893" s="2">
        <v>7</v>
      </c>
      <c r="G893" s="2">
        <v>0</v>
      </c>
      <c r="H893" s="2">
        <v>1</v>
      </c>
      <c r="I893" s="2">
        <v>4.2</v>
      </c>
      <c r="J893" s="4">
        <v>2016</v>
      </c>
      <c r="K893">
        <v>6</v>
      </c>
      <c r="L893">
        <v>276</v>
      </c>
      <c r="M893" t="s">
        <v>22</v>
      </c>
    </row>
    <row r="894" spans="1:13" hidden="1">
      <c r="A894" s="1">
        <v>42531</v>
      </c>
      <c r="B894" s="2">
        <v>8.33</v>
      </c>
      <c r="C894" s="2">
        <v>4</v>
      </c>
      <c r="D894" s="2">
        <v>4</v>
      </c>
      <c r="E894" s="2">
        <v>26</v>
      </c>
      <c r="F894" s="2">
        <v>11</v>
      </c>
      <c r="G894" s="2">
        <v>2</v>
      </c>
      <c r="H894" s="2">
        <v>0</v>
      </c>
      <c r="I894" s="2">
        <v>5</v>
      </c>
      <c r="J894" s="4">
        <v>2016</v>
      </c>
      <c r="K894">
        <v>6</v>
      </c>
      <c r="L894">
        <v>276</v>
      </c>
      <c r="M894" t="s">
        <v>23</v>
      </c>
    </row>
    <row r="895" spans="1:13" hidden="1">
      <c r="A895" s="1">
        <v>42532</v>
      </c>
      <c r="B895" s="2">
        <v>10.66</v>
      </c>
      <c r="C895" s="2">
        <v>2.8250000000000002</v>
      </c>
      <c r="D895" s="2">
        <v>2</v>
      </c>
      <c r="E895" s="2">
        <v>35.6</v>
      </c>
      <c r="F895" s="2">
        <v>4</v>
      </c>
      <c r="G895" s="2">
        <v>1</v>
      </c>
      <c r="H895" s="2">
        <v>10</v>
      </c>
      <c r="I895" s="2">
        <v>8</v>
      </c>
      <c r="J895" s="4">
        <v>2016</v>
      </c>
      <c r="K895">
        <v>6</v>
      </c>
      <c r="L895">
        <v>276</v>
      </c>
      <c r="M895" t="s">
        <v>24</v>
      </c>
    </row>
    <row r="896" spans="1:13" hidden="1">
      <c r="A896" s="1">
        <v>42533</v>
      </c>
      <c r="B896" s="2">
        <v>8.34</v>
      </c>
      <c r="C896" s="2">
        <v>7.3529999999999998</v>
      </c>
      <c r="D896" s="2">
        <v>3.4</v>
      </c>
      <c r="E896" s="2">
        <v>47</v>
      </c>
      <c r="F896" s="2">
        <v>8</v>
      </c>
      <c r="G896" s="2">
        <v>0</v>
      </c>
      <c r="H896" s="2">
        <v>4</v>
      </c>
      <c r="I896" s="2">
        <v>6</v>
      </c>
      <c r="J896" s="4">
        <v>2016</v>
      </c>
      <c r="K896">
        <v>6</v>
      </c>
      <c r="L896">
        <v>276</v>
      </c>
      <c r="M896" t="s">
        <v>25</v>
      </c>
    </row>
    <row r="897" spans="1:13" hidden="1">
      <c r="A897" s="1">
        <v>42534</v>
      </c>
      <c r="B897" s="2">
        <v>5.66</v>
      </c>
      <c r="C897" s="2">
        <v>4.7359999999999998</v>
      </c>
      <c r="D897" s="2">
        <v>1</v>
      </c>
      <c r="E897" s="2">
        <v>15</v>
      </c>
      <c r="F897" s="2">
        <v>7</v>
      </c>
      <c r="G897" s="2">
        <v>0</v>
      </c>
      <c r="H897" s="2">
        <v>1</v>
      </c>
      <c r="I897" s="2">
        <v>2</v>
      </c>
      <c r="J897" s="4">
        <v>2016</v>
      </c>
      <c r="K897">
        <v>6</v>
      </c>
      <c r="L897">
        <v>276</v>
      </c>
      <c r="M897" t="s">
        <v>26</v>
      </c>
    </row>
    <row r="898" spans="1:13" hidden="1">
      <c r="A898" s="1">
        <v>42535</v>
      </c>
      <c r="B898" s="2">
        <v>2.33</v>
      </c>
      <c r="C898" s="2">
        <v>6</v>
      </c>
      <c r="D898" s="2">
        <v>6.1</v>
      </c>
      <c r="E898" s="2">
        <v>17.399999999999999</v>
      </c>
      <c r="F898" s="2">
        <v>17</v>
      </c>
      <c r="G898" s="2">
        <v>1</v>
      </c>
      <c r="H898" s="2">
        <v>2</v>
      </c>
      <c r="I898" s="2">
        <v>3</v>
      </c>
      <c r="J898" s="4">
        <v>2016</v>
      </c>
      <c r="K898">
        <v>6</v>
      </c>
      <c r="L898">
        <v>276</v>
      </c>
      <c r="M898" t="s">
        <v>27</v>
      </c>
    </row>
    <row r="899" spans="1:13" hidden="1">
      <c r="A899" s="1">
        <v>42536</v>
      </c>
      <c r="B899" s="2">
        <v>5</v>
      </c>
      <c r="C899" s="2">
        <v>5.4950000000000001</v>
      </c>
      <c r="D899" s="2">
        <v>7</v>
      </c>
      <c r="E899" s="2">
        <v>35</v>
      </c>
      <c r="F899" s="2">
        <v>22</v>
      </c>
      <c r="G899" s="2">
        <v>1</v>
      </c>
      <c r="H899" s="2">
        <v>1</v>
      </c>
      <c r="I899" s="2">
        <v>6</v>
      </c>
      <c r="J899" s="4">
        <v>2016</v>
      </c>
      <c r="K899">
        <v>6</v>
      </c>
      <c r="L899">
        <v>276</v>
      </c>
      <c r="M899" t="s">
        <v>28</v>
      </c>
    </row>
    <row r="900" spans="1:13" hidden="1">
      <c r="A900" s="1">
        <v>42537</v>
      </c>
      <c r="B900" s="2">
        <v>4</v>
      </c>
      <c r="C900" s="2">
        <v>0.33</v>
      </c>
      <c r="D900" s="2">
        <v>1</v>
      </c>
      <c r="E900" s="2">
        <v>20.5</v>
      </c>
      <c r="F900" s="2">
        <v>4</v>
      </c>
      <c r="G900" s="2">
        <v>0</v>
      </c>
      <c r="H900" s="2">
        <v>22</v>
      </c>
      <c r="I900" s="2">
        <v>3</v>
      </c>
      <c r="J900" s="4">
        <v>2016</v>
      </c>
      <c r="K900">
        <v>6</v>
      </c>
      <c r="L900">
        <v>276</v>
      </c>
      <c r="M900" t="s">
        <v>22</v>
      </c>
    </row>
    <row r="901" spans="1:13" hidden="1">
      <c r="A901" s="1">
        <v>42538</v>
      </c>
      <c r="B901" s="2">
        <v>3.34</v>
      </c>
      <c r="C901" s="2">
        <v>3.67</v>
      </c>
      <c r="D901" s="2">
        <v>3.65</v>
      </c>
      <c r="E901" s="2">
        <v>20</v>
      </c>
      <c r="F901" s="2">
        <v>8</v>
      </c>
      <c r="G901" s="2">
        <v>0</v>
      </c>
      <c r="H901" s="2">
        <v>4</v>
      </c>
      <c r="I901" s="2">
        <v>4</v>
      </c>
      <c r="J901" s="4">
        <v>2016</v>
      </c>
      <c r="K901">
        <v>6</v>
      </c>
      <c r="L901">
        <v>276</v>
      </c>
      <c r="M901" t="s">
        <v>23</v>
      </c>
    </row>
    <row r="902" spans="1:13" hidden="1">
      <c r="A902" s="1">
        <v>42539</v>
      </c>
      <c r="B902" s="2">
        <v>2</v>
      </c>
      <c r="C902" s="2">
        <v>4.33</v>
      </c>
      <c r="D902" s="2">
        <v>6.5</v>
      </c>
      <c r="E902" s="2">
        <v>37.5</v>
      </c>
      <c r="F902" s="2">
        <v>1</v>
      </c>
      <c r="G902" s="2">
        <v>0</v>
      </c>
      <c r="H902" s="2">
        <v>5</v>
      </c>
      <c r="I902" s="2">
        <v>4</v>
      </c>
      <c r="J902" s="4">
        <v>2016</v>
      </c>
      <c r="K902">
        <v>6</v>
      </c>
      <c r="L902">
        <v>276</v>
      </c>
      <c r="M902" t="s">
        <v>24</v>
      </c>
    </row>
    <row r="903" spans="1:13" hidden="1">
      <c r="A903" s="1">
        <v>42540</v>
      </c>
      <c r="B903" s="2">
        <v>6.34</v>
      </c>
      <c r="C903" s="2">
        <v>6.01</v>
      </c>
      <c r="D903" s="2">
        <v>3</v>
      </c>
      <c r="E903" s="2">
        <v>40</v>
      </c>
      <c r="F903" s="2">
        <v>1</v>
      </c>
      <c r="G903" s="2">
        <v>0</v>
      </c>
      <c r="H903" s="2">
        <v>7</v>
      </c>
      <c r="I903" s="2">
        <v>15</v>
      </c>
      <c r="J903" s="4">
        <v>2016</v>
      </c>
      <c r="K903">
        <v>6</v>
      </c>
      <c r="L903">
        <v>276</v>
      </c>
      <c r="M903" t="s">
        <v>25</v>
      </c>
    </row>
    <row r="904" spans="1:13" hidden="1">
      <c r="A904" s="1">
        <v>42541</v>
      </c>
      <c r="B904" s="2">
        <v>7.34</v>
      </c>
      <c r="C904" s="2">
        <v>3.34</v>
      </c>
      <c r="D904" s="2">
        <v>6</v>
      </c>
      <c r="E904" s="2">
        <v>22.388000000000002</v>
      </c>
      <c r="F904" s="2">
        <v>5</v>
      </c>
      <c r="G904" s="2">
        <v>0</v>
      </c>
      <c r="H904" s="2">
        <v>8</v>
      </c>
      <c r="I904" s="2">
        <v>6</v>
      </c>
      <c r="J904" s="4">
        <v>2016</v>
      </c>
      <c r="K904">
        <v>6</v>
      </c>
      <c r="L904">
        <v>276</v>
      </c>
      <c r="M904" t="s">
        <v>26</v>
      </c>
    </row>
    <row r="905" spans="1:13" hidden="1">
      <c r="A905" s="1">
        <v>42542</v>
      </c>
      <c r="B905" s="2">
        <v>7.33</v>
      </c>
      <c r="C905" s="2">
        <v>4.66</v>
      </c>
      <c r="D905" s="2">
        <v>9</v>
      </c>
      <c r="E905" s="2">
        <v>23</v>
      </c>
      <c r="F905" s="2">
        <v>15</v>
      </c>
      <c r="G905" s="2">
        <v>0</v>
      </c>
      <c r="H905" s="2">
        <v>7</v>
      </c>
      <c r="I905" s="2">
        <v>5.6</v>
      </c>
      <c r="J905" s="4">
        <v>2016</v>
      </c>
      <c r="K905">
        <v>6</v>
      </c>
      <c r="L905">
        <v>276</v>
      </c>
      <c r="M905" t="s">
        <v>27</v>
      </c>
    </row>
    <row r="906" spans="1:13" hidden="1">
      <c r="A906" s="1">
        <v>42543</v>
      </c>
      <c r="B906" s="2">
        <v>2</v>
      </c>
      <c r="C906" s="2">
        <v>6.0670000000000002</v>
      </c>
      <c r="D906" s="2">
        <v>2.2999999999999998</v>
      </c>
      <c r="E906" s="2">
        <v>42</v>
      </c>
      <c r="F906" s="2">
        <v>6</v>
      </c>
      <c r="G906" s="2">
        <v>0</v>
      </c>
      <c r="H906" s="2">
        <v>2</v>
      </c>
      <c r="I906" s="2">
        <v>2</v>
      </c>
      <c r="J906" s="4">
        <v>2016</v>
      </c>
      <c r="K906">
        <v>6</v>
      </c>
      <c r="L906">
        <v>276</v>
      </c>
      <c r="M906" t="s">
        <v>28</v>
      </c>
    </row>
    <row r="907" spans="1:13" hidden="1">
      <c r="A907" s="1">
        <v>42544</v>
      </c>
      <c r="B907" s="2">
        <v>3</v>
      </c>
      <c r="C907" s="2">
        <v>0.33</v>
      </c>
      <c r="D907" s="2">
        <v>2.2999999999999998</v>
      </c>
      <c r="E907" s="2">
        <v>19</v>
      </c>
      <c r="F907" s="2">
        <v>5</v>
      </c>
      <c r="G907" s="2">
        <v>0</v>
      </c>
      <c r="H907" s="2">
        <v>1</v>
      </c>
      <c r="I907" s="2">
        <v>3</v>
      </c>
      <c r="J907" s="4">
        <v>2016</v>
      </c>
      <c r="K907">
        <v>6</v>
      </c>
      <c r="L907">
        <v>276</v>
      </c>
      <c r="M907" t="s">
        <v>22</v>
      </c>
    </row>
    <row r="908" spans="1:13" hidden="1">
      <c r="A908" s="1">
        <v>42545</v>
      </c>
      <c r="B908" s="2">
        <v>6</v>
      </c>
      <c r="C908" s="2">
        <v>2.34</v>
      </c>
      <c r="D908" s="2">
        <v>3.05</v>
      </c>
      <c r="E908" s="2">
        <v>19</v>
      </c>
      <c r="F908" s="2">
        <v>15</v>
      </c>
      <c r="G908" s="2">
        <v>0</v>
      </c>
      <c r="H908" s="2">
        <v>1</v>
      </c>
      <c r="I908" s="2">
        <v>2</v>
      </c>
      <c r="J908" s="4">
        <v>2016</v>
      </c>
      <c r="K908">
        <v>6</v>
      </c>
      <c r="L908">
        <v>276</v>
      </c>
      <c r="M908" t="s">
        <v>23</v>
      </c>
    </row>
    <row r="909" spans="1:13" hidden="1">
      <c r="A909" s="1">
        <v>42546</v>
      </c>
      <c r="B909" s="2">
        <v>5.68</v>
      </c>
      <c r="C909" s="2">
        <v>4.99</v>
      </c>
      <c r="D909" s="2">
        <v>8</v>
      </c>
      <c r="E909" s="2">
        <v>20.25</v>
      </c>
      <c r="F909" s="2">
        <v>5</v>
      </c>
      <c r="G909" s="2">
        <v>0</v>
      </c>
      <c r="H909" s="2">
        <v>1</v>
      </c>
      <c r="I909" s="2">
        <v>4</v>
      </c>
      <c r="J909" s="4">
        <v>2016</v>
      </c>
      <c r="K909">
        <v>6</v>
      </c>
      <c r="L909">
        <v>276</v>
      </c>
      <c r="M909" t="s">
        <v>24</v>
      </c>
    </row>
    <row r="910" spans="1:13" hidden="1">
      <c r="A910" s="1">
        <v>42547</v>
      </c>
      <c r="B910" s="2">
        <v>3</v>
      </c>
      <c r="C910" s="2">
        <v>3.8450000000000002</v>
      </c>
      <c r="D910" s="2">
        <v>2</v>
      </c>
      <c r="E910" s="2">
        <v>17.399999999999999</v>
      </c>
      <c r="F910" s="2">
        <v>20</v>
      </c>
      <c r="G910" s="2">
        <v>0</v>
      </c>
      <c r="H910" s="2">
        <v>2</v>
      </c>
      <c r="I910" s="2">
        <v>3</v>
      </c>
      <c r="J910" s="4">
        <v>2016</v>
      </c>
      <c r="K910">
        <v>6</v>
      </c>
      <c r="L910">
        <v>276</v>
      </c>
      <c r="M910" t="s">
        <v>25</v>
      </c>
    </row>
    <row r="911" spans="1:13" hidden="1">
      <c r="A911" s="1">
        <v>42548</v>
      </c>
      <c r="B911" s="2">
        <v>6</v>
      </c>
      <c r="C911" s="2">
        <v>3.0670000000000002</v>
      </c>
      <c r="D911" s="2">
        <v>5.25</v>
      </c>
      <c r="E911" s="2">
        <v>24</v>
      </c>
      <c r="F911" s="2">
        <v>9</v>
      </c>
      <c r="G911" s="2">
        <v>0</v>
      </c>
      <c r="H911" s="2">
        <v>9</v>
      </c>
      <c r="I911" s="2">
        <v>2</v>
      </c>
      <c r="J911" s="4">
        <v>2016</v>
      </c>
      <c r="K911">
        <v>6</v>
      </c>
      <c r="L911">
        <v>276</v>
      </c>
      <c r="M911" t="s">
        <v>26</v>
      </c>
    </row>
    <row r="912" spans="1:13" hidden="1">
      <c r="A912" s="1">
        <v>42549</v>
      </c>
      <c r="B912" s="2">
        <v>1.33</v>
      </c>
      <c r="C912" s="2">
        <v>1.429</v>
      </c>
      <c r="D912" s="2">
        <v>2.25</v>
      </c>
      <c r="E912" s="2">
        <v>24</v>
      </c>
      <c r="F912" s="2">
        <v>20</v>
      </c>
      <c r="G912" s="2">
        <v>5</v>
      </c>
      <c r="H912" s="2">
        <v>2</v>
      </c>
      <c r="I912" s="2">
        <v>7</v>
      </c>
      <c r="J912" s="4">
        <v>2016</v>
      </c>
      <c r="K912">
        <v>6</v>
      </c>
      <c r="L912">
        <v>276</v>
      </c>
      <c r="M912" t="s">
        <v>27</v>
      </c>
    </row>
    <row r="913" spans="1:13" hidden="1">
      <c r="A913" s="1">
        <v>42550</v>
      </c>
      <c r="B913" s="2">
        <v>7</v>
      </c>
      <c r="C913" s="2">
        <v>8.01</v>
      </c>
      <c r="D913" s="2">
        <v>6.5</v>
      </c>
      <c r="E913" s="2">
        <v>22</v>
      </c>
      <c r="F913" s="2">
        <v>12.5</v>
      </c>
      <c r="G913" s="2">
        <v>7</v>
      </c>
      <c r="H913" s="2">
        <v>1</v>
      </c>
      <c r="I913" s="2">
        <v>2</v>
      </c>
      <c r="J913" s="4">
        <v>2016</v>
      </c>
      <c r="K913">
        <v>6</v>
      </c>
      <c r="L913">
        <v>276</v>
      </c>
      <c r="M913" t="s">
        <v>28</v>
      </c>
    </row>
    <row r="914" spans="1:13" hidden="1">
      <c r="A914" s="1">
        <v>42551</v>
      </c>
      <c r="B914" s="2">
        <v>4</v>
      </c>
      <c r="C914" s="2">
        <v>3.8029999999999999</v>
      </c>
      <c r="D914" s="2">
        <v>3.2</v>
      </c>
      <c r="E914" s="2">
        <v>9</v>
      </c>
      <c r="F914" s="2">
        <v>6</v>
      </c>
      <c r="G914" s="2">
        <v>0</v>
      </c>
      <c r="H914" s="2">
        <v>0</v>
      </c>
      <c r="I914" s="2">
        <v>2</v>
      </c>
      <c r="J914" s="4">
        <v>2016</v>
      </c>
      <c r="K914">
        <v>6</v>
      </c>
      <c r="L914">
        <v>276</v>
      </c>
      <c r="M914" t="s">
        <v>22</v>
      </c>
    </row>
    <row r="915" spans="1:13" hidden="1">
      <c r="A915" s="1">
        <v>42552</v>
      </c>
      <c r="B915" s="2">
        <v>4</v>
      </c>
      <c r="C915" s="2">
        <v>2.0099999999999998</v>
      </c>
      <c r="D915" s="2">
        <v>5.5</v>
      </c>
      <c r="E915" s="2">
        <v>24</v>
      </c>
      <c r="F915" s="2">
        <v>1</v>
      </c>
      <c r="G915" s="2">
        <v>0</v>
      </c>
      <c r="H915" s="2">
        <v>20</v>
      </c>
      <c r="I915" s="2">
        <v>7</v>
      </c>
      <c r="J915" s="4">
        <v>2016</v>
      </c>
      <c r="K915">
        <v>7</v>
      </c>
      <c r="L915">
        <v>276</v>
      </c>
      <c r="M915" t="s">
        <v>23</v>
      </c>
    </row>
    <row r="916" spans="1:13" hidden="1">
      <c r="A916" s="1">
        <v>42553</v>
      </c>
      <c r="B916" s="2">
        <v>4.66</v>
      </c>
      <c r="C916" s="2">
        <v>5.1319999999999997</v>
      </c>
      <c r="D916" s="2">
        <v>6</v>
      </c>
      <c r="E916" s="2">
        <v>25.4</v>
      </c>
      <c r="F916" s="2">
        <v>9</v>
      </c>
      <c r="G916" s="2">
        <v>0</v>
      </c>
      <c r="H916" s="2">
        <v>2</v>
      </c>
      <c r="I916" s="2">
        <v>3</v>
      </c>
      <c r="J916" s="4">
        <v>2016</v>
      </c>
      <c r="K916">
        <v>7</v>
      </c>
      <c r="L916">
        <v>276</v>
      </c>
      <c r="M916" t="s">
        <v>24</v>
      </c>
    </row>
    <row r="917" spans="1:13" hidden="1">
      <c r="A917" s="1">
        <v>42554</v>
      </c>
      <c r="B917" s="2">
        <v>6.67</v>
      </c>
      <c r="C917" s="2">
        <v>4.165</v>
      </c>
      <c r="D917" s="2">
        <v>5.4</v>
      </c>
      <c r="E917" s="2">
        <v>18.600000000000001</v>
      </c>
      <c r="F917" s="2">
        <v>4</v>
      </c>
      <c r="G917" s="2">
        <v>0</v>
      </c>
      <c r="H917" s="2">
        <v>11</v>
      </c>
      <c r="I917" s="2">
        <v>5</v>
      </c>
      <c r="J917" s="4">
        <v>2016</v>
      </c>
      <c r="K917">
        <v>7</v>
      </c>
      <c r="L917">
        <v>276</v>
      </c>
      <c r="M917" t="s">
        <v>25</v>
      </c>
    </row>
    <row r="918" spans="1:13" hidden="1">
      <c r="A918" s="1">
        <v>42555</v>
      </c>
      <c r="B918" s="2">
        <v>8.34</v>
      </c>
      <c r="C918" s="2">
        <v>5.34</v>
      </c>
      <c r="D918" s="2">
        <v>1.1499999999999999</v>
      </c>
      <c r="E918" s="2">
        <v>14</v>
      </c>
      <c r="F918" s="2">
        <v>8</v>
      </c>
      <c r="G918" s="2">
        <v>3</v>
      </c>
      <c r="H918" s="2">
        <v>7</v>
      </c>
      <c r="I918" s="2">
        <v>6</v>
      </c>
      <c r="J918" s="4">
        <v>2016</v>
      </c>
      <c r="K918">
        <v>7</v>
      </c>
      <c r="L918">
        <v>276</v>
      </c>
      <c r="M918" t="s">
        <v>26</v>
      </c>
    </row>
    <row r="919" spans="1:13" hidden="1">
      <c r="A919" s="1">
        <v>42556</v>
      </c>
      <c r="B919" s="2">
        <v>6</v>
      </c>
      <c r="C919" s="2">
        <v>4.01</v>
      </c>
      <c r="D919" s="2">
        <v>2</v>
      </c>
      <c r="E919" s="2">
        <v>19</v>
      </c>
      <c r="F919" s="2">
        <v>10</v>
      </c>
      <c r="G919" s="2">
        <v>0</v>
      </c>
      <c r="H919" s="2">
        <v>0</v>
      </c>
      <c r="I919" s="2">
        <v>3</v>
      </c>
      <c r="J919" s="4">
        <v>2016</v>
      </c>
      <c r="K919">
        <v>7</v>
      </c>
      <c r="L919">
        <v>276</v>
      </c>
      <c r="M919" t="s">
        <v>27</v>
      </c>
    </row>
    <row r="920" spans="1:13" hidden="1">
      <c r="A920" s="1">
        <v>42557</v>
      </c>
      <c r="B920" s="2">
        <v>9.33</v>
      </c>
      <c r="C920" s="2">
        <v>5.726</v>
      </c>
      <c r="D920" s="2">
        <v>5</v>
      </c>
      <c r="E920" s="2">
        <v>30</v>
      </c>
      <c r="F920" s="2">
        <v>5</v>
      </c>
      <c r="G920" s="2">
        <v>0</v>
      </c>
      <c r="H920" s="2">
        <v>8</v>
      </c>
      <c r="I920" s="2">
        <v>4</v>
      </c>
      <c r="J920" s="4">
        <v>2016</v>
      </c>
      <c r="K920">
        <v>7</v>
      </c>
      <c r="L920">
        <v>276</v>
      </c>
      <c r="M920" t="s">
        <v>28</v>
      </c>
    </row>
    <row r="921" spans="1:13" hidden="1">
      <c r="A921" s="1">
        <v>42558</v>
      </c>
      <c r="B921" s="2">
        <v>7.34</v>
      </c>
      <c r="C921" s="2">
        <v>5.01</v>
      </c>
      <c r="D921" s="2">
        <v>1</v>
      </c>
      <c r="E921" s="2">
        <v>21</v>
      </c>
      <c r="F921" s="2">
        <v>11</v>
      </c>
      <c r="G921" s="2">
        <v>1</v>
      </c>
      <c r="H921" s="2">
        <v>0</v>
      </c>
      <c r="I921" s="2">
        <v>2</v>
      </c>
      <c r="J921" s="4">
        <v>2016</v>
      </c>
      <c r="K921">
        <v>7</v>
      </c>
      <c r="L921">
        <v>276</v>
      </c>
      <c r="M921" t="s">
        <v>22</v>
      </c>
    </row>
    <row r="922" spans="1:13" hidden="1">
      <c r="A922" s="1">
        <v>42559</v>
      </c>
      <c r="B922" s="2">
        <v>1.34</v>
      </c>
      <c r="C922" s="2">
        <v>7.056</v>
      </c>
      <c r="D922" s="2">
        <v>9.1999999999999993</v>
      </c>
      <c r="E922" s="2">
        <v>28</v>
      </c>
      <c r="F922" s="2">
        <v>12</v>
      </c>
      <c r="G922" s="2">
        <v>1</v>
      </c>
      <c r="H922" s="2">
        <v>0</v>
      </c>
      <c r="I922" s="2">
        <v>4.3</v>
      </c>
      <c r="J922" s="4">
        <v>2016</v>
      </c>
      <c r="K922">
        <v>7</v>
      </c>
      <c r="L922">
        <v>276</v>
      </c>
      <c r="M922" t="s">
        <v>23</v>
      </c>
    </row>
    <row r="923" spans="1:13" hidden="1">
      <c r="A923" s="1">
        <v>42560</v>
      </c>
      <c r="B923" s="2">
        <v>3.33</v>
      </c>
      <c r="C923" s="2">
        <v>6</v>
      </c>
      <c r="D923" s="2">
        <v>4.5</v>
      </c>
      <c r="E923" s="2">
        <v>11</v>
      </c>
      <c r="F923" s="2">
        <v>12</v>
      </c>
      <c r="G923" s="2">
        <v>0</v>
      </c>
      <c r="H923" s="2">
        <v>0</v>
      </c>
      <c r="I923" s="2">
        <v>2</v>
      </c>
      <c r="J923" s="4">
        <v>2016</v>
      </c>
      <c r="K923">
        <v>7</v>
      </c>
      <c r="L923">
        <v>276</v>
      </c>
      <c r="M923" t="s">
        <v>24</v>
      </c>
    </row>
    <row r="924" spans="1:13" hidden="1">
      <c r="A924" s="1">
        <v>42561</v>
      </c>
      <c r="B924" s="2">
        <v>5.66</v>
      </c>
      <c r="C924" s="2">
        <v>8.32</v>
      </c>
      <c r="D924" s="2">
        <v>4.2</v>
      </c>
      <c r="E924" s="2">
        <v>29</v>
      </c>
      <c r="F924" s="2">
        <v>6</v>
      </c>
      <c r="G924" s="2">
        <v>0</v>
      </c>
      <c r="H924" s="2">
        <v>0</v>
      </c>
      <c r="I924" s="2">
        <v>3</v>
      </c>
      <c r="J924" s="4">
        <v>2016</v>
      </c>
      <c r="K924">
        <v>7</v>
      </c>
      <c r="L924">
        <v>276</v>
      </c>
      <c r="M924" t="s">
        <v>25</v>
      </c>
    </row>
    <row r="925" spans="1:13" hidden="1">
      <c r="A925" s="1">
        <v>42562</v>
      </c>
      <c r="B925" s="2">
        <v>6.33</v>
      </c>
      <c r="C925" s="2">
        <v>1.7030000000000001</v>
      </c>
      <c r="D925" s="2">
        <v>3</v>
      </c>
      <c r="E925" s="2">
        <v>19.312000000000001</v>
      </c>
      <c r="F925" s="2">
        <v>9</v>
      </c>
      <c r="G925" s="2">
        <v>0</v>
      </c>
      <c r="H925" s="2">
        <v>4</v>
      </c>
      <c r="I925" s="2">
        <v>6.2</v>
      </c>
      <c r="J925" s="4">
        <v>2016</v>
      </c>
      <c r="K925">
        <v>7</v>
      </c>
      <c r="L925">
        <v>276</v>
      </c>
      <c r="M925" t="s">
        <v>26</v>
      </c>
    </row>
    <row r="926" spans="1:13" hidden="1">
      <c r="A926" s="1">
        <v>42563</v>
      </c>
      <c r="B926" s="2">
        <v>5.67</v>
      </c>
      <c r="C926" s="2">
        <v>2.67</v>
      </c>
      <c r="D926" s="2">
        <v>4</v>
      </c>
      <c r="E926" s="2">
        <v>27.2</v>
      </c>
      <c r="F926" s="2">
        <v>14</v>
      </c>
      <c r="G926" s="2">
        <v>0</v>
      </c>
      <c r="H926" s="2">
        <v>3</v>
      </c>
      <c r="I926" s="2">
        <v>4</v>
      </c>
      <c r="J926" s="4">
        <v>2016</v>
      </c>
      <c r="K926">
        <v>7</v>
      </c>
      <c r="L926">
        <v>276</v>
      </c>
      <c r="M926" t="s">
        <v>27</v>
      </c>
    </row>
    <row r="927" spans="1:13" hidden="1">
      <c r="A927" s="1">
        <v>42564</v>
      </c>
      <c r="B927" s="2">
        <v>6.2183333330000004</v>
      </c>
      <c r="C927" s="2">
        <v>7</v>
      </c>
      <c r="D927" s="2">
        <v>5</v>
      </c>
      <c r="E927" s="2">
        <v>26.4</v>
      </c>
      <c r="F927" s="2">
        <v>11</v>
      </c>
      <c r="G927" s="2">
        <v>0</v>
      </c>
      <c r="H927" s="2">
        <v>3</v>
      </c>
      <c r="I927" s="2">
        <v>2</v>
      </c>
      <c r="J927" s="4">
        <v>2016</v>
      </c>
      <c r="K927">
        <v>7</v>
      </c>
      <c r="L927">
        <v>276</v>
      </c>
      <c r="M927" t="s">
        <v>28</v>
      </c>
    </row>
    <row r="928" spans="1:13" hidden="1">
      <c r="A928" s="1">
        <v>42565</v>
      </c>
      <c r="B928" s="2">
        <v>2.34</v>
      </c>
      <c r="C928" s="2">
        <v>2.363</v>
      </c>
      <c r="D928" s="2">
        <v>5</v>
      </c>
      <c r="E928" s="2">
        <v>12.4</v>
      </c>
      <c r="F928" s="2">
        <v>3</v>
      </c>
      <c r="G928" s="2">
        <v>0</v>
      </c>
      <c r="H928" s="2">
        <v>3</v>
      </c>
      <c r="I928" s="2">
        <v>5</v>
      </c>
      <c r="J928" s="4">
        <v>2016</v>
      </c>
      <c r="K928">
        <v>7</v>
      </c>
      <c r="L928">
        <v>276</v>
      </c>
      <c r="M928" t="s">
        <v>22</v>
      </c>
    </row>
    <row r="929" spans="1:13" hidden="1">
      <c r="A929" s="1">
        <v>42566</v>
      </c>
      <c r="B929" s="2">
        <v>3</v>
      </c>
      <c r="C929" s="2">
        <v>8</v>
      </c>
      <c r="D929" s="2">
        <v>2</v>
      </c>
      <c r="E929" s="2">
        <v>15</v>
      </c>
      <c r="F929" s="2">
        <v>4</v>
      </c>
      <c r="G929" s="2">
        <v>0</v>
      </c>
      <c r="H929" s="2">
        <v>0</v>
      </c>
      <c r="I929" s="2">
        <v>3.33</v>
      </c>
      <c r="J929" s="4">
        <v>2016</v>
      </c>
      <c r="K929">
        <v>7</v>
      </c>
      <c r="L929">
        <v>276</v>
      </c>
      <c r="M929" t="s">
        <v>23</v>
      </c>
    </row>
    <row r="930" spans="1:13" hidden="1">
      <c r="A930" s="1">
        <v>42567</v>
      </c>
      <c r="B930" s="2">
        <v>9.33</v>
      </c>
      <c r="C930" s="2">
        <v>6.7370000000000001</v>
      </c>
      <c r="D930" s="2">
        <v>3</v>
      </c>
      <c r="E930" s="2">
        <v>23.3</v>
      </c>
      <c r="F930" s="2">
        <v>6</v>
      </c>
      <c r="G930" s="2">
        <v>0</v>
      </c>
      <c r="H930" s="2">
        <v>1</v>
      </c>
      <c r="I930" s="2">
        <v>8</v>
      </c>
      <c r="J930" s="4">
        <v>2016</v>
      </c>
      <c r="K930">
        <v>7</v>
      </c>
      <c r="L930">
        <v>276</v>
      </c>
      <c r="M930" t="s">
        <v>24</v>
      </c>
    </row>
    <row r="931" spans="1:13" hidden="1">
      <c r="A931" s="1">
        <v>42568</v>
      </c>
      <c r="B931" s="2">
        <v>9.01</v>
      </c>
      <c r="C931" s="2">
        <v>4.01</v>
      </c>
      <c r="D931" s="2">
        <v>3</v>
      </c>
      <c r="E931" s="2">
        <v>26.65</v>
      </c>
      <c r="F931" s="2">
        <v>3</v>
      </c>
      <c r="G931" s="2">
        <v>0</v>
      </c>
      <c r="H931" s="2">
        <v>7</v>
      </c>
      <c r="I931" s="2">
        <v>4</v>
      </c>
      <c r="J931" s="4">
        <v>2016</v>
      </c>
      <c r="K931">
        <v>7</v>
      </c>
      <c r="L931">
        <v>276</v>
      </c>
      <c r="M931" t="s">
        <v>25</v>
      </c>
    </row>
    <row r="932" spans="1:13" hidden="1">
      <c r="A932" s="1">
        <v>42569</v>
      </c>
      <c r="B932" s="2">
        <v>6</v>
      </c>
      <c r="C932" s="2">
        <v>2.4969999999999999</v>
      </c>
      <c r="D932" s="2">
        <v>8</v>
      </c>
      <c r="E932" s="2">
        <v>25.4</v>
      </c>
      <c r="F932" s="2">
        <v>2</v>
      </c>
      <c r="G932" s="2">
        <v>0</v>
      </c>
      <c r="H932" s="2">
        <v>3</v>
      </c>
      <c r="I932" s="2">
        <v>4</v>
      </c>
      <c r="J932" s="4">
        <v>2016</v>
      </c>
      <c r="K932">
        <v>7</v>
      </c>
      <c r="L932">
        <v>276</v>
      </c>
      <c r="M932" t="s">
        <v>26</v>
      </c>
    </row>
    <row r="933" spans="1:13" hidden="1">
      <c r="A933" s="1">
        <v>42570</v>
      </c>
      <c r="B933" s="2">
        <v>7.34</v>
      </c>
      <c r="C933" s="2">
        <v>1.33</v>
      </c>
      <c r="D933" s="2">
        <v>6</v>
      </c>
      <c r="E933" s="2">
        <v>19</v>
      </c>
      <c r="F933" s="2">
        <v>5</v>
      </c>
      <c r="G933" s="2">
        <v>0</v>
      </c>
      <c r="H933" s="2">
        <v>1</v>
      </c>
      <c r="I933" s="2">
        <v>2</v>
      </c>
      <c r="J933" s="4">
        <v>2016</v>
      </c>
      <c r="K933">
        <v>7</v>
      </c>
      <c r="L933">
        <v>276</v>
      </c>
      <c r="M933" t="s">
        <v>27</v>
      </c>
    </row>
    <row r="934" spans="1:13" hidden="1">
      <c r="A934" s="1">
        <v>42571</v>
      </c>
      <c r="B934" s="2">
        <v>10.33</v>
      </c>
      <c r="C934" s="2">
        <v>4.66</v>
      </c>
      <c r="D934" s="2">
        <v>7.1</v>
      </c>
      <c r="E934" s="2">
        <v>25.2</v>
      </c>
      <c r="F934" s="2">
        <v>6</v>
      </c>
      <c r="G934" s="2">
        <v>0</v>
      </c>
      <c r="H934" s="2">
        <v>5</v>
      </c>
      <c r="I934" s="2">
        <v>5</v>
      </c>
      <c r="J934" s="4">
        <v>2016</v>
      </c>
      <c r="K934">
        <v>7</v>
      </c>
      <c r="L934">
        <v>276</v>
      </c>
      <c r="M934" t="s">
        <v>28</v>
      </c>
    </row>
    <row r="935" spans="1:13" hidden="1">
      <c r="A935" s="1">
        <v>42572</v>
      </c>
      <c r="B935" s="2">
        <v>5.66</v>
      </c>
      <c r="C935" s="2">
        <v>5.32</v>
      </c>
      <c r="D935" s="2">
        <v>4.0999999999999996</v>
      </c>
      <c r="E935" s="2">
        <v>17</v>
      </c>
      <c r="F935" s="2">
        <v>15</v>
      </c>
      <c r="G935" s="2">
        <v>0</v>
      </c>
      <c r="H935" s="2">
        <v>1</v>
      </c>
      <c r="I935" s="2">
        <v>2</v>
      </c>
      <c r="J935" s="4">
        <v>2016</v>
      </c>
      <c r="K935">
        <v>7</v>
      </c>
      <c r="L935">
        <v>276</v>
      </c>
      <c r="M935" t="s">
        <v>22</v>
      </c>
    </row>
    <row r="936" spans="1:13" hidden="1">
      <c r="A936" s="1">
        <v>42573</v>
      </c>
      <c r="B936" s="2">
        <v>3.33</v>
      </c>
      <c r="C936" s="2">
        <v>1.66</v>
      </c>
      <c r="D936" s="2">
        <v>7</v>
      </c>
      <c r="E936" s="2">
        <v>14</v>
      </c>
      <c r="F936" s="2">
        <v>4</v>
      </c>
      <c r="G936" s="2">
        <v>0</v>
      </c>
      <c r="H936" s="2">
        <v>0</v>
      </c>
      <c r="I936" s="2">
        <v>2</v>
      </c>
      <c r="J936" s="4">
        <v>2016</v>
      </c>
      <c r="K936">
        <v>7</v>
      </c>
      <c r="L936">
        <v>276</v>
      </c>
      <c r="M936" t="s">
        <v>23</v>
      </c>
    </row>
    <row r="937" spans="1:13" hidden="1">
      <c r="A937" s="1">
        <v>42574</v>
      </c>
      <c r="B937" s="2">
        <v>4.66</v>
      </c>
      <c r="C937" s="2">
        <v>5.49</v>
      </c>
      <c r="D937" s="2">
        <v>2.1</v>
      </c>
      <c r="E937" s="2">
        <v>15</v>
      </c>
      <c r="F937" s="2">
        <v>6</v>
      </c>
      <c r="G937" s="2">
        <v>0</v>
      </c>
      <c r="H937" s="2">
        <v>0</v>
      </c>
      <c r="I937" s="2">
        <v>5</v>
      </c>
      <c r="J937" s="4">
        <v>2016</v>
      </c>
      <c r="K937">
        <v>7</v>
      </c>
      <c r="L937">
        <v>276</v>
      </c>
      <c r="M937" t="s">
        <v>24</v>
      </c>
    </row>
    <row r="938" spans="1:13" hidden="1">
      <c r="A938" s="1">
        <v>42575</v>
      </c>
      <c r="B938" s="2">
        <v>2.33</v>
      </c>
      <c r="C938" s="2">
        <v>4.99</v>
      </c>
      <c r="D938" s="2">
        <v>4</v>
      </c>
      <c r="E938" s="2">
        <v>32</v>
      </c>
      <c r="F938" s="2">
        <v>4</v>
      </c>
      <c r="G938" s="2">
        <v>0</v>
      </c>
      <c r="H938" s="2">
        <v>0</v>
      </c>
      <c r="I938" s="2">
        <v>2</v>
      </c>
      <c r="J938" s="4">
        <v>2016</v>
      </c>
      <c r="K938">
        <v>7</v>
      </c>
      <c r="L938">
        <v>276</v>
      </c>
      <c r="M938" t="s">
        <v>25</v>
      </c>
    </row>
    <row r="939" spans="1:13" hidden="1">
      <c r="A939" s="1">
        <v>42576</v>
      </c>
      <c r="B939" s="2">
        <v>13</v>
      </c>
      <c r="C939" s="2">
        <v>3.33</v>
      </c>
      <c r="D939" s="2">
        <v>7</v>
      </c>
      <c r="E939" s="2">
        <v>22</v>
      </c>
      <c r="F939" s="2">
        <v>9</v>
      </c>
      <c r="G939" s="2">
        <v>0</v>
      </c>
      <c r="H939" s="2">
        <v>4</v>
      </c>
      <c r="I939" s="2">
        <v>4</v>
      </c>
      <c r="J939" s="4">
        <v>2016</v>
      </c>
      <c r="K939">
        <v>7</v>
      </c>
      <c r="L939">
        <v>276</v>
      </c>
      <c r="M939" t="s">
        <v>26</v>
      </c>
    </row>
    <row r="940" spans="1:13" hidden="1">
      <c r="A940" s="1">
        <v>42577</v>
      </c>
      <c r="B940" s="2">
        <v>8.32</v>
      </c>
      <c r="C940" s="2">
        <v>2.66</v>
      </c>
      <c r="D940" s="2">
        <v>1</v>
      </c>
      <c r="E940" s="2">
        <v>10</v>
      </c>
      <c r="F940" s="2">
        <v>16</v>
      </c>
      <c r="G940" s="2">
        <v>0</v>
      </c>
      <c r="H940" s="2">
        <v>0</v>
      </c>
      <c r="I940" s="2">
        <v>2</v>
      </c>
      <c r="J940" s="4">
        <v>2016</v>
      </c>
      <c r="K940">
        <v>7</v>
      </c>
      <c r="L940">
        <v>276</v>
      </c>
      <c r="M940" t="s">
        <v>27</v>
      </c>
    </row>
    <row r="941" spans="1:13" hidden="1">
      <c r="A941" s="1">
        <v>42578</v>
      </c>
      <c r="B941" s="2">
        <v>3</v>
      </c>
      <c r="C941" s="2">
        <v>6.33</v>
      </c>
      <c r="D941" s="2">
        <v>4.1500000000000004</v>
      </c>
      <c r="E941" s="2">
        <v>10</v>
      </c>
      <c r="F941" s="2">
        <v>4</v>
      </c>
      <c r="G941" s="2">
        <v>1</v>
      </c>
      <c r="H941" s="2">
        <v>9</v>
      </c>
      <c r="I941" s="2">
        <v>2</v>
      </c>
      <c r="J941" s="4">
        <v>2016</v>
      </c>
      <c r="K941">
        <v>7</v>
      </c>
      <c r="L941">
        <v>276</v>
      </c>
      <c r="M941" t="s">
        <v>28</v>
      </c>
    </row>
    <row r="942" spans="1:13" hidden="1">
      <c r="A942" s="1">
        <v>42579</v>
      </c>
      <c r="B942" s="2">
        <v>9.67</v>
      </c>
      <c r="C942" s="2">
        <v>3.99</v>
      </c>
      <c r="D942" s="2">
        <v>4</v>
      </c>
      <c r="E942" s="2">
        <v>22.5</v>
      </c>
      <c r="F942" s="2">
        <v>12</v>
      </c>
      <c r="G942" s="2">
        <v>1</v>
      </c>
      <c r="H942" s="2">
        <v>5</v>
      </c>
      <c r="I942" s="2">
        <v>3</v>
      </c>
      <c r="J942" s="4">
        <v>2016</v>
      </c>
      <c r="K942">
        <v>7</v>
      </c>
      <c r="L942">
        <v>276</v>
      </c>
      <c r="M942" t="s">
        <v>22</v>
      </c>
    </row>
    <row r="943" spans="1:13" hidden="1">
      <c r="A943" s="1">
        <v>42580</v>
      </c>
      <c r="B943" s="2">
        <v>9.99</v>
      </c>
      <c r="C943" s="2">
        <v>4.51</v>
      </c>
      <c r="D943" s="2">
        <v>6</v>
      </c>
      <c r="E943" s="2">
        <v>11</v>
      </c>
      <c r="F943" s="2">
        <v>17</v>
      </c>
      <c r="G943" s="2">
        <v>1</v>
      </c>
      <c r="H943" s="2">
        <v>11</v>
      </c>
      <c r="I943" s="2">
        <v>2</v>
      </c>
      <c r="J943" s="4">
        <v>2016</v>
      </c>
      <c r="K943">
        <v>7</v>
      </c>
      <c r="L943">
        <v>276</v>
      </c>
      <c r="M943" t="s">
        <v>23</v>
      </c>
    </row>
    <row r="944" spans="1:13" hidden="1">
      <c r="A944" s="1">
        <v>42581</v>
      </c>
      <c r="B944" s="2">
        <v>6.33</v>
      </c>
      <c r="C944" s="2">
        <v>3.99</v>
      </c>
      <c r="D944" s="2">
        <v>4</v>
      </c>
      <c r="E944" s="2">
        <v>37</v>
      </c>
      <c r="F944" s="2">
        <v>7</v>
      </c>
      <c r="G944" s="2">
        <v>0</v>
      </c>
      <c r="H944" s="2">
        <v>1</v>
      </c>
      <c r="I944" s="2">
        <v>6</v>
      </c>
      <c r="J944" s="4">
        <v>2016</v>
      </c>
      <c r="K944">
        <v>7</v>
      </c>
      <c r="L944">
        <v>276</v>
      </c>
      <c r="M944" t="s">
        <v>24</v>
      </c>
    </row>
    <row r="945" spans="1:13" hidden="1">
      <c r="A945" s="1">
        <v>42582</v>
      </c>
      <c r="B945" s="2">
        <v>6</v>
      </c>
      <c r="C945" s="2">
        <v>5.01</v>
      </c>
      <c r="D945" s="2">
        <v>4.5</v>
      </c>
      <c r="E945" s="2">
        <v>22</v>
      </c>
      <c r="F945" s="2">
        <v>5</v>
      </c>
      <c r="G945" s="2">
        <v>0</v>
      </c>
      <c r="H945" s="2">
        <v>0</v>
      </c>
      <c r="I945" s="2">
        <v>4</v>
      </c>
      <c r="J945" s="4">
        <v>2016</v>
      </c>
      <c r="K945">
        <v>7</v>
      </c>
      <c r="L945">
        <v>276</v>
      </c>
      <c r="M945" t="s">
        <v>25</v>
      </c>
    </row>
    <row r="946" spans="1:13" hidden="1">
      <c r="A946" s="1">
        <v>42583</v>
      </c>
      <c r="B946" s="2">
        <v>8.33</v>
      </c>
      <c r="C946" s="2">
        <v>1.3959999999999999</v>
      </c>
      <c r="D946" s="2">
        <v>5</v>
      </c>
      <c r="E946" s="2">
        <v>14</v>
      </c>
      <c r="F946" s="2">
        <v>7.5</v>
      </c>
      <c r="G946" s="2">
        <v>1</v>
      </c>
      <c r="H946" s="2">
        <v>1</v>
      </c>
      <c r="I946" s="2">
        <v>6</v>
      </c>
      <c r="J946" s="4">
        <v>2016</v>
      </c>
      <c r="K946">
        <v>8</v>
      </c>
      <c r="L946">
        <v>276</v>
      </c>
      <c r="M946" t="s">
        <v>26</v>
      </c>
    </row>
    <row r="947" spans="1:13" hidden="1">
      <c r="A947" s="1">
        <v>42584</v>
      </c>
      <c r="B947" s="2">
        <v>8.33</v>
      </c>
      <c r="C947" s="2">
        <v>7</v>
      </c>
      <c r="D947" s="2">
        <v>5</v>
      </c>
      <c r="E947" s="2">
        <v>12</v>
      </c>
      <c r="F947" s="2">
        <v>12</v>
      </c>
      <c r="G947" s="2">
        <v>0</v>
      </c>
      <c r="H947" s="2">
        <v>1</v>
      </c>
      <c r="I947" s="2">
        <v>1</v>
      </c>
      <c r="J947" s="4">
        <v>2016</v>
      </c>
      <c r="K947">
        <v>8</v>
      </c>
      <c r="L947">
        <v>276</v>
      </c>
      <c r="M947" t="s">
        <v>27</v>
      </c>
    </row>
    <row r="948" spans="1:13" hidden="1">
      <c r="A948" s="1">
        <v>42585</v>
      </c>
      <c r="B948" s="2">
        <v>8</v>
      </c>
      <c r="C948" s="2">
        <v>2.98</v>
      </c>
      <c r="D948" s="2">
        <v>3.5</v>
      </c>
      <c r="E948" s="2">
        <v>21</v>
      </c>
      <c r="F948" s="2">
        <v>11</v>
      </c>
      <c r="G948" s="2">
        <v>0</v>
      </c>
      <c r="H948" s="2">
        <v>13</v>
      </c>
      <c r="I948" s="2">
        <v>3</v>
      </c>
      <c r="J948" s="4">
        <v>2016</v>
      </c>
      <c r="K948">
        <v>8</v>
      </c>
      <c r="L948">
        <v>276</v>
      </c>
      <c r="M948" t="s">
        <v>28</v>
      </c>
    </row>
    <row r="949" spans="1:13" hidden="1">
      <c r="A949" s="1">
        <v>42586</v>
      </c>
      <c r="B949" s="2">
        <v>8</v>
      </c>
      <c r="C949" s="2">
        <v>2.6930000000000001</v>
      </c>
      <c r="D949" s="2">
        <v>2</v>
      </c>
      <c r="E949" s="2">
        <v>34.4</v>
      </c>
      <c r="F949" s="2">
        <v>12</v>
      </c>
      <c r="G949" s="2">
        <v>0</v>
      </c>
      <c r="H949" s="2">
        <v>17</v>
      </c>
      <c r="I949" s="2">
        <v>4</v>
      </c>
      <c r="J949" s="4">
        <v>2016</v>
      </c>
      <c r="K949">
        <v>8</v>
      </c>
      <c r="L949">
        <v>276</v>
      </c>
      <c r="M949" t="s">
        <v>22</v>
      </c>
    </row>
    <row r="950" spans="1:13" hidden="1">
      <c r="A950" s="1">
        <v>42587</v>
      </c>
      <c r="B950" s="2">
        <v>10.33</v>
      </c>
      <c r="C950" s="2">
        <v>3.42</v>
      </c>
      <c r="D950" s="2">
        <v>3.7</v>
      </c>
      <c r="E950" s="2">
        <v>21</v>
      </c>
      <c r="F950" s="2">
        <v>24</v>
      </c>
      <c r="G950" s="2">
        <v>0</v>
      </c>
      <c r="H950" s="2">
        <v>24</v>
      </c>
      <c r="I950" s="2">
        <v>1.3</v>
      </c>
      <c r="J950" s="4">
        <v>2016</v>
      </c>
      <c r="K950">
        <v>8</v>
      </c>
      <c r="L950">
        <v>276</v>
      </c>
      <c r="M950" t="s">
        <v>23</v>
      </c>
    </row>
    <row r="951" spans="1:13" hidden="1">
      <c r="A951" s="1">
        <v>42588</v>
      </c>
      <c r="B951" s="2">
        <v>3</v>
      </c>
      <c r="C951" s="2">
        <v>3.6619999999999999</v>
      </c>
      <c r="D951" s="2">
        <v>5</v>
      </c>
      <c r="E951" s="2">
        <v>20</v>
      </c>
      <c r="F951" s="2">
        <v>33</v>
      </c>
      <c r="G951" s="2">
        <v>0</v>
      </c>
      <c r="H951" s="2">
        <v>1</v>
      </c>
      <c r="I951" s="2">
        <v>2</v>
      </c>
      <c r="J951" s="4">
        <v>2016</v>
      </c>
      <c r="K951">
        <v>8</v>
      </c>
      <c r="L951">
        <v>276</v>
      </c>
      <c r="M951" t="s">
        <v>24</v>
      </c>
    </row>
    <row r="952" spans="1:13" hidden="1">
      <c r="A952" s="1">
        <v>42589</v>
      </c>
      <c r="B952" s="2">
        <v>8</v>
      </c>
      <c r="C952" s="2">
        <v>4.1550000000000002</v>
      </c>
      <c r="D952" s="2">
        <v>8.1999999999999993</v>
      </c>
      <c r="E952" s="2">
        <v>40.200000000000003</v>
      </c>
      <c r="F952" s="2">
        <v>12</v>
      </c>
      <c r="G952" s="2">
        <v>0</v>
      </c>
      <c r="H952" s="2">
        <v>5</v>
      </c>
      <c r="I952" s="2">
        <v>3</v>
      </c>
      <c r="J952" s="4">
        <v>2016</v>
      </c>
      <c r="K952">
        <v>8</v>
      </c>
      <c r="L952">
        <v>276</v>
      </c>
      <c r="M952" t="s">
        <v>25</v>
      </c>
    </row>
    <row r="953" spans="1:13" hidden="1">
      <c r="A953" s="1">
        <v>42590</v>
      </c>
      <c r="B953" s="2">
        <v>8.34</v>
      </c>
      <c r="C953" s="2">
        <v>5.99</v>
      </c>
      <c r="D953" s="2">
        <v>5.5</v>
      </c>
      <c r="E953" s="2">
        <v>15</v>
      </c>
      <c r="F953" s="2">
        <v>36</v>
      </c>
      <c r="G953" s="2">
        <v>0</v>
      </c>
      <c r="H953" s="2">
        <v>1</v>
      </c>
      <c r="I953" s="2">
        <v>4</v>
      </c>
      <c r="J953" s="4">
        <v>2016</v>
      </c>
      <c r="K953">
        <v>8</v>
      </c>
      <c r="L953">
        <v>276</v>
      </c>
      <c r="M953" t="s">
        <v>26</v>
      </c>
    </row>
    <row r="954" spans="1:13" hidden="1">
      <c r="A954" s="1">
        <v>42591</v>
      </c>
      <c r="B954" s="2">
        <v>6.33</v>
      </c>
      <c r="C954" s="2">
        <v>4.66</v>
      </c>
      <c r="D954" s="2">
        <v>7</v>
      </c>
      <c r="E954" s="2">
        <v>29</v>
      </c>
      <c r="F954" s="2">
        <v>26</v>
      </c>
      <c r="G954" s="2">
        <v>1</v>
      </c>
      <c r="H954" s="2">
        <v>2</v>
      </c>
      <c r="I954" s="2">
        <v>4</v>
      </c>
      <c r="J954" s="4">
        <v>2016</v>
      </c>
      <c r="K954">
        <v>8</v>
      </c>
      <c r="L954">
        <v>276</v>
      </c>
      <c r="M954" t="s">
        <v>27</v>
      </c>
    </row>
    <row r="955" spans="1:13" hidden="1">
      <c r="A955" s="1">
        <v>42592</v>
      </c>
      <c r="B955" s="2">
        <v>11.34</v>
      </c>
      <c r="C955" s="2">
        <v>2.99</v>
      </c>
      <c r="D955" s="2">
        <v>7</v>
      </c>
      <c r="E955" s="2">
        <v>24.1</v>
      </c>
      <c r="F955" s="2">
        <v>11</v>
      </c>
      <c r="G955" s="2">
        <v>0</v>
      </c>
      <c r="H955" s="2">
        <v>3</v>
      </c>
      <c r="I955" s="2">
        <v>2</v>
      </c>
      <c r="J955" s="4">
        <v>2016</v>
      </c>
      <c r="K955">
        <v>8</v>
      </c>
      <c r="L955">
        <v>276</v>
      </c>
      <c r="M955" t="s">
        <v>28</v>
      </c>
    </row>
    <row r="956" spans="1:13" hidden="1">
      <c r="A956" s="1">
        <v>42593</v>
      </c>
      <c r="B956" s="2">
        <v>5.67</v>
      </c>
      <c r="C956" s="2">
        <v>3.66</v>
      </c>
      <c r="D956" s="2">
        <v>0</v>
      </c>
      <c r="E956" s="2">
        <v>25</v>
      </c>
      <c r="F956" s="2">
        <v>1</v>
      </c>
      <c r="G956" s="2">
        <v>0</v>
      </c>
      <c r="H956" s="2">
        <v>0</v>
      </c>
      <c r="I956" s="2">
        <v>2</v>
      </c>
      <c r="J956" s="4">
        <v>2016</v>
      </c>
      <c r="K956">
        <v>8</v>
      </c>
      <c r="L956">
        <v>276</v>
      </c>
      <c r="M956" t="s">
        <v>22</v>
      </c>
    </row>
    <row r="957" spans="1:13" hidden="1">
      <c r="A957" s="1">
        <v>42594</v>
      </c>
      <c r="B957" s="2">
        <v>8.66</v>
      </c>
      <c r="C957" s="2">
        <v>5.66</v>
      </c>
      <c r="D957" s="2">
        <v>6.1</v>
      </c>
      <c r="E957" s="2">
        <v>27.6</v>
      </c>
      <c r="F957" s="2">
        <v>6</v>
      </c>
      <c r="G957" s="2">
        <v>4</v>
      </c>
      <c r="H957" s="2">
        <v>0</v>
      </c>
      <c r="I957" s="2">
        <v>2</v>
      </c>
      <c r="J957" s="4">
        <v>2016</v>
      </c>
      <c r="K957">
        <v>8</v>
      </c>
      <c r="L957">
        <v>276</v>
      </c>
      <c r="M957" t="s">
        <v>23</v>
      </c>
    </row>
    <row r="958" spans="1:13" hidden="1">
      <c r="A958" s="1">
        <v>42595</v>
      </c>
      <c r="B958" s="2">
        <v>8</v>
      </c>
      <c r="C958" s="2">
        <v>6.7370000000000001</v>
      </c>
      <c r="D958" s="2">
        <v>5</v>
      </c>
      <c r="E958" s="2">
        <v>32</v>
      </c>
      <c r="F958" s="2">
        <v>2</v>
      </c>
      <c r="G958" s="2">
        <v>0</v>
      </c>
      <c r="H958" s="2">
        <v>0</v>
      </c>
      <c r="I958" s="2">
        <v>5</v>
      </c>
      <c r="J958" s="4">
        <v>2016</v>
      </c>
      <c r="K958">
        <v>8</v>
      </c>
      <c r="L958">
        <v>276</v>
      </c>
      <c r="M958" t="s">
        <v>24</v>
      </c>
    </row>
    <row r="959" spans="1:13" hidden="1">
      <c r="A959" s="1">
        <v>42596</v>
      </c>
      <c r="B959" s="2">
        <v>5</v>
      </c>
      <c r="C959" s="2">
        <v>4.8570000000000002</v>
      </c>
      <c r="D959" s="2">
        <v>4.5</v>
      </c>
      <c r="E959" s="2">
        <v>18.216666669999999</v>
      </c>
      <c r="F959" s="2">
        <v>2</v>
      </c>
      <c r="G959" s="2">
        <v>0</v>
      </c>
      <c r="H959" s="2">
        <v>7</v>
      </c>
      <c r="I959" s="2">
        <v>0</v>
      </c>
      <c r="J959" s="4">
        <v>2016</v>
      </c>
      <c r="K959">
        <v>8</v>
      </c>
      <c r="L959">
        <v>276</v>
      </c>
      <c r="M959" t="s">
        <v>25</v>
      </c>
    </row>
    <row r="960" spans="1:13" hidden="1">
      <c r="A960" s="1">
        <v>42597</v>
      </c>
      <c r="B960" s="2">
        <v>5</v>
      </c>
      <c r="C960" s="2">
        <v>2.33</v>
      </c>
      <c r="D960" s="2">
        <v>2</v>
      </c>
      <c r="E960" s="2">
        <v>21</v>
      </c>
      <c r="F960" s="2">
        <v>11</v>
      </c>
      <c r="G960" s="2">
        <v>0</v>
      </c>
      <c r="H960" s="2">
        <v>0</v>
      </c>
      <c r="I960" s="2">
        <v>2</v>
      </c>
      <c r="J960" s="4">
        <v>2016</v>
      </c>
      <c r="K960">
        <v>8</v>
      </c>
      <c r="L960">
        <v>276</v>
      </c>
      <c r="M960" t="s">
        <v>26</v>
      </c>
    </row>
    <row r="961" spans="1:13" hidden="1">
      <c r="A961" s="1">
        <v>42598</v>
      </c>
      <c r="B961" s="2">
        <v>10</v>
      </c>
      <c r="C961" s="2">
        <v>4.66</v>
      </c>
      <c r="D961" s="2">
        <v>3</v>
      </c>
      <c r="E961" s="2">
        <v>14.45</v>
      </c>
      <c r="F961" s="2">
        <v>4</v>
      </c>
      <c r="G961" s="2">
        <v>0</v>
      </c>
      <c r="H961" s="2">
        <v>11</v>
      </c>
      <c r="I961" s="2">
        <v>3.5</v>
      </c>
      <c r="J961" s="4">
        <v>2016</v>
      </c>
      <c r="K961">
        <v>8</v>
      </c>
      <c r="L961">
        <v>276</v>
      </c>
      <c r="M961" t="s">
        <v>27</v>
      </c>
    </row>
    <row r="962" spans="1:13" hidden="1">
      <c r="A962" s="1">
        <v>42599</v>
      </c>
      <c r="B962" s="2">
        <v>8.66</v>
      </c>
      <c r="C962" s="2">
        <v>2.0099999999999998</v>
      </c>
      <c r="D962" s="2">
        <v>4</v>
      </c>
      <c r="E962" s="2">
        <v>9.5</v>
      </c>
      <c r="F962" s="2">
        <v>7</v>
      </c>
      <c r="G962" s="2">
        <v>0</v>
      </c>
      <c r="H962" s="2">
        <v>5</v>
      </c>
      <c r="I962" s="2">
        <v>5</v>
      </c>
      <c r="J962" s="4">
        <v>2016</v>
      </c>
      <c r="K962">
        <v>8</v>
      </c>
      <c r="L962">
        <v>276</v>
      </c>
      <c r="M962" t="s">
        <v>28</v>
      </c>
    </row>
    <row r="963" spans="1:13" hidden="1">
      <c r="A963" s="1">
        <v>42600</v>
      </c>
      <c r="B963" s="2">
        <v>6.99</v>
      </c>
      <c r="C963" s="2">
        <v>3.363</v>
      </c>
      <c r="D963" s="2">
        <v>4</v>
      </c>
      <c r="E963" s="2">
        <v>25.6</v>
      </c>
      <c r="F963" s="2">
        <v>7</v>
      </c>
      <c r="G963" s="2">
        <v>0</v>
      </c>
      <c r="H963" s="2">
        <v>0</v>
      </c>
      <c r="I963" s="2">
        <v>1</v>
      </c>
      <c r="J963" s="4">
        <v>2016</v>
      </c>
      <c r="K963">
        <v>8</v>
      </c>
      <c r="L963">
        <v>276</v>
      </c>
      <c r="M963" t="s">
        <v>22</v>
      </c>
    </row>
    <row r="964" spans="1:13" hidden="1">
      <c r="A964" s="1">
        <v>42601</v>
      </c>
      <c r="B964" s="2">
        <v>1</v>
      </c>
      <c r="C964" s="2">
        <v>4.33</v>
      </c>
      <c r="D964" s="2">
        <v>0.6</v>
      </c>
      <c r="E964" s="2">
        <v>27</v>
      </c>
      <c r="F964" s="2">
        <v>12</v>
      </c>
      <c r="G964" s="2">
        <v>0</v>
      </c>
      <c r="H964" s="2">
        <v>0</v>
      </c>
      <c r="I964" s="2">
        <v>4</v>
      </c>
      <c r="J964" s="4">
        <v>2016</v>
      </c>
      <c r="K964">
        <v>8</v>
      </c>
      <c r="L964">
        <v>276</v>
      </c>
      <c r="M964" t="s">
        <v>23</v>
      </c>
    </row>
    <row r="965" spans="1:13" hidden="1">
      <c r="A965" s="1">
        <v>42602</v>
      </c>
      <c r="B965" s="2">
        <v>4.33</v>
      </c>
      <c r="C965" s="2">
        <v>2.99</v>
      </c>
      <c r="D965" s="2">
        <v>6</v>
      </c>
      <c r="E965" s="2">
        <v>26.2</v>
      </c>
      <c r="F965" s="2">
        <v>1</v>
      </c>
      <c r="G965" s="2">
        <v>0</v>
      </c>
      <c r="H965" s="2">
        <v>0</v>
      </c>
      <c r="I965" s="2">
        <v>6</v>
      </c>
      <c r="J965" s="4">
        <v>2016</v>
      </c>
      <c r="K965">
        <v>8</v>
      </c>
      <c r="L965">
        <v>276</v>
      </c>
      <c r="M965" t="s">
        <v>24</v>
      </c>
    </row>
    <row r="966" spans="1:13" hidden="1">
      <c r="A966" s="1">
        <v>42603</v>
      </c>
      <c r="B966" s="2">
        <v>8</v>
      </c>
      <c r="C966" s="2">
        <v>3.6269999999999998</v>
      </c>
      <c r="D966" s="2">
        <v>7.4</v>
      </c>
      <c r="E966" s="2">
        <v>39</v>
      </c>
      <c r="F966" s="2">
        <v>3</v>
      </c>
      <c r="G966" s="2">
        <v>4</v>
      </c>
      <c r="H966" s="2">
        <v>1</v>
      </c>
      <c r="I966" s="2">
        <v>1</v>
      </c>
      <c r="J966" s="4">
        <v>2016</v>
      </c>
      <c r="K966">
        <v>8</v>
      </c>
      <c r="L966">
        <v>276</v>
      </c>
      <c r="M966" t="s">
        <v>25</v>
      </c>
    </row>
    <row r="967" spans="1:13" hidden="1">
      <c r="A967" s="1">
        <v>42604</v>
      </c>
      <c r="B967" s="2">
        <v>3.34</v>
      </c>
      <c r="C967" s="2">
        <v>3.3860000000000001</v>
      </c>
      <c r="D967" s="2">
        <v>0</v>
      </c>
      <c r="E967" s="2">
        <v>23.2</v>
      </c>
      <c r="F967" s="2">
        <v>3</v>
      </c>
      <c r="G967" s="2">
        <v>0</v>
      </c>
      <c r="H967" s="2">
        <v>0</v>
      </c>
      <c r="I967" s="2">
        <v>6</v>
      </c>
      <c r="J967" s="4">
        <v>2016</v>
      </c>
      <c r="K967">
        <v>8</v>
      </c>
      <c r="L967">
        <v>276</v>
      </c>
      <c r="M967" t="s">
        <v>26</v>
      </c>
    </row>
    <row r="968" spans="1:13" hidden="1">
      <c r="A968" s="1">
        <v>42605</v>
      </c>
      <c r="B968" s="2">
        <v>3</v>
      </c>
      <c r="C968" s="2">
        <v>3.0659999999999998</v>
      </c>
      <c r="D968" s="2">
        <v>4</v>
      </c>
      <c r="E968" s="2">
        <v>14.7</v>
      </c>
      <c r="F968" s="2">
        <v>7</v>
      </c>
      <c r="G968" s="2">
        <v>1</v>
      </c>
      <c r="H968" s="2">
        <v>0</v>
      </c>
      <c r="I968" s="2">
        <v>1.2</v>
      </c>
      <c r="J968" s="4">
        <v>2016</v>
      </c>
      <c r="K968">
        <v>8</v>
      </c>
      <c r="L968">
        <v>276</v>
      </c>
      <c r="M968" t="s">
        <v>27</v>
      </c>
    </row>
    <row r="969" spans="1:13" hidden="1">
      <c r="A969" s="1">
        <v>42606</v>
      </c>
      <c r="B969" s="2">
        <v>9.33</v>
      </c>
      <c r="C969" s="2">
        <v>3.4870000000000001</v>
      </c>
      <c r="D969" s="2">
        <v>8</v>
      </c>
      <c r="E969" s="2">
        <v>11.3</v>
      </c>
      <c r="F969" s="2">
        <v>2</v>
      </c>
      <c r="G969" s="2">
        <v>0</v>
      </c>
      <c r="H969" s="2">
        <v>0</v>
      </c>
      <c r="I969" s="2">
        <v>3</v>
      </c>
      <c r="J969" s="4">
        <v>2016</v>
      </c>
      <c r="K969">
        <v>8</v>
      </c>
      <c r="L969">
        <v>276</v>
      </c>
      <c r="M969" t="s">
        <v>28</v>
      </c>
    </row>
    <row r="970" spans="1:13" hidden="1">
      <c r="A970" s="1">
        <v>42607</v>
      </c>
      <c r="B970" s="2">
        <v>4.33</v>
      </c>
      <c r="C970" s="2">
        <v>2.67</v>
      </c>
      <c r="D970" s="2">
        <v>8</v>
      </c>
      <c r="E970" s="2">
        <v>19.399999999999999</v>
      </c>
      <c r="F970" s="2">
        <v>4</v>
      </c>
      <c r="G970" s="2">
        <v>1</v>
      </c>
      <c r="H970" s="2">
        <v>4</v>
      </c>
      <c r="I970" s="2">
        <v>5</v>
      </c>
      <c r="J970" s="4">
        <v>2016</v>
      </c>
      <c r="K970">
        <v>8</v>
      </c>
      <c r="L970">
        <v>276</v>
      </c>
      <c r="M970" t="s">
        <v>22</v>
      </c>
    </row>
    <row r="971" spans="1:13" hidden="1">
      <c r="A971" s="1">
        <v>42608</v>
      </c>
      <c r="B971" s="2">
        <v>4</v>
      </c>
      <c r="C971" s="2">
        <v>2.0230000000000001</v>
      </c>
      <c r="D971" s="2">
        <v>2</v>
      </c>
      <c r="E971" s="2">
        <v>20.7</v>
      </c>
      <c r="F971" s="2">
        <v>3</v>
      </c>
      <c r="G971" s="2">
        <v>0</v>
      </c>
      <c r="H971" s="2">
        <v>0</v>
      </c>
      <c r="I971" s="2">
        <v>0</v>
      </c>
      <c r="J971" s="4">
        <v>2016</v>
      </c>
      <c r="K971">
        <v>8</v>
      </c>
      <c r="L971">
        <v>276</v>
      </c>
      <c r="M971" t="s">
        <v>23</v>
      </c>
    </row>
    <row r="972" spans="1:13" hidden="1">
      <c r="A972" s="1">
        <v>42609</v>
      </c>
      <c r="B972" s="2">
        <v>8.83</v>
      </c>
      <c r="C972" s="2">
        <v>1.736</v>
      </c>
      <c r="D972" s="2">
        <v>1</v>
      </c>
      <c r="E972" s="2">
        <v>17.516666669999999</v>
      </c>
      <c r="F972" s="2">
        <v>2</v>
      </c>
      <c r="G972" s="2">
        <v>0</v>
      </c>
      <c r="H972" s="2">
        <v>11</v>
      </c>
      <c r="I972" s="2">
        <v>0</v>
      </c>
      <c r="J972" s="4">
        <v>2016</v>
      </c>
      <c r="K972">
        <v>8</v>
      </c>
      <c r="L972">
        <v>276</v>
      </c>
      <c r="M972" t="s">
        <v>24</v>
      </c>
    </row>
    <row r="973" spans="1:13" hidden="1">
      <c r="A973" s="1">
        <v>42610</v>
      </c>
      <c r="B973" s="2">
        <v>7.33</v>
      </c>
      <c r="C973" s="2">
        <v>7.02</v>
      </c>
      <c r="D973" s="2">
        <v>6.2</v>
      </c>
      <c r="E973" s="2">
        <v>37</v>
      </c>
      <c r="F973" s="2">
        <v>3</v>
      </c>
      <c r="G973" s="2">
        <v>0</v>
      </c>
      <c r="H973" s="2">
        <v>6</v>
      </c>
      <c r="I973" s="2">
        <v>2</v>
      </c>
      <c r="J973" s="4">
        <v>2016</v>
      </c>
      <c r="K973">
        <v>8</v>
      </c>
      <c r="L973">
        <v>276</v>
      </c>
      <c r="M973" t="s">
        <v>25</v>
      </c>
    </row>
    <row r="974" spans="1:13" hidden="1">
      <c r="A974" s="1">
        <v>42611</v>
      </c>
      <c r="B974" s="2">
        <v>9</v>
      </c>
      <c r="C974" s="2">
        <v>0.67</v>
      </c>
      <c r="D974" s="2">
        <v>2</v>
      </c>
      <c r="E974" s="2">
        <v>14.2</v>
      </c>
      <c r="F974" s="2">
        <v>4</v>
      </c>
      <c r="G974" s="2">
        <v>0</v>
      </c>
      <c r="H974" s="2">
        <v>1</v>
      </c>
      <c r="I974" s="2">
        <v>1.3</v>
      </c>
      <c r="J974" s="4">
        <v>2016</v>
      </c>
      <c r="K974">
        <v>8</v>
      </c>
      <c r="L974">
        <v>276</v>
      </c>
      <c r="M974" t="s">
        <v>26</v>
      </c>
    </row>
    <row r="975" spans="1:13" hidden="1">
      <c r="A975" s="1">
        <v>42612</v>
      </c>
      <c r="B975" s="2">
        <v>4.66</v>
      </c>
      <c r="C975" s="2">
        <v>1.32</v>
      </c>
      <c r="D975" s="2">
        <v>2</v>
      </c>
      <c r="E975" s="2">
        <v>8.9</v>
      </c>
      <c r="F975" s="2">
        <v>4</v>
      </c>
      <c r="G975" s="2">
        <v>0</v>
      </c>
      <c r="H975" s="2">
        <v>1</v>
      </c>
      <c r="I975" s="2">
        <v>0</v>
      </c>
      <c r="J975" s="4">
        <v>2016</v>
      </c>
      <c r="K975">
        <v>8</v>
      </c>
      <c r="L975">
        <v>276</v>
      </c>
      <c r="M975" t="s">
        <v>27</v>
      </c>
    </row>
    <row r="976" spans="1:13" hidden="1">
      <c r="A976" s="1">
        <v>42613</v>
      </c>
      <c r="B976" s="2">
        <v>6</v>
      </c>
      <c r="C976" s="2">
        <v>5.827</v>
      </c>
      <c r="D976" s="2">
        <v>5</v>
      </c>
      <c r="E976" s="2">
        <v>23.2</v>
      </c>
      <c r="F976" s="2">
        <v>3</v>
      </c>
      <c r="G976" s="2">
        <v>0</v>
      </c>
      <c r="H976" s="2">
        <v>1</v>
      </c>
      <c r="I976" s="2">
        <v>5</v>
      </c>
      <c r="J976" s="4">
        <v>2016</v>
      </c>
      <c r="K976">
        <v>8</v>
      </c>
      <c r="L976">
        <v>276</v>
      </c>
      <c r="M976" t="s">
        <v>28</v>
      </c>
    </row>
    <row r="977" spans="1:13" hidden="1">
      <c r="A977" s="1">
        <v>42614</v>
      </c>
      <c r="B977" s="2">
        <v>5</v>
      </c>
      <c r="C977" s="2">
        <v>3.66</v>
      </c>
      <c r="D977" s="2">
        <v>5</v>
      </c>
      <c r="E977" s="2">
        <v>31.4</v>
      </c>
      <c r="F977" s="2">
        <v>2</v>
      </c>
      <c r="G977" s="2">
        <v>0</v>
      </c>
      <c r="H977" s="2">
        <v>0</v>
      </c>
      <c r="I977" s="2">
        <v>3</v>
      </c>
      <c r="J977" s="4">
        <v>2016</v>
      </c>
      <c r="K977">
        <v>9</v>
      </c>
      <c r="L977">
        <v>276</v>
      </c>
      <c r="M977" t="s">
        <v>22</v>
      </c>
    </row>
    <row r="978" spans="1:13" hidden="1">
      <c r="A978" s="1">
        <v>42615</v>
      </c>
      <c r="B978" s="2">
        <v>9.34</v>
      </c>
      <c r="C978" s="2">
        <v>4.0199999999999996</v>
      </c>
      <c r="D978" s="2">
        <v>5</v>
      </c>
      <c r="E978" s="2">
        <v>10</v>
      </c>
      <c r="F978" s="2">
        <v>25</v>
      </c>
      <c r="G978" s="2">
        <v>0</v>
      </c>
      <c r="H978" s="2">
        <v>5</v>
      </c>
      <c r="I978" s="2">
        <v>2</v>
      </c>
      <c r="J978" s="4">
        <v>2016</v>
      </c>
      <c r="K978">
        <v>9</v>
      </c>
      <c r="L978">
        <v>276</v>
      </c>
      <c r="M978" t="s">
        <v>23</v>
      </c>
    </row>
    <row r="979" spans="1:13" hidden="1">
      <c r="A979" s="1">
        <v>42616</v>
      </c>
      <c r="B979" s="2">
        <v>5.33</v>
      </c>
      <c r="C979" s="2">
        <v>4.0250000000000004</v>
      </c>
      <c r="D979" s="2">
        <v>6.5</v>
      </c>
      <c r="E979" s="2">
        <v>54.2</v>
      </c>
      <c r="F979" s="2">
        <v>5</v>
      </c>
      <c r="G979" s="2">
        <v>0</v>
      </c>
      <c r="H979" s="2">
        <v>4</v>
      </c>
      <c r="I979" s="2">
        <v>4</v>
      </c>
      <c r="J979" s="4">
        <v>2016</v>
      </c>
      <c r="K979">
        <v>9</v>
      </c>
      <c r="L979">
        <v>276</v>
      </c>
      <c r="M979" t="s">
        <v>24</v>
      </c>
    </row>
    <row r="980" spans="1:13" hidden="1">
      <c r="A980" s="1">
        <v>42617</v>
      </c>
      <c r="B980" s="2">
        <v>8.33</v>
      </c>
      <c r="C980" s="2">
        <v>4.3959999999999999</v>
      </c>
      <c r="D980" s="2">
        <v>0</v>
      </c>
      <c r="E980" s="2">
        <v>30.9</v>
      </c>
      <c r="F980" s="2">
        <v>10</v>
      </c>
      <c r="G980" s="2">
        <v>0</v>
      </c>
      <c r="H980" s="2">
        <v>4</v>
      </c>
      <c r="I980" s="2">
        <v>5</v>
      </c>
      <c r="J980" s="4">
        <v>2016</v>
      </c>
      <c r="K980">
        <v>9</v>
      </c>
      <c r="L980">
        <v>276</v>
      </c>
      <c r="M980" t="s">
        <v>25</v>
      </c>
    </row>
    <row r="981" spans="1:13" hidden="1">
      <c r="A981" s="1">
        <v>42618</v>
      </c>
      <c r="B981" s="2">
        <v>3.32</v>
      </c>
      <c r="C981" s="2">
        <v>4.3959999999999999</v>
      </c>
      <c r="D981" s="2">
        <v>2</v>
      </c>
      <c r="E981" s="2">
        <v>34.299999999999997</v>
      </c>
      <c r="F981" s="2">
        <v>8</v>
      </c>
      <c r="G981" s="2">
        <v>2</v>
      </c>
      <c r="H981" s="2">
        <v>2</v>
      </c>
      <c r="I981" s="2">
        <v>4</v>
      </c>
      <c r="J981" s="4">
        <v>2016</v>
      </c>
      <c r="K981">
        <v>9</v>
      </c>
      <c r="L981">
        <v>276</v>
      </c>
      <c r="M981" t="s">
        <v>26</v>
      </c>
    </row>
    <row r="982" spans="1:13" hidden="1">
      <c r="A982" s="1">
        <v>42619</v>
      </c>
      <c r="B982" s="2">
        <v>5</v>
      </c>
      <c r="C982" s="2">
        <v>1.33</v>
      </c>
      <c r="D982" s="2">
        <v>1</v>
      </c>
      <c r="E982" s="2">
        <v>32.799999999999997</v>
      </c>
      <c r="F982" s="2">
        <v>14</v>
      </c>
      <c r="G982" s="2">
        <v>3</v>
      </c>
      <c r="H982" s="2">
        <v>0</v>
      </c>
      <c r="I982" s="2">
        <v>3</v>
      </c>
      <c r="J982" s="4">
        <v>2016</v>
      </c>
      <c r="K982">
        <v>9</v>
      </c>
      <c r="L982">
        <v>276</v>
      </c>
      <c r="M982" t="s">
        <v>27</v>
      </c>
    </row>
    <row r="983" spans="1:13" hidden="1">
      <c r="A983" s="1">
        <v>42620</v>
      </c>
      <c r="B983" s="2">
        <v>2.33</v>
      </c>
      <c r="C983" s="2">
        <v>2.19</v>
      </c>
      <c r="D983" s="2">
        <v>3</v>
      </c>
      <c r="E983" s="2">
        <v>37.6</v>
      </c>
      <c r="F983" s="2">
        <v>14</v>
      </c>
      <c r="G983" s="2">
        <v>0</v>
      </c>
      <c r="H983" s="2">
        <v>0</v>
      </c>
      <c r="I983" s="2">
        <v>3</v>
      </c>
      <c r="J983" s="4">
        <v>2016</v>
      </c>
      <c r="K983">
        <v>9</v>
      </c>
      <c r="L983">
        <v>276</v>
      </c>
      <c r="M983" t="s">
        <v>28</v>
      </c>
    </row>
    <row r="984" spans="1:13" hidden="1">
      <c r="A984" s="1">
        <v>42621</v>
      </c>
      <c r="B984" s="2">
        <v>6</v>
      </c>
      <c r="C984" s="2">
        <v>2.99</v>
      </c>
      <c r="D984" s="2">
        <v>4</v>
      </c>
      <c r="E984" s="2">
        <v>33</v>
      </c>
      <c r="F984" s="2">
        <v>8</v>
      </c>
      <c r="G984" s="2">
        <v>1</v>
      </c>
      <c r="H984" s="2">
        <v>0</v>
      </c>
      <c r="I984" s="2">
        <v>0</v>
      </c>
      <c r="J984" s="4">
        <v>2016</v>
      </c>
      <c r="K984">
        <v>9</v>
      </c>
      <c r="L984">
        <v>276</v>
      </c>
      <c r="M984" t="s">
        <v>22</v>
      </c>
    </row>
    <row r="985" spans="1:13" hidden="1">
      <c r="A985" s="1">
        <v>42622</v>
      </c>
      <c r="B985" s="2">
        <v>4.99</v>
      </c>
      <c r="C985" s="2">
        <v>3.99</v>
      </c>
      <c r="D985" s="2">
        <v>3.25</v>
      </c>
      <c r="E985" s="2">
        <v>26.123999999999999</v>
      </c>
      <c r="F985" s="2">
        <v>11</v>
      </c>
      <c r="G985" s="2">
        <v>2</v>
      </c>
      <c r="H985" s="2">
        <v>10</v>
      </c>
      <c r="I985" s="2">
        <v>3</v>
      </c>
      <c r="J985" s="4">
        <v>2016</v>
      </c>
      <c r="K985">
        <v>9</v>
      </c>
      <c r="L985">
        <v>276</v>
      </c>
      <c r="M985" t="s">
        <v>23</v>
      </c>
    </row>
    <row r="986" spans="1:13" hidden="1">
      <c r="A986" s="1">
        <v>42623</v>
      </c>
      <c r="B986" s="2">
        <v>8.33</v>
      </c>
      <c r="C986" s="2">
        <v>11.31</v>
      </c>
      <c r="D986" s="2">
        <v>10</v>
      </c>
      <c r="E986" s="2">
        <v>34</v>
      </c>
      <c r="F986" s="2">
        <v>9</v>
      </c>
      <c r="G986" s="2">
        <v>0</v>
      </c>
      <c r="H986" s="2">
        <v>4</v>
      </c>
      <c r="I986" s="2">
        <v>3</v>
      </c>
      <c r="J986" s="4">
        <v>2016</v>
      </c>
      <c r="K986">
        <v>9</v>
      </c>
      <c r="L986">
        <v>276</v>
      </c>
      <c r="M986" t="s">
        <v>24</v>
      </c>
    </row>
    <row r="987" spans="1:13" hidden="1">
      <c r="A987" s="1">
        <v>42624</v>
      </c>
      <c r="B987" s="2">
        <v>2.66</v>
      </c>
      <c r="C987" s="2">
        <v>6.99</v>
      </c>
      <c r="D987" s="2">
        <v>7.1</v>
      </c>
      <c r="E987" s="2">
        <v>57.2</v>
      </c>
      <c r="F987" s="2">
        <v>8</v>
      </c>
      <c r="G987" s="2">
        <v>0</v>
      </c>
      <c r="H987" s="2">
        <v>10</v>
      </c>
      <c r="I987" s="2">
        <v>4</v>
      </c>
      <c r="J987" s="4">
        <v>2016</v>
      </c>
      <c r="K987">
        <v>9</v>
      </c>
      <c r="L987">
        <v>276</v>
      </c>
      <c r="M987" t="s">
        <v>25</v>
      </c>
    </row>
    <row r="988" spans="1:13" hidden="1">
      <c r="A988" s="1">
        <v>42625</v>
      </c>
      <c r="B988" s="2">
        <v>7</v>
      </c>
      <c r="C988" s="2">
        <v>6</v>
      </c>
      <c r="D988" s="2">
        <v>4</v>
      </c>
      <c r="E988" s="2">
        <v>24</v>
      </c>
      <c r="F988" s="2">
        <v>10</v>
      </c>
      <c r="G988" s="2">
        <v>0</v>
      </c>
      <c r="H988" s="2">
        <v>8</v>
      </c>
      <c r="I988" s="2">
        <v>4</v>
      </c>
      <c r="J988" s="4">
        <v>2016</v>
      </c>
      <c r="K988">
        <v>9</v>
      </c>
      <c r="L988">
        <v>276</v>
      </c>
      <c r="M988" t="s">
        <v>26</v>
      </c>
    </row>
    <row r="989" spans="1:13" hidden="1">
      <c r="A989" s="1">
        <v>42626</v>
      </c>
      <c r="B989" s="2">
        <v>7</v>
      </c>
      <c r="C989" s="2">
        <v>5.7590000000000003</v>
      </c>
      <c r="D989" s="2">
        <v>4</v>
      </c>
      <c r="E989" s="2">
        <v>32</v>
      </c>
      <c r="F989" s="2">
        <v>13</v>
      </c>
      <c r="G989" s="2">
        <v>0</v>
      </c>
      <c r="H989" s="2">
        <v>2</v>
      </c>
      <c r="I989" s="2">
        <v>0</v>
      </c>
      <c r="J989" s="4">
        <v>2016</v>
      </c>
      <c r="K989">
        <v>9</v>
      </c>
      <c r="L989">
        <v>276</v>
      </c>
      <c r="M989" t="s">
        <v>27</v>
      </c>
    </row>
    <row r="990" spans="1:13" hidden="1">
      <c r="A990" s="1">
        <v>42627</v>
      </c>
      <c r="B990" s="2">
        <v>6</v>
      </c>
      <c r="C990" s="2">
        <v>3.7919999999999998</v>
      </c>
      <c r="D990" s="2">
        <v>2.5</v>
      </c>
      <c r="E990" s="2">
        <v>24.4</v>
      </c>
      <c r="F990" s="2">
        <v>7</v>
      </c>
      <c r="G990" s="2">
        <v>0</v>
      </c>
      <c r="H990" s="2">
        <v>8</v>
      </c>
      <c r="I990" s="2">
        <v>2</v>
      </c>
      <c r="J990" s="4">
        <v>2016</v>
      </c>
      <c r="K990">
        <v>9</v>
      </c>
      <c r="L990">
        <v>276</v>
      </c>
      <c r="M990" t="s">
        <v>28</v>
      </c>
    </row>
    <row r="991" spans="1:13" hidden="1">
      <c r="A991" s="1">
        <v>42628</v>
      </c>
      <c r="B991" s="2">
        <v>3</v>
      </c>
      <c r="C991" s="2">
        <v>6.6280000000000001</v>
      </c>
      <c r="D991" s="2">
        <v>2</v>
      </c>
      <c r="E991" s="2">
        <v>38</v>
      </c>
      <c r="F991" s="2">
        <v>31</v>
      </c>
      <c r="G991" s="2">
        <v>0</v>
      </c>
      <c r="H991" s="2">
        <v>3</v>
      </c>
      <c r="I991" s="2">
        <v>1</v>
      </c>
      <c r="J991" s="4">
        <v>2016</v>
      </c>
      <c r="K991">
        <v>9</v>
      </c>
      <c r="L991">
        <v>276</v>
      </c>
      <c r="M991" t="s">
        <v>22</v>
      </c>
    </row>
    <row r="992" spans="1:13" hidden="1">
      <c r="A992" s="1">
        <v>42629</v>
      </c>
      <c r="B992" s="2">
        <v>2</v>
      </c>
      <c r="C992" s="2">
        <v>1.33</v>
      </c>
      <c r="D992" s="2">
        <v>4</v>
      </c>
      <c r="E992" s="2">
        <v>26.3</v>
      </c>
      <c r="F992" s="2">
        <v>17</v>
      </c>
      <c r="G992" s="2">
        <v>0</v>
      </c>
      <c r="H992" s="2">
        <v>3</v>
      </c>
      <c r="I992" s="2">
        <v>0</v>
      </c>
      <c r="J992" s="4">
        <v>2016</v>
      </c>
      <c r="K992">
        <v>9</v>
      </c>
      <c r="L992">
        <v>276</v>
      </c>
      <c r="M992" t="s">
        <v>23</v>
      </c>
    </row>
    <row r="993" spans="1:13" hidden="1">
      <c r="A993" s="1">
        <v>42630</v>
      </c>
      <c r="B993" s="2">
        <v>6.67</v>
      </c>
      <c r="C993" s="2">
        <v>3.6930000000000001</v>
      </c>
      <c r="D993" s="2">
        <v>2.4</v>
      </c>
      <c r="E993" s="2">
        <v>56</v>
      </c>
      <c r="F993" s="2">
        <v>11</v>
      </c>
      <c r="G993" s="2">
        <v>0</v>
      </c>
      <c r="H993" s="2">
        <v>5</v>
      </c>
      <c r="I993" s="2">
        <v>4.0999999999999996</v>
      </c>
      <c r="J993" s="4">
        <v>2016</v>
      </c>
      <c r="K993">
        <v>9</v>
      </c>
      <c r="L993">
        <v>276</v>
      </c>
      <c r="M993" t="s">
        <v>24</v>
      </c>
    </row>
    <row r="994" spans="1:13" hidden="1">
      <c r="A994" s="1">
        <v>42631</v>
      </c>
      <c r="B994" s="2">
        <v>5.99</v>
      </c>
      <c r="C994" s="2">
        <v>7.32</v>
      </c>
      <c r="D994" s="2">
        <v>2</v>
      </c>
      <c r="E994" s="2">
        <v>24.45</v>
      </c>
      <c r="F994" s="2">
        <v>4</v>
      </c>
      <c r="G994" s="2">
        <v>0</v>
      </c>
      <c r="H994" s="2">
        <v>8</v>
      </c>
      <c r="I994" s="2">
        <v>1</v>
      </c>
      <c r="J994" s="4">
        <v>2016</v>
      </c>
      <c r="K994">
        <v>9</v>
      </c>
      <c r="L994">
        <v>276</v>
      </c>
      <c r="M994" t="s">
        <v>25</v>
      </c>
    </row>
    <row r="995" spans="1:13" hidden="1">
      <c r="A995" s="1">
        <v>42632</v>
      </c>
      <c r="B995" s="2">
        <v>4</v>
      </c>
      <c r="C995" s="2">
        <v>3.3959999999999999</v>
      </c>
      <c r="D995" s="2">
        <v>2.15</v>
      </c>
      <c r="E995" s="2">
        <v>31</v>
      </c>
      <c r="F995" s="2">
        <v>11</v>
      </c>
      <c r="G995" s="2">
        <v>2</v>
      </c>
      <c r="H995" s="2">
        <v>0</v>
      </c>
      <c r="I995" s="2">
        <v>1</v>
      </c>
      <c r="J995" s="4">
        <v>2016</v>
      </c>
      <c r="K995">
        <v>9</v>
      </c>
      <c r="L995">
        <v>276</v>
      </c>
      <c r="M995" t="s">
        <v>26</v>
      </c>
    </row>
    <row r="996" spans="1:13" hidden="1">
      <c r="A996" s="1">
        <v>42633</v>
      </c>
      <c r="B996" s="2">
        <v>4.67</v>
      </c>
      <c r="C996" s="2">
        <v>2.7919999999999998</v>
      </c>
      <c r="D996" s="2">
        <v>3</v>
      </c>
      <c r="E996" s="2">
        <v>33.4</v>
      </c>
      <c r="F996" s="2">
        <v>14</v>
      </c>
      <c r="G996" s="2">
        <v>0</v>
      </c>
      <c r="H996" s="2">
        <v>4</v>
      </c>
      <c r="I996" s="2">
        <v>1</v>
      </c>
      <c r="J996" s="4">
        <v>2016</v>
      </c>
      <c r="K996">
        <v>9</v>
      </c>
      <c r="L996">
        <v>276</v>
      </c>
      <c r="M996" t="s">
        <v>27</v>
      </c>
    </row>
    <row r="997" spans="1:13" hidden="1">
      <c r="A997" s="1">
        <v>42634</v>
      </c>
      <c r="B997" s="2">
        <v>8.34</v>
      </c>
      <c r="C997" s="2">
        <v>4.3099999999999996</v>
      </c>
      <c r="D997" s="2">
        <v>3.05</v>
      </c>
      <c r="E997" s="2">
        <v>19.7</v>
      </c>
      <c r="F997" s="2">
        <v>12</v>
      </c>
      <c r="G997" s="2">
        <v>0</v>
      </c>
      <c r="H997" s="2">
        <v>3</v>
      </c>
      <c r="I997" s="2">
        <v>2</v>
      </c>
      <c r="J997" s="4">
        <v>2016</v>
      </c>
      <c r="K997">
        <v>9</v>
      </c>
      <c r="L997">
        <v>276</v>
      </c>
      <c r="M997" t="s">
        <v>28</v>
      </c>
    </row>
    <row r="998" spans="1:13" hidden="1">
      <c r="A998" s="1">
        <v>42635</v>
      </c>
      <c r="B998" s="2">
        <v>6.33</v>
      </c>
      <c r="C998" s="2">
        <v>2.33</v>
      </c>
      <c r="D998" s="2">
        <v>2.1</v>
      </c>
      <c r="E998" s="2">
        <v>29.4</v>
      </c>
      <c r="F998" s="2">
        <v>6</v>
      </c>
      <c r="G998" s="2">
        <v>0</v>
      </c>
      <c r="H998" s="2">
        <v>4</v>
      </c>
      <c r="I998" s="2">
        <v>3</v>
      </c>
      <c r="J998" s="4">
        <v>2016</v>
      </c>
      <c r="K998">
        <v>9</v>
      </c>
      <c r="L998">
        <v>276</v>
      </c>
      <c r="M998" t="s">
        <v>22</v>
      </c>
    </row>
    <row r="999" spans="1:13" hidden="1">
      <c r="A999" s="1">
        <v>42636</v>
      </c>
      <c r="B999" s="2">
        <v>2.33</v>
      </c>
      <c r="C999" s="2">
        <v>6.99</v>
      </c>
      <c r="D999" s="2">
        <v>6</v>
      </c>
      <c r="E999" s="2">
        <v>28.4</v>
      </c>
      <c r="F999" s="2">
        <v>13</v>
      </c>
      <c r="G999" s="2">
        <v>3</v>
      </c>
      <c r="H999" s="2">
        <v>7</v>
      </c>
      <c r="I999" s="2">
        <v>1</v>
      </c>
      <c r="J999" s="4">
        <v>2016</v>
      </c>
      <c r="K999">
        <v>9</v>
      </c>
      <c r="L999">
        <v>276</v>
      </c>
      <c r="M999" t="s">
        <v>23</v>
      </c>
    </row>
    <row r="1000" spans="1:13" hidden="1">
      <c r="A1000" s="1">
        <v>42637</v>
      </c>
      <c r="B1000" s="2">
        <v>2</v>
      </c>
      <c r="C1000" s="2">
        <v>3.7789999999999999</v>
      </c>
      <c r="D1000" s="2">
        <v>6.2</v>
      </c>
      <c r="E1000" s="2">
        <v>61.2</v>
      </c>
      <c r="F1000" s="2">
        <v>8</v>
      </c>
      <c r="G1000" s="2">
        <v>0</v>
      </c>
      <c r="H1000" s="2">
        <v>1</v>
      </c>
      <c r="I1000" s="2">
        <v>1</v>
      </c>
      <c r="J1000" s="4">
        <v>2016</v>
      </c>
      <c r="K1000">
        <v>9</v>
      </c>
      <c r="L1000">
        <v>276</v>
      </c>
      <c r="M1000" t="s">
        <v>24</v>
      </c>
    </row>
    <row r="1001" spans="1:13" hidden="1">
      <c r="A1001" s="1">
        <v>42638</v>
      </c>
      <c r="B1001" s="2">
        <v>6</v>
      </c>
      <c r="C1001" s="2">
        <v>4.33</v>
      </c>
      <c r="D1001" s="2">
        <v>3</v>
      </c>
      <c r="E1001" s="2">
        <v>61.125</v>
      </c>
      <c r="F1001" s="2">
        <v>3</v>
      </c>
      <c r="G1001" s="2">
        <v>0</v>
      </c>
      <c r="H1001" s="2">
        <v>10</v>
      </c>
      <c r="I1001" s="2">
        <v>2</v>
      </c>
      <c r="J1001" s="4">
        <v>2016</v>
      </c>
      <c r="K1001">
        <v>9</v>
      </c>
      <c r="L1001">
        <v>276</v>
      </c>
      <c r="M1001" t="s">
        <v>25</v>
      </c>
    </row>
    <row r="1002" spans="1:13" hidden="1">
      <c r="A1002" s="1">
        <v>42639</v>
      </c>
      <c r="B1002" s="2">
        <v>5.99</v>
      </c>
      <c r="C1002" s="2">
        <v>1</v>
      </c>
      <c r="D1002" s="2">
        <v>4</v>
      </c>
      <c r="E1002" s="2">
        <v>57.6</v>
      </c>
      <c r="F1002" s="2">
        <v>4</v>
      </c>
      <c r="G1002" s="2">
        <v>2</v>
      </c>
      <c r="H1002" s="2">
        <v>4</v>
      </c>
      <c r="I1002" s="2">
        <v>1</v>
      </c>
      <c r="J1002" s="4">
        <v>2016</v>
      </c>
      <c r="K1002">
        <v>9</v>
      </c>
      <c r="L1002">
        <v>276</v>
      </c>
      <c r="M1002" t="s">
        <v>26</v>
      </c>
    </row>
    <row r="1003" spans="1:13" hidden="1">
      <c r="A1003" s="1">
        <v>42640</v>
      </c>
      <c r="B1003" s="2">
        <v>7</v>
      </c>
      <c r="C1003" s="2">
        <v>4.67</v>
      </c>
      <c r="D1003" s="2">
        <v>7.4</v>
      </c>
      <c r="E1003" s="2">
        <v>51.7</v>
      </c>
      <c r="F1003" s="2">
        <v>17</v>
      </c>
      <c r="G1003" s="2">
        <v>3</v>
      </c>
      <c r="H1003" s="2">
        <v>1</v>
      </c>
      <c r="I1003" s="2">
        <v>3</v>
      </c>
      <c r="J1003" s="4">
        <v>2016</v>
      </c>
      <c r="K1003">
        <v>9</v>
      </c>
      <c r="L1003">
        <v>276</v>
      </c>
      <c r="M1003" t="s">
        <v>27</v>
      </c>
    </row>
    <row r="1004" spans="1:13" hidden="1">
      <c r="A1004" s="1">
        <v>42641</v>
      </c>
      <c r="B1004" s="2">
        <v>13.68</v>
      </c>
      <c r="C1004" s="2">
        <v>1.802</v>
      </c>
      <c r="D1004" s="2">
        <v>5.45</v>
      </c>
      <c r="E1004" s="2">
        <v>64.5</v>
      </c>
      <c r="F1004" s="2">
        <v>3</v>
      </c>
      <c r="G1004" s="2">
        <v>0</v>
      </c>
      <c r="H1004" s="2">
        <v>0</v>
      </c>
      <c r="I1004" s="2">
        <v>4</v>
      </c>
      <c r="J1004" s="4">
        <v>2016</v>
      </c>
      <c r="K1004">
        <v>9</v>
      </c>
      <c r="L1004">
        <v>276</v>
      </c>
      <c r="M1004" t="s">
        <v>28</v>
      </c>
    </row>
    <row r="1005" spans="1:13" hidden="1">
      <c r="A1005" s="1">
        <v>42642</v>
      </c>
      <c r="B1005" s="2">
        <v>7.33</v>
      </c>
      <c r="C1005" s="2">
        <v>2</v>
      </c>
      <c r="D1005" s="2">
        <v>4</v>
      </c>
      <c r="E1005" s="2">
        <v>50.6</v>
      </c>
      <c r="F1005" s="2">
        <v>4</v>
      </c>
      <c r="G1005" s="2">
        <v>0</v>
      </c>
      <c r="H1005" s="2">
        <v>1</v>
      </c>
      <c r="I1005" s="2">
        <v>1.2</v>
      </c>
      <c r="J1005" s="4">
        <v>2016</v>
      </c>
      <c r="K1005">
        <v>9</v>
      </c>
      <c r="L1005">
        <v>276</v>
      </c>
      <c r="M1005" t="s">
        <v>22</v>
      </c>
    </row>
    <row r="1006" spans="1:13" hidden="1">
      <c r="A1006" s="1">
        <v>42643</v>
      </c>
      <c r="B1006" s="2">
        <v>7</v>
      </c>
      <c r="C1006" s="2">
        <v>5</v>
      </c>
      <c r="D1006" s="2">
        <v>2.6</v>
      </c>
      <c r="E1006" s="2">
        <v>23.4</v>
      </c>
      <c r="F1006" s="2">
        <v>5</v>
      </c>
      <c r="G1006" s="2">
        <v>0</v>
      </c>
      <c r="H1006" s="2">
        <v>10</v>
      </c>
      <c r="I1006" s="2">
        <v>3</v>
      </c>
      <c r="J1006" s="4">
        <v>2016</v>
      </c>
      <c r="K1006">
        <v>9</v>
      </c>
      <c r="L1006">
        <v>276</v>
      </c>
      <c r="M1006" t="s">
        <v>23</v>
      </c>
    </row>
    <row r="1007" spans="1:13" hidden="1">
      <c r="A1007" s="1">
        <v>42644</v>
      </c>
      <c r="B1007" s="2">
        <v>7.33</v>
      </c>
      <c r="C1007" s="2">
        <v>7.65</v>
      </c>
      <c r="D1007" s="2">
        <v>1.2</v>
      </c>
      <c r="E1007" s="2">
        <v>54.037999999999997</v>
      </c>
      <c r="F1007" s="2">
        <v>5</v>
      </c>
      <c r="G1007" s="2">
        <v>0</v>
      </c>
      <c r="H1007" s="2">
        <v>4</v>
      </c>
      <c r="I1007" s="2">
        <v>2</v>
      </c>
      <c r="J1007" s="4">
        <v>2016</v>
      </c>
      <c r="K1007">
        <v>10</v>
      </c>
      <c r="L1007">
        <v>276</v>
      </c>
      <c r="M1007" t="s">
        <v>24</v>
      </c>
    </row>
    <row r="1008" spans="1:13" hidden="1">
      <c r="A1008" s="1">
        <v>42645</v>
      </c>
      <c r="B1008" s="2">
        <v>17</v>
      </c>
      <c r="C1008" s="2">
        <v>4.056</v>
      </c>
      <c r="D1008" s="2">
        <v>9.6999999999999993</v>
      </c>
      <c r="E1008" s="2">
        <v>80.5</v>
      </c>
      <c r="F1008" s="2">
        <v>6</v>
      </c>
      <c r="G1008" s="2">
        <v>0</v>
      </c>
      <c r="H1008" s="2">
        <v>18</v>
      </c>
      <c r="I1008" s="2">
        <v>3</v>
      </c>
      <c r="J1008" s="4">
        <v>2016</v>
      </c>
      <c r="K1008">
        <v>10</v>
      </c>
      <c r="L1008">
        <v>276</v>
      </c>
      <c r="M1008" t="s">
        <v>25</v>
      </c>
    </row>
    <row r="1009" spans="1:13" hidden="1">
      <c r="A1009" s="1">
        <v>42646</v>
      </c>
      <c r="B1009" s="2">
        <v>3.33</v>
      </c>
      <c r="C1009" s="2">
        <v>5.33</v>
      </c>
      <c r="D1009" s="2">
        <v>3</v>
      </c>
      <c r="E1009" s="2">
        <v>59.661999999999999</v>
      </c>
      <c r="F1009" s="2">
        <v>2</v>
      </c>
      <c r="G1009" s="2">
        <v>2</v>
      </c>
      <c r="H1009" s="2">
        <v>17</v>
      </c>
      <c r="I1009" s="2">
        <v>3</v>
      </c>
      <c r="J1009" s="4">
        <v>2016</v>
      </c>
      <c r="K1009">
        <v>10</v>
      </c>
      <c r="L1009">
        <v>276</v>
      </c>
      <c r="M1009" t="s">
        <v>26</v>
      </c>
    </row>
    <row r="1010" spans="1:13" hidden="1">
      <c r="A1010" s="1">
        <v>42647</v>
      </c>
      <c r="B1010" s="2">
        <v>6.33</v>
      </c>
      <c r="C1010" s="2">
        <v>2.99</v>
      </c>
      <c r="D1010" s="2">
        <v>6</v>
      </c>
      <c r="E1010" s="2">
        <v>47.6</v>
      </c>
      <c r="F1010" s="2">
        <v>8</v>
      </c>
      <c r="G1010" s="2">
        <v>0</v>
      </c>
      <c r="H1010" s="2">
        <v>10</v>
      </c>
      <c r="I1010" s="2">
        <v>2.5</v>
      </c>
      <c r="J1010" s="4">
        <v>2016</v>
      </c>
      <c r="K1010">
        <v>10</v>
      </c>
      <c r="L1010">
        <v>276</v>
      </c>
      <c r="M1010" t="s">
        <v>27</v>
      </c>
    </row>
    <row r="1011" spans="1:13" hidden="1">
      <c r="A1011" s="1">
        <v>42648</v>
      </c>
      <c r="B1011" s="2">
        <v>4</v>
      </c>
      <c r="C1011" s="2">
        <v>4</v>
      </c>
      <c r="D1011" s="2">
        <v>4</v>
      </c>
      <c r="E1011" s="2">
        <v>78.2</v>
      </c>
      <c r="F1011" s="2">
        <v>8</v>
      </c>
      <c r="G1011" s="2">
        <v>0</v>
      </c>
      <c r="H1011" s="2">
        <v>1</v>
      </c>
      <c r="I1011" s="2">
        <v>1</v>
      </c>
      <c r="J1011" s="4">
        <v>2016</v>
      </c>
      <c r="K1011">
        <v>10</v>
      </c>
      <c r="L1011">
        <v>276</v>
      </c>
      <c r="M1011" t="s">
        <v>28</v>
      </c>
    </row>
    <row r="1012" spans="1:13" hidden="1">
      <c r="A1012" s="1">
        <v>42649</v>
      </c>
      <c r="B1012" s="2">
        <v>4.33</v>
      </c>
      <c r="C1012" s="2">
        <v>3.99</v>
      </c>
      <c r="D1012" s="2">
        <v>6</v>
      </c>
      <c r="E1012" s="2">
        <v>44</v>
      </c>
      <c r="F1012" s="2">
        <v>4</v>
      </c>
      <c r="G1012" s="2">
        <v>0</v>
      </c>
      <c r="H1012" s="2">
        <v>3</v>
      </c>
      <c r="I1012" s="2">
        <v>0</v>
      </c>
      <c r="J1012" s="4">
        <v>2016</v>
      </c>
      <c r="K1012">
        <v>10</v>
      </c>
      <c r="L1012">
        <v>276</v>
      </c>
      <c r="M1012" t="s">
        <v>22</v>
      </c>
    </row>
    <row r="1013" spans="1:13" hidden="1">
      <c r="A1013" s="1">
        <v>42650</v>
      </c>
      <c r="B1013" s="2">
        <v>4.34</v>
      </c>
      <c r="C1013" s="2">
        <v>4.2969999999999997</v>
      </c>
      <c r="D1013" s="2">
        <v>6</v>
      </c>
      <c r="E1013" s="2">
        <v>47.625</v>
      </c>
      <c r="F1013" s="2">
        <v>4</v>
      </c>
      <c r="G1013" s="2">
        <v>0</v>
      </c>
      <c r="H1013" s="2">
        <v>0</v>
      </c>
      <c r="I1013" s="2">
        <v>1</v>
      </c>
      <c r="J1013" s="4">
        <v>2016</v>
      </c>
      <c r="K1013">
        <v>10</v>
      </c>
      <c r="L1013">
        <v>276</v>
      </c>
      <c r="M1013" t="s">
        <v>23</v>
      </c>
    </row>
    <row r="1014" spans="1:13" hidden="1">
      <c r="A1014" s="1">
        <v>42651</v>
      </c>
      <c r="B1014" s="2">
        <v>7.34</v>
      </c>
      <c r="C1014" s="2">
        <v>6.33</v>
      </c>
      <c r="D1014" s="2">
        <v>5</v>
      </c>
      <c r="E1014" s="2">
        <v>52.7</v>
      </c>
      <c r="F1014" s="2">
        <v>2</v>
      </c>
      <c r="G1014" s="2">
        <v>0</v>
      </c>
      <c r="H1014" s="2">
        <v>6</v>
      </c>
      <c r="I1014" s="2">
        <v>5</v>
      </c>
      <c r="J1014" s="4">
        <v>2016</v>
      </c>
      <c r="K1014">
        <v>10</v>
      </c>
      <c r="L1014">
        <v>276</v>
      </c>
      <c r="M1014" t="s">
        <v>24</v>
      </c>
    </row>
    <row r="1015" spans="1:13" hidden="1">
      <c r="A1015" s="1">
        <v>42652</v>
      </c>
      <c r="B1015" s="2">
        <v>6.68</v>
      </c>
      <c r="C1015" s="2">
        <v>5.0199999999999996</v>
      </c>
      <c r="D1015" s="2">
        <v>5.5</v>
      </c>
      <c r="E1015" s="2">
        <v>88.4</v>
      </c>
      <c r="F1015" s="2">
        <v>2</v>
      </c>
      <c r="G1015" s="2">
        <v>0</v>
      </c>
      <c r="H1015" s="2">
        <v>9</v>
      </c>
      <c r="I1015" s="2">
        <v>1</v>
      </c>
      <c r="J1015" s="4">
        <v>2016</v>
      </c>
      <c r="K1015">
        <v>10</v>
      </c>
      <c r="L1015">
        <v>276</v>
      </c>
      <c r="M1015" t="s">
        <v>25</v>
      </c>
    </row>
    <row r="1016" spans="1:13" hidden="1">
      <c r="A1016" s="1">
        <v>42653</v>
      </c>
      <c r="B1016" s="2">
        <v>2</v>
      </c>
      <c r="C1016" s="2">
        <v>5.0659999999999998</v>
      </c>
      <c r="D1016" s="2">
        <v>5</v>
      </c>
      <c r="E1016" s="2">
        <v>31.6</v>
      </c>
      <c r="F1016" s="2">
        <v>1</v>
      </c>
      <c r="G1016" s="2">
        <v>0</v>
      </c>
      <c r="H1016" s="2">
        <v>3</v>
      </c>
      <c r="I1016" s="2">
        <v>1</v>
      </c>
      <c r="J1016" s="4">
        <v>2016</v>
      </c>
      <c r="K1016">
        <v>10</v>
      </c>
      <c r="L1016">
        <v>276</v>
      </c>
      <c r="M1016" t="s">
        <v>26</v>
      </c>
    </row>
    <row r="1017" spans="1:13" hidden="1">
      <c r="A1017" s="1">
        <v>42654</v>
      </c>
      <c r="B1017" s="2">
        <v>7.33</v>
      </c>
      <c r="C1017" s="2">
        <v>2.4060000000000001</v>
      </c>
      <c r="D1017" s="2">
        <v>11.65</v>
      </c>
      <c r="E1017" s="2">
        <v>52.6</v>
      </c>
      <c r="F1017" s="2">
        <v>54.833333330000002</v>
      </c>
      <c r="G1017" s="2">
        <v>1</v>
      </c>
      <c r="H1017" s="2">
        <v>8</v>
      </c>
      <c r="I1017" s="2">
        <v>1</v>
      </c>
      <c r="J1017" s="4">
        <v>2016</v>
      </c>
      <c r="K1017">
        <v>10</v>
      </c>
      <c r="L1017">
        <v>276</v>
      </c>
      <c r="M1017" t="s">
        <v>27</v>
      </c>
    </row>
    <row r="1018" spans="1:13" hidden="1">
      <c r="A1018" s="1">
        <v>42655</v>
      </c>
      <c r="B1018" s="2">
        <v>8.33</v>
      </c>
      <c r="C1018" s="2">
        <v>2.3730000000000002</v>
      </c>
      <c r="D1018" s="2">
        <v>2</v>
      </c>
      <c r="E1018" s="2">
        <v>45.75</v>
      </c>
      <c r="F1018" s="2">
        <v>18</v>
      </c>
      <c r="G1018" s="2">
        <v>1</v>
      </c>
      <c r="H1018" s="2">
        <v>17</v>
      </c>
      <c r="I1018" s="2">
        <v>2</v>
      </c>
      <c r="J1018" s="4">
        <v>2016</v>
      </c>
      <c r="K1018">
        <v>10</v>
      </c>
      <c r="L1018">
        <v>276</v>
      </c>
      <c r="M1018" t="s">
        <v>28</v>
      </c>
    </row>
    <row r="1019" spans="1:13" hidden="1">
      <c r="A1019" s="1">
        <v>42656</v>
      </c>
      <c r="B1019" s="2">
        <v>4.66</v>
      </c>
      <c r="C1019" s="2">
        <v>4.33</v>
      </c>
      <c r="D1019" s="2">
        <v>3.2</v>
      </c>
      <c r="E1019" s="2">
        <v>42.2</v>
      </c>
      <c r="F1019" s="2">
        <v>20</v>
      </c>
      <c r="G1019" s="2">
        <v>0</v>
      </c>
      <c r="H1019" s="2">
        <v>3</v>
      </c>
      <c r="I1019" s="2">
        <v>2.2999999999999998</v>
      </c>
      <c r="J1019" s="4">
        <v>2016</v>
      </c>
      <c r="K1019">
        <v>10</v>
      </c>
      <c r="L1019">
        <v>276</v>
      </c>
      <c r="M1019" t="s">
        <v>22</v>
      </c>
    </row>
    <row r="1020" spans="1:13" hidden="1">
      <c r="A1020" s="1">
        <v>42657</v>
      </c>
      <c r="B1020" s="2">
        <v>7</v>
      </c>
      <c r="C1020" s="2">
        <v>4</v>
      </c>
      <c r="D1020" s="2">
        <v>3</v>
      </c>
      <c r="E1020" s="2">
        <v>38.700000000000003</v>
      </c>
      <c r="F1020" s="2">
        <v>22</v>
      </c>
      <c r="G1020" s="2">
        <v>0</v>
      </c>
      <c r="H1020" s="2">
        <v>9</v>
      </c>
      <c r="I1020" s="2">
        <v>1</v>
      </c>
      <c r="J1020" s="4">
        <v>2016</v>
      </c>
      <c r="K1020">
        <v>10</v>
      </c>
      <c r="L1020">
        <v>276</v>
      </c>
      <c r="M1020" t="s">
        <v>23</v>
      </c>
    </row>
    <row r="1021" spans="1:13" hidden="1">
      <c r="A1021" s="1">
        <v>42658</v>
      </c>
      <c r="B1021" s="2">
        <v>4</v>
      </c>
      <c r="C1021" s="2">
        <v>5.97</v>
      </c>
      <c r="D1021" s="2">
        <v>3.35</v>
      </c>
      <c r="E1021" s="2">
        <v>47.2</v>
      </c>
      <c r="F1021" s="2">
        <v>16</v>
      </c>
      <c r="G1021" s="2">
        <v>1</v>
      </c>
      <c r="H1021" s="2">
        <v>13</v>
      </c>
      <c r="I1021" s="2">
        <v>1</v>
      </c>
      <c r="J1021" s="4">
        <v>2016</v>
      </c>
      <c r="K1021">
        <v>10</v>
      </c>
      <c r="L1021">
        <v>276</v>
      </c>
      <c r="M1021" t="s">
        <v>24</v>
      </c>
    </row>
    <row r="1022" spans="1:13" hidden="1">
      <c r="A1022" s="1">
        <v>42659</v>
      </c>
      <c r="B1022" s="2">
        <v>8.33</v>
      </c>
      <c r="C1022" s="2">
        <v>5.1219999999999999</v>
      </c>
      <c r="D1022" s="2">
        <v>10</v>
      </c>
      <c r="E1022" s="2">
        <v>89.3</v>
      </c>
      <c r="F1022" s="2">
        <v>3</v>
      </c>
      <c r="G1022" s="2">
        <v>0</v>
      </c>
      <c r="H1022" s="2">
        <v>6</v>
      </c>
      <c r="I1022" s="2">
        <v>5</v>
      </c>
      <c r="J1022" s="4">
        <v>2016</v>
      </c>
      <c r="K1022">
        <v>10</v>
      </c>
      <c r="L1022">
        <v>276</v>
      </c>
      <c r="M1022" t="s">
        <v>25</v>
      </c>
    </row>
    <row r="1023" spans="1:13" hidden="1">
      <c r="A1023" s="1">
        <v>42660</v>
      </c>
      <c r="B1023" s="2">
        <v>2</v>
      </c>
      <c r="C1023" s="2">
        <v>5</v>
      </c>
      <c r="D1023" s="2">
        <v>5</v>
      </c>
      <c r="E1023" s="2">
        <v>50.8</v>
      </c>
      <c r="F1023" s="2">
        <v>1</v>
      </c>
      <c r="G1023" s="2">
        <v>0</v>
      </c>
      <c r="H1023" s="2">
        <v>9</v>
      </c>
      <c r="I1023" s="2">
        <v>1</v>
      </c>
      <c r="J1023" s="4">
        <v>2016</v>
      </c>
      <c r="K1023">
        <v>10</v>
      </c>
      <c r="L1023">
        <v>276</v>
      </c>
      <c r="M1023" t="s">
        <v>26</v>
      </c>
    </row>
    <row r="1024" spans="1:13" hidden="1">
      <c r="A1024" s="1">
        <v>42661</v>
      </c>
      <c r="B1024" s="2">
        <v>3</v>
      </c>
      <c r="C1024" s="2">
        <v>5.056</v>
      </c>
      <c r="D1024" s="2">
        <v>9</v>
      </c>
      <c r="E1024" s="2">
        <v>42.1</v>
      </c>
      <c r="F1024" s="2">
        <v>9</v>
      </c>
      <c r="G1024" s="2">
        <v>3</v>
      </c>
      <c r="H1024" s="2">
        <v>7</v>
      </c>
      <c r="I1024" s="2">
        <v>3.1</v>
      </c>
      <c r="J1024" s="4">
        <v>2016</v>
      </c>
      <c r="K1024">
        <v>10</v>
      </c>
      <c r="L1024">
        <v>276</v>
      </c>
      <c r="M1024" t="s">
        <v>27</v>
      </c>
    </row>
    <row r="1025" spans="1:13" hidden="1">
      <c r="A1025" s="1">
        <v>42662</v>
      </c>
      <c r="B1025" s="2">
        <v>4.33</v>
      </c>
      <c r="C1025" s="2">
        <v>6.66</v>
      </c>
      <c r="D1025" s="2">
        <v>5</v>
      </c>
      <c r="E1025" s="2">
        <v>26.7</v>
      </c>
      <c r="F1025" s="2">
        <v>11</v>
      </c>
      <c r="G1025" s="2">
        <v>0</v>
      </c>
      <c r="H1025" s="2">
        <v>2</v>
      </c>
      <c r="I1025" s="2">
        <v>1</v>
      </c>
      <c r="J1025" s="4">
        <v>2016</v>
      </c>
      <c r="K1025">
        <v>10</v>
      </c>
      <c r="L1025">
        <v>276</v>
      </c>
      <c r="M1025" t="s">
        <v>28</v>
      </c>
    </row>
    <row r="1026" spans="1:13" hidden="1">
      <c r="A1026" s="1">
        <v>42663</v>
      </c>
      <c r="B1026" s="2">
        <v>1.64</v>
      </c>
      <c r="C1026" s="2">
        <v>5.66</v>
      </c>
      <c r="D1026" s="2">
        <v>6</v>
      </c>
      <c r="E1026" s="2">
        <v>52.5</v>
      </c>
      <c r="F1026" s="2">
        <v>2</v>
      </c>
      <c r="G1026" s="2">
        <v>0</v>
      </c>
      <c r="H1026" s="2">
        <v>2</v>
      </c>
      <c r="I1026" s="2">
        <v>2</v>
      </c>
      <c r="J1026" s="4">
        <v>2016</v>
      </c>
      <c r="K1026">
        <v>10</v>
      </c>
      <c r="L1026">
        <v>276</v>
      </c>
      <c r="M1026" t="s">
        <v>22</v>
      </c>
    </row>
    <row r="1027" spans="1:13" hidden="1">
      <c r="A1027" s="1">
        <v>42664</v>
      </c>
      <c r="B1027" s="2">
        <v>8.66</v>
      </c>
      <c r="C1027" s="2">
        <v>3.8250000000000002</v>
      </c>
      <c r="D1027" s="2">
        <v>0</v>
      </c>
      <c r="E1027" s="2">
        <v>40.799999999999997</v>
      </c>
      <c r="F1027" s="2">
        <v>5</v>
      </c>
      <c r="G1027" s="2">
        <v>0</v>
      </c>
      <c r="H1027" s="2">
        <v>6</v>
      </c>
      <c r="I1027" s="2">
        <v>2</v>
      </c>
      <c r="J1027" s="4">
        <v>2016</v>
      </c>
      <c r="K1027">
        <v>10</v>
      </c>
      <c r="L1027">
        <v>276</v>
      </c>
      <c r="M1027" t="s">
        <v>23</v>
      </c>
    </row>
    <row r="1028" spans="1:13" hidden="1">
      <c r="A1028" s="1">
        <v>42665</v>
      </c>
      <c r="B1028" s="2">
        <v>7</v>
      </c>
      <c r="C1028" s="2">
        <v>2.67</v>
      </c>
      <c r="D1028" s="2">
        <v>4</v>
      </c>
      <c r="E1028" s="2">
        <v>29.7</v>
      </c>
      <c r="F1028" s="2">
        <v>3</v>
      </c>
      <c r="G1028" s="2">
        <v>0</v>
      </c>
      <c r="H1028" s="2">
        <v>10</v>
      </c>
      <c r="I1028" s="2">
        <v>4</v>
      </c>
      <c r="J1028" s="4">
        <v>2016</v>
      </c>
      <c r="K1028">
        <v>10</v>
      </c>
      <c r="L1028">
        <v>276</v>
      </c>
      <c r="M1028" t="s">
        <v>24</v>
      </c>
    </row>
    <row r="1029" spans="1:13" hidden="1">
      <c r="A1029" s="1">
        <v>42666</v>
      </c>
      <c r="B1029" s="2">
        <v>12.33</v>
      </c>
      <c r="C1029" s="2">
        <v>5.78</v>
      </c>
      <c r="D1029" s="2">
        <v>3.8</v>
      </c>
      <c r="E1029" s="2">
        <v>51.216666670000002</v>
      </c>
      <c r="F1029" s="2">
        <v>10</v>
      </c>
      <c r="G1029" s="2">
        <v>0</v>
      </c>
      <c r="H1029" s="2">
        <v>11</v>
      </c>
      <c r="I1029" s="2">
        <v>2</v>
      </c>
      <c r="J1029" s="4">
        <v>2016</v>
      </c>
      <c r="K1029">
        <v>10</v>
      </c>
      <c r="L1029">
        <v>276</v>
      </c>
      <c r="M1029" t="s">
        <v>25</v>
      </c>
    </row>
    <row r="1030" spans="1:13" hidden="1">
      <c r="A1030" s="1">
        <v>42667</v>
      </c>
      <c r="B1030" s="2">
        <v>2.66</v>
      </c>
      <c r="C1030" s="2">
        <v>3.0230000000000001</v>
      </c>
      <c r="D1030" s="2">
        <v>7.5</v>
      </c>
      <c r="E1030" s="2">
        <v>37</v>
      </c>
      <c r="F1030" s="2">
        <v>1</v>
      </c>
      <c r="G1030" s="2">
        <v>1</v>
      </c>
      <c r="H1030" s="2">
        <v>2</v>
      </c>
      <c r="I1030" s="2">
        <v>1</v>
      </c>
      <c r="J1030" s="4">
        <v>2016</v>
      </c>
      <c r="K1030">
        <v>10</v>
      </c>
      <c r="L1030">
        <v>276</v>
      </c>
      <c r="M1030" t="s">
        <v>26</v>
      </c>
    </row>
    <row r="1031" spans="1:13" hidden="1">
      <c r="A1031" s="1">
        <v>42668</v>
      </c>
      <c r="B1031" s="2">
        <v>4.33</v>
      </c>
      <c r="C1031" s="2">
        <v>4.5720000000000001</v>
      </c>
      <c r="D1031" s="2">
        <v>5.4</v>
      </c>
      <c r="E1031" s="2">
        <v>62.4</v>
      </c>
      <c r="F1031" s="2">
        <v>10</v>
      </c>
      <c r="G1031" s="2">
        <v>0</v>
      </c>
      <c r="H1031" s="2">
        <v>7</v>
      </c>
      <c r="I1031" s="2">
        <v>0</v>
      </c>
      <c r="J1031" s="4">
        <v>2016</v>
      </c>
      <c r="K1031">
        <v>10</v>
      </c>
      <c r="L1031">
        <v>276</v>
      </c>
      <c r="M1031" t="s">
        <v>27</v>
      </c>
    </row>
    <row r="1032" spans="1:13" hidden="1">
      <c r="A1032" s="1">
        <v>42669</v>
      </c>
      <c r="B1032" s="2">
        <v>2.33</v>
      </c>
      <c r="C1032" s="2">
        <v>2.3969999999999998</v>
      </c>
      <c r="D1032" s="2">
        <v>6</v>
      </c>
      <c r="E1032" s="2">
        <v>28.4</v>
      </c>
      <c r="F1032" s="2">
        <v>10</v>
      </c>
      <c r="G1032" s="2">
        <v>0</v>
      </c>
      <c r="H1032" s="2">
        <v>2</v>
      </c>
      <c r="I1032" s="2">
        <v>1</v>
      </c>
      <c r="J1032" s="4">
        <v>2016</v>
      </c>
      <c r="K1032">
        <v>10</v>
      </c>
      <c r="L1032">
        <v>276</v>
      </c>
      <c r="M1032" t="s">
        <v>28</v>
      </c>
    </row>
    <row r="1033" spans="1:13" hidden="1">
      <c r="A1033" s="1">
        <v>42670</v>
      </c>
      <c r="B1033" s="2">
        <v>6.5</v>
      </c>
      <c r="C1033" s="2">
        <v>2.0230000000000001</v>
      </c>
      <c r="D1033" s="2">
        <v>3</v>
      </c>
      <c r="E1033" s="2">
        <v>32.200000000000003</v>
      </c>
      <c r="F1033" s="2">
        <v>10</v>
      </c>
      <c r="G1033" s="2">
        <v>2</v>
      </c>
      <c r="H1033" s="2">
        <v>4</v>
      </c>
      <c r="I1033" s="2">
        <v>0</v>
      </c>
      <c r="J1033" s="4">
        <v>2016</v>
      </c>
      <c r="K1033">
        <v>10</v>
      </c>
      <c r="L1033">
        <v>276</v>
      </c>
      <c r="M1033" t="s">
        <v>22</v>
      </c>
    </row>
    <row r="1034" spans="1:13" hidden="1">
      <c r="A1034" s="1">
        <v>42671</v>
      </c>
      <c r="B1034" s="2">
        <v>7</v>
      </c>
      <c r="C1034" s="2">
        <v>3.78</v>
      </c>
      <c r="D1034" s="2">
        <v>6</v>
      </c>
      <c r="E1034" s="2">
        <v>34.4</v>
      </c>
      <c r="F1034" s="2">
        <v>9</v>
      </c>
      <c r="G1034" s="2">
        <v>0</v>
      </c>
      <c r="H1034" s="2">
        <v>5</v>
      </c>
      <c r="I1034" s="2">
        <v>0</v>
      </c>
      <c r="J1034" s="4">
        <v>2016</v>
      </c>
      <c r="K1034">
        <v>10</v>
      </c>
      <c r="L1034">
        <v>276</v>
      </c>
      <c r="M1034" t="s">
        <v>23</v>
      </c>
    </row>
    <row r="1035" spans="1:13" hidden="1">
      <c r="A1035" s="1">
        <v>42672</v>
      </c>
      <c r="B1035" s="2">
        <v>15.33</v>
      </c>
      <c r="C1035" s="2">
        <v>4.54</v>
      </c>
      <c r="D1035" s="2">
        <v>6.1</v>
      </c>
      <c r="E1035" s="2">
        <v>78.5</v>
      </c>
      <c r="F1035" s="2">
        <v>23</v>
      </c>
      <c r="G1035" s="2">
        <v>0</v>
      </c>
      <c r="H1035" s="2">
        <v>9</v>
      </c>
      <c r="I1035" s="2">
        <v>5</v>
      </c>
      <c r="J1035" s="4">
        <v>2016</v>
      </c>
      <c r="K1035">
        <v>10</v>
      </c>
      <c r="L1035">
        <v>276</v>
      </c>
      <c r="M1035" t="s">
        <v>24</v>
      </c>
    </row>
    <row r="1036" spans="1:13" hidden="1">
      <c r="A1036" s="1">
        <v>42673</v>
      </c>
      <c r="B1036" s="2">
        <v>4.66</v>
      </c>
      <c r="C1036" s="2">
        <v>10.32</v>
      </c>
      <c r="D1036" s="2">
        <v>5.75</v>
      </c>
      <c r="E1036" s="2">
        <v>73.099999999999994</v>
      </c>
      <c r="F1036" s="2">
        <v>5</v>
      </c>
      <c r="G1036" s="2">
        <v>0</v>
      </c>
      <c r="H1036" s="2">
        <v>0</v>
      </c>
      <c r="I1036" s="2">
        <v>2</v>
      </c>
      <c r="J1036" s="4">
        <v>2016</v>
      </c>
      <c r="K1036">
        <v>10</v>
      </c>
      <c r="L1036">
        <v>276</v>
      </c>
      <c r="M1036" t="s">
        <v>25</v>
      </c>
    </row>
    <row r="1037" spans="1:13" hidden="1">
      <c r="A1037" s="1">
        <v>42674</v>
      </c>
      <c r="B1037" s="2">
        <v>2.66</v>
      </c>
      <c r="C1037" s="2">
        <v>3.82</v>
      </c>
      <c r="D1037" s="2">
        <v>3</v>
      </c>
      <c r="E1037" s="2">
        <v>43.8</v>
      </c>
      <c r="F1037" s="2">
        <v>6</v>
      </c>
      <c r="G1037" s="2">
        <v>0</v>
      </c>
      <c r="H1037" s="2">
        <v>17</v>
      </c>
      <c r="I1037" s="2">
        <v>5</v>
      </c>
      <c r="J1037" s="4">
        <v>2016</v>
      </c>
      <c r="K1037">
        <v>10</v>
      </c>
      <c r="L1037">
        <v>276</v>
      </c>
      <c r="M1037" t="s">
        <v>26</v>
      </c>
    </row>
    <row r="1038" spans="1:13" hidden="1">
      <c r="A1038" s="1">
        <v>42675</v>
      </c>
      <c r="B1038" s="2">
        <v>2.33</v>
      </c>
      <c r="C1038" s="2">
        <v>1.7030000000000001</v>
      </c>
      <c r="D1038" s="2">
        <v>4</v>
      </c>
      <c r="E1038" s="2">
        <v>25.9</v>
      </c>
      <c r="F1038" s="2">
        <v>18</v>
      </c>
      <c r="G1038" s="2">
        <v>0</v>
      </c>
      <c r="H1038" s="2">
        <v>6</v>
      </c>
      <c r="I1038" s="2">
        <v>3</v>
      </c>
      <c r="J1038" s="4">
        <v>2016</v>
      </c>
      <c r="K1038">
        <v>11</v>
      </c>
      <c r="L1038">
        <v>276</v>
      </c>
      <c r="M1038" t="s">
        <v>27</v>
      </c>
    </row>
    <row r="1039" spans="1:13" hidden="1">
      <c r="A1039" s="1">
        <v>42676</v>
      </c>
      <c r="B1039" s="2">
        <v>4</v>
      </c>
      <c r="C1039" s="2">
        <v>3.7029999999999998</v>
      </c>
      <c r="D1039" s="2">
        <v>4.0999999999999996</v>
      </c>
      <c r="E1039" s="2">
        <v>42.2</v>
      </c>
      <c r="F1039" s="2">
        <v>1</v>
      </c>
      <c r="G1039" s="2">
        <v>0</v>
      </c>
      <c r="H1039" s="2">
        <v>2</v>
      </c>
      <c r="I1039" s="2">
        <v>3</v>
      </c>
      <c r="J1039" s="4">
        <v>2016</v>
      </c>
      <c r="K1039">
        <v>11</v>
      </c>
      <c r="L1039">
        <v>276</v>
      </c>
      <c r="M1039" t="s">
        <v>28</v>
      </c>
    </row>
    <row r="1040" spans="1:13" hidden="1">
      <c r="A1040" s="1">
        <v>42677</v>
      </c>
      <c r="B1040" s="2">
        <v>2</v>
      </c>
      <c r="C1040" s="2">
        <v>1</v>
      </c>
      <c r="D1040" s="2">
        <v>3</v>
      </c>
      <c r="E1040" s="2">
        <v>42.5</v>
      </c>
      <c r="F1040" s="2">
        <v>3</v>
      </c>
      <c r="G1040" s="2">
        <v>0</v>
      </c>
      <c r="H1040" s="2">
        <v>0</v>
      </c>
      <c r="I1040" s="2">
        <v>1</v>
      </c>
      <c r="J1040" s="4">
        <v>2016</v>
      </c>
      <c r="K1040">
        <v>11</v>
      </c>
      <c r="L1040">
        <v>276</v>
      </c>
      <c r="M1040" t="s">
        <v>22</v>
      </c>
    </row>
    <row r="1041" spans="1:13" hidden="1">
      <c r="A1041" s="1">
        <v>42678</v>
      </c>
      <c r="B1041" s="2">
        <v>8.33</v>
      </c>
      <c r="C1041" s="2">
        <v>4.3730000000000002</v>
      </c>
      <c r="D1041" s="2">
        <v>3.6</v>
      </c>
      <c r="E1041" s="2">
        <v>24.3</v>
      </c>
      <c r="F1041" s="2">
        <v>14</v>
      </c>
      <c r="G1041" s="2">
        <v>1</v>
      </c>
      <c r="H1041" s="2">
        <v>6</v>
      </c>
      <c r="I1041" s="2">
        <v>4.2</v>
      </c>
      <c r="J1041" s="4">
        <v>2016</v>
      </c>
      <c r="K1041">
        <v>11</v>
      </c>
      <c r="L1041">
        <v>276</v>
      </c>
      <c r="M1041" t="s">
        <v>23</v>
      </c>
    </row>
    <row r="1042" spans="1:13" hidden="1">
      <c r="A1042" s="1">
        <v>42679</v>
      </c>
      <c r="B1042" s="2">
        <v>7.6666666670000003</v>
      </c>
      <c r="C1042" s="2">
        <v>3.02</v>
      </c>
      <c r="D1042" s="2">
        <v>5.8</v>
      </c>
      <c r="E1042" s="2">
        <v>35.4</v>
      </c>
      <c r="F1042" s="2">
        <v>9</v>
      </c>
      <c r="G1042" s="2">
        <v>0</v>
      </c>
      <c r="H1042" s="2">
        <v>0</v>
      </c>
      <c r="I1042" s="2">
        <v>2</v>
      </c>
      <c r="J1042" s="4">
        <v>2016</v>
      </c>
      <c r="K1042">
        <v>11</v>
      </c>
      <c r="L1042">
        <v>276</v>
      </c>
      <c r="M1042" t="s">
        <v>24</v>
      </c>
    </row>
    <row r="1043" spans="1:13" hidden="1">
      <c r="A1043" s="1">
        <v>42680</v>
      </c>
      <c r="B1043" s="2">
        <v>8</v>
      </c>
      <c r="C1043" s="2">
        <v>4.34</v>
      </c>
      <c r="D1043" s="2">
        <v>3</v>
      </c>
      <c r="E1043" s="2">
        <v>42.45</v>
      </c>
      <c r="F1043" s="2">
        <v>3</v>
      </c>
      <c r="G1043" s="2">
        <v>2</v>
      </c>
      <c r="H1043" s="2">
        <v>11</v>
      </c>
      <c r="I1043" s="2">
        <v>5</v>
      </c>
      <c r="J1043" s="4">
        <v>2016</v>
      </c>
      <c r="K1043">
        <v>11</v>
      </c>
      <c r="L1043">
        <v>276</v>
      </c>
      <c r="M1043" t="s">
        <v>25</v>
      </c>
    </row>
    <row r="1044" spans="1:13" hidden="1">
      <c r="A1044" s="1">
        <v>42681</v>
      </c>
      <c r="B1044" s="2">
        <v>5</v>
      </c>
      <c r="C1044" s="2">
        <v>2.726</v>
      </c>
      <c r="D1044" s="2">
        <v>6.3</v>
      </c>
      <c r="E1044" s="2">
        <v>35</v>
      </c>
      <c r="F1044" s="2">
        <v>9</v>
      </c>
      <c r="G1044" s="2">
        <v>0</v>
      </c>
      <c r="H1044" s="2">
        <v>5</v>
      </c>
      <c r="I1044" s="2">
        <v>1</v>
      </c>
      <c r="J1044" s="4">
        <v>2016</v>
      </c>
      <c r="K1044">
        <v>11</v>
      </c>
      <c r="L1044">
        <v>276</v>
      </c>
      <c r="M1044" t="s">
        <v>26</v>
      </c>
    </row>
    <row r="1045" spans="1:13" hidden="1">
      <c r="A1045" s="1">
        <v>42682</v>
      </c>
      <c r="B1045" s="2">
        <v>7</v>
      </c>
      <c r="C1045" s="2">
        <v>2.35</v>
      </c>
      <c r="D1045" s="2">
        <v>8</v>
      </c>
      <c r="E1045" s="2">
        <v>20</v>
      </c>
      <c r="F1045" s="2">
        <v>19.166666670000001</v>
      </c>
      <c r="G1045" s="2">
        <v>2</v>
      </c>
      <c r="H1045" s="2">
        <v>8</v>
      </c>
      <c r="I1045" s="2">
        <v>3</v>
      </c>
      <c r="J1045" s="4">
        <v>2016</v>
      </c>
      <c r="K1045">
        <v>11</v>
      </c>
      <c r="L1045">
        <v>276</v>
      </c>
      <c r="M1045" t="s">
        <v>27</v>
      </c>
    </row>
    <row r="1046" spans="1:13" hidden="1">
      <c r="A1046" s="1">
        <v>42683</v>
      </c>
      <c r="B1046" s="2">
        <v>2.34</v>
      </c>
      <c r="C1046" s="2">
        <v>5.66</v>
      </c>
      <c r="D1046" s="2">
        <v>1.4</v>
      </c>
      <c r="E1046" s="2">
        <v>25</v>
      </c>
      <c r="F1046" s="2">
        <v>18</v>
      </c>
      <c r="G1046" s="2">
        <v>0</v>
      </c>
      <c r="H1046" s="2">
        <v>4</v>
      </c>
      <c r="I1046" s="2">
        <v>0</v>
      </c>
      <c r="J1046" s="4">
        <v>2016</v>
      </c>
      <c r="K1046">
        <v>11</v>
      </c>
      <c r="L1046">
        <v>276</v>
      </c>
      <c r="M1046" t="s">
        <v>28</v>
      </c>
    </row>
    <row r="1047" spans="1:13" hidden="1">
      <c r="A1047" s="1">
        <v>42684</v>
      </c>
      <c r="B1047" s="2">
        <v>7.33</v>
      </c>
      <c r="C1047" s="2">
        <v>6.33</v>
      </c>
      <c r="D1047" s="2">
        <v>7</v>
      </c>
      <c r="E1047" s="2">
        <v>31.1</v>
      </c>
      <c r="F1047" s="2">
        <v>5</v>
      </c>
      <c r="G1047" s="2">
        <v>2</v>
      </c>
      <c r="H1047" s="2">
        <v>12</v>
      </c>
      <c r="I1047" s="2">
        <v>3.4</v>
      </c>
      <c r="J1047" s="4">
        <v>2016</v>
      </c>
      <c r="K1047">
        <v>11</v>
      </c>
      <c r="L1047">
        <v>276</v>
      </c>
      <c r="M1047" t="s">
        <v>22</v>
      </c>
    </row>
    <row r="1048" spans="1:13" hidden="1">
      <c r="A1048" s="1">
        <v>42685</v>
      </c>
      <c r="B1048" s="2">
        <v>10.66</v>
      </c>
      <c r="C1048" s="2">
        <v>1.7589999999999999</v>
      </c>
      <c r="D1048" s="2">
        <v>4</v>
      </c>
      <c r="E1048" s="2">
        <v>33</v>
      </c>
      <c r="F1048" s="2">
        <v>6</v>
      </c>
      <c r="G1048" s="2">
        <v>0</v>
      </c>
      <c r="H1048" s="2">
        <v>1</v>
      </c>
      <c r="I1048" s="2">
        <v>1</v>
      </c>
      <c r="J1048" s="4">
        <v>2016</v>
      </c>
      <c r="K1048">
        <v>11</v>
      </c>
      <c r="L1048">
        <v>276</v>
      </c>
      <c r="M1048" t="s">
        <v>23</v>
      </c>
    </row>
    <row r="1049" spans="1:13" hidden="1">
      <c r="A1049" s="1">
        <v>42686</v>
      </c>
      <c r="B1049" s="2">
        <v>8</v>
      </c>
      <c r="C1049" s="2">
        <v>3.8250000000000002</v>
      </c>
      <c r="D1049" s="2">
        <v>7</v>
      </c>
      <c r="E1049" s="2">
        <v>56.5</v>
      </c>
      <c r="F1049" s="2">
        <v>10</v>
      </c>
      <c r="G1049" s="2">
        <v>0</v>
      </c>
      <c r="H1049" s="2">
        <v>1</v>
      </c>
      <c r="I1049" s="2">
        <v>1.2</v>
      </c>
      <c r="J1049" s="4">
        <v>2016</v>
      </c>
      <c r="K1049">
        <v>11</v>
      </c>
      <c r="L1049">
        <v>276</v>
      </c>
      <c r="M1049" t="s">
        <v>24</v>
      </c>
    </row>
    <row r="1050" spans="1:13" hidden="1">
      <c r="A1050" s="1">
        <v>42687</v>
      </c>
      <c r="B1050" s="2">
        <v>6</v>
      </c>
      <c r="C1050" s="2">
        <v>11.32</v>
      </c>
      <c r="D1050" s="2">
        <v>3.6</v>
      </c>
      <c r="E1050" s="2">
        <v>60.2</v>
      </c>
      <c r="F1050" s="2">
        <v>0</v>
      </c>
      <c r="G1050" s="2">
        <v>0</v>
      </c>
      <c r="H1050" s="2">
        <v>5</v>
      </c>
      <c r="I1050" s="2">
        <v>1</v>
      </c>
      <c r="J1050" s="4">
        <v>2016</v>
      </c>
      <c r="K1050">
        <v>11</v>
      </c>
      <c r="L1050">
        <v>276</v>
      </c>
      <c r="M1050" t="s">
        <v>25</v>
      </c>
    </row>
    <row r="1051" spans="1:13" hidden="1">
      <c r="A1051" s="1">
        <v>42688</v>
      </c>
      <c r="B1051" s="2">
        <v>10</v>
      </c>
      <c r="C1051" s="2">
        <v>4.726</v>
      </c>
      <c r="D1051" s="2">
        <v>3.8</v>
      </c>
      <c r="E1051" s="2">
        <v>50.5</v>
      </c>
      <c r="F1051" s="2">
        <v>5</v>
      </c>
      <c r="G1051" s="2">
        <v>3</v>
      </c>
      <c r="H1051" s="2">
        <v>1</v>
      </c>
      <c r="I1051" s="2">
        <v>1</v>
      </c>
      <c r="J1051" s="4">
        <v>2016</v>
      </c>
      <c r="K1051">
        <v>11</v>
      </c>
      <c r="L1051">
        <v>276</v>
      </c>
      <c r="M1051" t="s">
        <v>26</v>
      </c>
    </row>
    <row r="1052" spans="1:13" hidden="1">
      <c r="A1052" s="1">
        <v>42689</v>
      </c>
      <c r="B1052" s="2">
        <v>5.33</v>
      </c>
      <c r="C1052" s="2">
        <v>0.33</v>
      </c>
      <c r="D1052" s="2">
        <v>4</v>
      </c>
      <c r="E1052" s="2">
        <v>30.1</v>
      </c>
      <c r="F1052" s="2">
        <v>27</v>
      </c>
      <c r="G1052" s="2">
        <v>5</v>
      </c>
      <c r="H1052" s="2">
        <v>5</v>
      </c>
      <c r="I1052" s="2">
        <v>1</v>
      </c>
      <c r="J1052" s="4">
        <v>2016</v>
      </c>
      <c r="K1052">
        <v>11</v>
      </c>
      <c r="L1052">
        <v>276</v>
      </c>
      <c r="M1052" t="s">
        <v>27</v>
      </c>
    </row>
    <row r="1053" spans="1:13" hidden="1">
      <c r="A1053" s="1">
        <v>42690</v>
      </c>
      <c r="B1053" s="2">
        <v>4</v>
      </c>
      <c r="C1053" s="2">
        <v>3.1669999999999998</v>
      </c>
      <c r="D1053" s="2">
        <v>4</v>
      </c>
      <c r="E1053" s="2">
        <v>38.911999999999999</v>
      </c>
      <c r="F1053" s="2">
        <v>5</v>
      </c>
      <c r="G1053" s="2">
        <v>0</v>
      </c>
      <c r="H1053" s="2">
        <v>10</v>
      </c>
      <c r="I1053" s="2">
        <v>1</v>
      </c>
      <c r="J1053" s="4">
        <v>2016</v>
      </c>
      <c r="K1053">
        <v>11</v>
      </c>
      <c r="L1053">
        <v>276</v>
      </c>
      <c r="M1053" t="s">
        <v>28</v>
      </c>
    </row>
    <row r="1054" spans="1:13" hidden="1">
      <c r="A1054" s="1">
        <v>42691</v>
      </c>
      <c r="B1054" s="2">
        <v>5</v>
      </c>
      <c r="C1054" s="2">
        <v>2.726</v>
      </c>
      <c r="D1054" s="2">
        <v>5.7</v>
      </c>
      <c r="E1054" s="2">
        <v>41.4</v>
      </c>
      <c r="F1054" s="2">
        <v>0</v>
      </c>
      <c r="G1054" s="2">
        <v>0</v>
      </c>
      <c r="H1054" s="2">
        <v>1</v>
      </c>
      <c r="I1054" s="2">
        <v>1.4</v>
      </c>
      <c r="J1054" s="4">
        <v>2016</v>
      </c>
      <c r="K1054">
        <v>11</v>
      </c>
      <c r="L1054">
        <v>276</v>
      </c>
      <c r="M1054" t="s">
        <v>22</v>
      </c>
    </row>
    <row r="1055" spans="1:13" hidden="1">
      <c r="A1055" s="1">
        <v>42692</v>
      </c>
      <c r="B1055" s="2">
        <v>1.33</v>
      </c>
      <c r="C1055" s="2">
        <v>4.33</v>
      </c>
      <c r="D1055" s="2">
        <v>6.25</v>
      </c>
      <c r="E1055" s="2">
        <v>31</v>
      </c>
      <c r="F1055" s="2">
        <v>7</v>
      </c>
      <c r="G1055" s="2">
        <v>1</v>
      </c>
      <c r="H1055" s="2">
        <v>2</v>
      </c>
      <c r="I1055" s="2">
        <v>2</v>
      </c>
      <c r="J1055" s="4">
        <v>2016</v>
      </c>
      <c r="K1055">
        <v>11</v>
      </c>
      <c r="L1055">
        <v>276</v>
      </c>
      <c r="M1055" t="s">
        <v>23</v>
      </c>
    </row>
    <row r="1056" spans="1:13" hidden="1">
      <c r="A1056" s="1">
        <v>42693</v>
      </c>
      <c r="B1056" s="2">
        <v>5</v>
      </c>
      <c r="C1056" s="2">
        <v>2.7</v>
      </c>
      <c r="D1056" s="2">
        <v>4</v>
      </c>
      <c r="E1056" s="2">
        <v>35.4</v>
      </c>
      <c r="F1056" s="2">
        <v>3</v>
      </c>
      <c r="G1056" s="2">
        <v>0</v>
      </c>
      <c r="H1056" s="2">
        <v>3</v>
      </c>
      <c r="I1056" s="2">
        <v>2</v>
      </c>
      <c r="J1056" s="4">
        <v>2016</v>
      </c>
      <c r="K1056">
        <v>11</v>
      </c>
      <c r="L1056">
        <v>276</v>
      </c>
      <c r="M1056" t="s">
        <v>24</v>
      </c>
    </row>
    <row r="1057" spans="1:13" hidden="1">
      <c r="A1057" s="1">
        <v>42694</v>
      </c>
      <c r="B1057" s="2">
        <v>7</v>
      </c>
      <c r="C1057" s="2">
        <v>4.34</v>
      </c>
      <c r="D1057" s="2">
        <v>5</v>
      </c>
      <c r="E1057" s="2">
        <v>25.5</v>
      </c>
      <c r="F1057" s="2">
        <v>3</v>
      </c>
      <c r="G1057" s="2">
        <v>0</v>
      </c>
      <c r="H1057" s="2">
        <v>0</v>
      </c>
      <c r="I1057" s="2">
        <v>2</v>
      </c>
      <c r="J1057" s="4">
        <v>2016</v>
      </c>
      <c r="K1057">
        <v>11</v>
      </c>
      <c r="L1057">
        <v>276</v>
      </c>
      <c r="M1057" t="s">
        <v>25</v>
      </c>
    </row>
    <row r="1058" spans="1:13" hidden="1">
      <c r="A1058" s="1">
        <v>42695</v>
      </c>
      <c r="B1058" s="2">
        <v>1.34</v>
      </c>
      <c r="C1058" s="2">
        <v>3.34</v>
      </c>
      <c r="D1058" s="2">
        <v>5.25</v>
      </c>
      <c r="E1058" s="2">
        <v>30</v>
      </c>
      <c r="F1058" s="2">
        <v>1</v>
      </c>
      <c r="G1058" s="2">
        <v>0</v>
      </c>
      <c r="H1058" s="2">
        <v>13</v>
      </c>
      <c r="I1058" s="2">
        <v>3</v>
      </c>
      <c r="J1058" s="4">
        <v>2016</v>
      </c>
      <c r="K1058">
        <v>11</v>
      </c>
      <c r="L1058">
        <v>276</v>
      </c>
      <c r="M1058" t="s">
        <v>26</v>
      </c>
    </row>
    <row r="1059" spans="1:13" hidden="1">
      <c r="A1059" s="1">
        <v>42696</v>
      </c>
      <c r="B1059" s="2">
        <v>4.01</v>
      </c>
      <c r="C1059" s="2">
        <v>4.7030000000000003</v>
      </c>
      <c r="D1059" s="2">
        <v>1.1000000000000001</v>
      </c>
      <c r="E1059" s="2">
        <v>23</v>
      </c>
      <c r="F1059" s="2">
        <v>3</v>
      </c>
      <c r="G1059" s="2">
        <v>2</v>
      </c>
      <c r="H1059" s="2">
        <v>7</v>
      </c>
      <c r="I1059" s="2">
        <v>2</v>
      </c>
      <c r="J1059" s="4">
        <v>2016</v>
      </c>
      <c r="K1059">
        <v>11</v>
      </c>
      <c r="L1059">
        <v>276</v>
      </c>
      <c r="M1059" t="s">
        <v>27</v>
      </c>
    </row>
    <row r="1060" spans="1:13" hidden="1">
      <c r="A1060" s="1">
        <v>42697</v>
      </c>
      <c r="B1060" s="2">
        <v>3</v>
      </c>
      <c r="C1060" s="2">
        <v>4.33</v>
      </c>
      <c r="D1060" s="2">
        <v>3.7</v>
      </c>
      <c r="E1060" s="2">
        <v>44.124000000000002</v>
      </c>
      <c r="F1060" s="2">
        <v>5</v>
      </c>
      <c r="G1060" s="2">
        <v>0</v>
      </c>
      <c r="H1060" s="2">
        <v>0</v>
      </c>
      <c r="I1060" s="2">
        <v>1</v>
      </c>
      <c r="J1060" s="4">
        <v>2016</v>
      </c>
      <c r="K1060">
        <v>11</v>
      </c>
      <c r="L1060">
        <v>276</v>
      </c>
      <c r="M1060" t="s">
        <v>28</v>
      </c>
    </row>
    <row r="1061" spans="1:13" hidden="1">
      <c r="A1061" s="1">
        <v>42698</v>
      </c>
      <c r="B1061" s="2">
        <v>8.67</v>
      </c>
      <c r="C1061" s="2">
        <v>4.3330000000000002</v>
      </c>
      <c r="D1061" s="2">
        <v>6</v>
      </c>
      <c r="E1061" s="2">
        <v>28</v>
      </c>
      <c r="F1061" s="2">
        <v>2</v>
      </c>
      <c r="G1061" s="2">
        <v>0</v>
      </c>
      <c r="H1061" s="2">
        <v>10</v>
      </c>
      <c r="I1061" s="2">
        <v>3</v>
      </c>
      <c r="J1061" s="4">
        <v>2016</v>
      </c>
      <c r="K1061">
        <v>11</v>
      </c>
      <c r="L1061">
        <v>276</v>
      </c>
      <c r="M1061" t="s">
        <v>22</v>
      </c>
    </row>
    <row r="1062" spans="1:13" hidden="1">
      <c r="A1062" s="1">
        <v>42699</v>
      </c>
      <c r="B1062" s="2">
        <v>7.34</v>
      </c>
      <c r="C1062" s="2">
        <v>5</v>
      </c>
      <c r="D1062" s="2">
        <v>7</v>
      </c>
      <c r="E1062" s="2">
        <v>21</v>
      </c>
      <c r="F1062" s="2">
        <v>20</v>
      </c>
      <c r="G1062" s="2">
        <v>4</v>
      </c>
      <c r="H1062" s="2">
        <v>5</v>
      </c>
      <c r="I1062" s="2">
        <v>1</v>
      </c>
      <c r="J1062" s="4">
        <v>2016</v>
      </c>
      <c r="K1062">
        <v>11</v>
      </c>
      <c r="L1062">
        <v>276</v>
      </c>
      <c r="M1062" t="s">
        <v>23</v>
      </c>
    </row>
    <row r="1063" spans="1:13" hidden="1">
      <c r="A1063" s="1">
        <v>42700</v>
      </c>
      <c r="B1063" s="2">
        <v>3.33</v>
      </c>
      <c r="C1063" s="2">
        <v>5</v>
      </c>
      <c r="D1063" s="2">
        <v>4</v>
      </c>
      <c r="E1063" s="2">
        <v>36</v>
      </c>
      <c r="F1063" s="2">
        <v>9</v>
      </c>
      <c r="G1063" s="2">
        <v>3</v>
      </c>
      <c r="H1063" s="2">
        <v>12</v>
      </c>
      <c r="I1063" s="2">
        <v>2</v>
      </c>
      <c r="J1063" s="4">
        <v>2016</v>
      </c>
      <c r="K1063">
        <v>11</v>
      </c>
      <c r="L1063">
        <v>276</v>
      </c>
      <c r="M1063" t="s">
        <v>24</v>
      </c>
    </row>
    <row r="1064" spans="1:13" hidden="1">
      <c r="A1064" s="1">
        <v>42701</v>
      </c>
      <c r="B1064" s="2">
        <v>9.33</v>
      </c>
      <c r="C1064" s="2">
        <v>5.6929999999999996</v>
      </c>
      <c r="D1064" s="2">
        <v>3.9</v>
      </c>
      <c r="E1064" s="2">
        <v>61</v>
      </c>
      <c r="F1064" s="2">
        <v>5</v>
      </c>
      <c r="G1064" s="2">
        <v>0</v>
      </c>
      <c r="H1064" s="2">
        <v>1</v>
      </c>
      <c r="I1064" s="2">
        <v>0</v>
      </c>
      <c r="J1064" s="4">
        <v>2016</v>
      </c>
      <c r="K1064">
        <v>11</v>
      </c>
      <c r="L1064">
        <v>276</v>
      </c>
      <c r="M1064" t="s">
        <v>25</v>
      </c>
    </row>
    <row r="1065" spans="1:13" hidden="1">
      <c r="A1065" s="1">
        <v>42702</v>
      </c>
      <c r="B1065" s="2">
        <v>4.5</v>
      </c>
      <c r="C1065" s="2">
        <v>1.363</v>
      </c>
      <c r="D1065" s="2">
        <v>2.0499999999999998</v>
      </c>
      <c r="E1065" s="2">
        <v>23</v>
      </c>
      <c r="F1065" s="2">
        <v>5</v>
      </c>
      <c r="G1065" s="2">
        <v>0</v>
      </c>
      <c r="H1065" s="2">
        <v>12</v>
      </c>
      <c r="I1065" s="2">
        <v>0</v>
      </c>
      <c r="J1065" s="4">
        <v>2016</v>
      </c>
      <c r="K1065">
        <v>11</v>
      </c>
      <c r="L1065">
        <v>276</v>
      </c>
      <c r="M1065" t="s">
        <v>26</v>
      </c>
    </row>
    <row r="1066" spans="1:13" hidden="1">
      <c r="A1066" s="1">
        <v>42703</v>
      </c>
      <c r="B1066" s="2">
        <v>5.68</v>
      </c>
      <c r="C1066" s="2">
        <v>5.67</v>
      </c>
      <c r="D1066" s="2">
        <v>3</v>
      </c>
      <c r="E1066" s="2">
        <v>45.6</v>
      </c>
      <c r="F1066" s="2">
        <v>6</v>
      </c>
      <c r="G1066" s="2">
        <v>2</v>
      </c>
      <c r="H1066" s="2">
        <v>0</v>
      </c>
      <c r="I1066" s="2">
        <v>0</v>
      </c>
      <c r="J1066" s="4">
        <v>2016</v>
      </c>
      <c r="K1066">
        <v>11</v>
      </c>
      <c r="L1066">
        <v>276</v>
      </c>
      <c r="M1066" t="s">
        <v>27</v>
      </c>
    </row>
    <row r="1067" spans="1:13" hidden="1">
      <c r="A1067" s="1">
        <v>42704</v>
      </c>
      <c r="B1067" s="2">
        <v>3.33</v>
      </c>
      <c r="C1067" s="2">
        <v>2.99</v>
      </c>
      <c r="D1067" s="2">
        <v>4.3</v>
      </c>
      <c r="E1067" s="2">
        <v>24.6</v>
      </c>
      <c r="F1067" s="2">
        <v>13</v>
      </c>
      <c r="G1067" s="2">
        <v>0</v>
      </c>
      <c r="H1067" s="2">
        <v>7</v>
      </c>
      <c r="I1067" s="2">
        <v>0</v>
      </c>
      <c r="J1067" s="4">
        <v>2016</v>
      </c>
      <c r="K1067">
        <v>11</v>
      </c>
      <c r="L1067">
        <v>276</v>
      </c>
      <c r="M1067" t="s">
        <v>28</v>
      </c>
    </row>
    <row r="1068" spans="1:13" hidden="1">
      <c r="A1068" s="1">
        <v>42705</v>
      </c>
      <c r="B1068" s="2">
        <v>4.5</v>
      </c>
      <c r="C1068" s="2">
        <v>2.363</v>
      </c>
      <c r="D1068" s="2">
        <v>1.5</v>
      </c>
      <c r="E1068" s="2">
        <v>55.661999999999999</v>
      </c>
      <c r="F1068" s="2">
        <v>8</v>
      </c>
      <c r="G1068" s="2">
        <v>0</v>
      </c>
      <c r="H1068" s="2">
        <v>9</v>
      </c>
      <c r="I1068" s="2">
        <v>0</v>
      </c>
      <c r="J1068" s="4">
        <v>2016</v>
      </c>
      <c r="K1068">
        <v>12</v>
      </c>
      <c r="L1068">
        <v>276</v>
      </c>
      <c r="M1068" t="s">
        <v>22</v>
      </c>
    </row>
    <row r="1069" spans="1:13" hidden="1">
      <c r="A1069" s="1">
        <v>42706</v>
      </c>
      <c r="B1069" s="2">
        <v>6</v>
      </c>
      <c r="C1069" s="2">
        <v>1.0760000000000001</v>
      </c>
      <c r="D1069" s="2">
        <v>3.2</v>
      </c>
      <c r="E1069" s="2">
        <v>43</v>
      </c>
      <c r="F1069" s="2">
        <v>14</v>
      </c>
      <c r="G1069" s="2">
        <v>0</v>
      </c>
      <c r="H1069" s="2">
        <v>26</v>
      </c>
      <c r="I1069" s="2">
        <v>0.2</v>
      </c>
      <c r="J1069" s="4">
        <v>2016</v>
      </c>
      <c r="K1069">
        <v>12</v>
      </c>
      <c r="L1069">
        <v>276</v>
      </c>
      <c r="M1069" t="s">
        <v>23</v>
      </c>
    </row>
    <row r="1070" spans="1:13" hidden="1">
      <c r="A1070" s="1">
        <v>42707</v>
      </c>
      <c r="B1070" s="2">
        <v>3.17</v>
      </c>
      <c r="C1070" s="2">
        <v>2.68</v>
      </c>
      <c r="D1070" s="2">
        <v>3</v>
      </c>
      <c r="E1070" s="2">
        <v>43.3</v>
      </c>
      <c r="F1070" s="2">
        <v>2</v>
      </c>
      <c r="G1070" s="2">
        <v>0</v>
      </c>
      <c r="H1070" s="2">
        <v>1</v>
      </c>
      <c r="I1070" s="2">
        <v>4</v>
      </c>
      <c r="J1070" s="4">
        <v>2016</v>
      </c>
      <c r="K1070">
        <v>12</v>
      </c>
      <c r="L1070">
        <v>276</v>
      </c>
      <c r="M1070" t="s">
        <v>24</v>
      </c>
    </row>
    <row r="1071" spans="1:13" hidden="1">
      <c r="A1071" s="1">
        <v>42708</v>
      </c>
      <c r="B1071" s="2">
        <v>7</v>
      </c>
      <c r="C1071" s="2">
        <v>9.1229999999999993</v>
      </c>
      <c r="D1071" s="2">
        <v>2.9</v>
      </c>
      <c r="E1071" s="2">
        <v>67</v>
      </c>
      <c r="F1071" s="2">
        <v>4</v>
      </c>
      <c r="G1071" s="2">
        <v>0</v>
      </c>
      <c r="H1071" s="2">
        <v>0</v>
      </c>
      <c r="I1071" s="2">
        <v>0</v>
      </c>
      <c r="J1071" s="4">
        <v>2016</v>
      </c>
      <c r="K1071">
        <v>12</v>
      </c>
      <c r="L1071">
        <v>276</v>
      </c>
      <c r="M1071" t="s">
        <v>25</v>
      </c>
    </row>
    <row r="1072" spans="1:13" hidden="1">
      <c r="A1072" s="1">
        <v>42709</v>
      </c>
      <c r="B1072" s="2">
        <v>9.5</v>
      </c>
      <c r="C1072" s="2">
        <v>1.68</v>
      </c>
      <c r="D1072" s="2">
        <v>4</v>
      </c>
      <c r="E1072" s="2">
        <v>23</v>
      </c>
      <c r="F1072" s="2">
        <v>6</v>
      </c>
      <c r="G1072" s="2">
        <v>1</v>
      </c>
      <c r="H1072" s="2">
        <v>13</v>
      </c>
      <c r="I1072" s="2">
        <v>2</v>
      </c>
      <c r="J1072" s="4">
        <v>2016</v>
      </c>
      <c r="K1072">
        <v>12</v>
      </c>
      <c r="L1072">
        <v>276</v>
      </c>
      <c r="M1072" t="s">
        <v>26</v>
      </c>
    </row>
    <row r="1073" spans="1:13" hidden="1">
      <c r="A1073" s="1">
        <v>42710</v>
      </c>
      <c r="B1073" s="2">
        <v>6</v>
      </c>
      <c r="C1073" s="2">
        <v>5.09</v>
      </c>
      <c r="D1073" s="2">
        <v>4.4000000000000004</v>
      </c>
      <c r="E1073" s="2">
        <v>27.2</v>
      </c>
      <c r="F1073" s="2">
        <v>4</v>
      </c>
      <c r="G1073" s="2">
        <v>0</v>
      </c>
      <c r="H1073" s="2">
        <v>20</v>
      </c>
      <c r="I1073" s="2">
        <v>1</v>
      </c>
      <c r="J1073" s="4">
        <v>2016</v>
      </c>
      <c r="K1073">
        <v>12</v>
      </c>
      <c r="L1073">
        <v>276</v>
      </c>
      <c r="M1073" t="s">
        <v>27</v>
      </c>
    </row>
    <row r="1074" spans="1:13" hidden="1">
      <c r="A1074" s="1">
        <v>42711</v>
      </c>
      <c r="B1074" s="2">
        <v>4.34</v>
      </c>
      <c r="C1074" s="2">
        <v>2.726</v>
      </c>
      <c r="D1074" s="2">
        <v>1.7</v>
      </c>
      <c r="E1074" s="2">
        <v>47</v>
      </c>
      <c r="F1074" s="2">
        <v>8</v>
      </c>
      <c r="G1074" s="2">
        <v>3</v>
      </c>
      <c r="H1074" s="2">
        <v>7</v>
      </c>
      <c r="I1074" s="2">
        <v>3</v>
      </c>
      <c r="J1074" s="4">
        <v>2016</v>
      </c>
      <c r="K1074">
        <v>12</v>
      </c>
      <c r="L1074">
        <v>276</v>
      </c>
      <c r="M1074" t="s">
        <v>28</v>
      </c>
    </row>
    <row r="1075" spans="1:13" hidden="1">
      <c r="A1075" s="1">
        <v>42712</v>
      </c>
      <c r="B1075" s="2">
        <v>5.67</v>
      </c>
      <c r="C1075" s="2">
        <v>1.67</v>
      </c>
      <c r="D1075" s="2">
        <v>5</v>
      </c>
      <c r="E1075" s="2">
        <v>35.700000000000003</v>
      </c>
      <c r="F1075" s="2">
        <v>9</v>
      </c>
      <c r="G1075" s="2">
        <v>0</v>
      </c>
      <c r="H1075" s="2">
        <v>2</v>
      </c>
      <c r="I1075" s="2">
        <v>0</v>
      </c>
      <c r="J1075" s="4">
        <v>2016</v>
      </c>
      <c r="K1075">
        <v>12</v>
      </c>
      <c r="L1075">
        <v>276</v>
      </c>
      <c r="M1075" t="s">
        <v>22</v>
      </c>
    </row>
    <row r="1076" spans="1:13" hidden="1">
      <c r="A1076" s="1">
        <v>42713</v>
      </c>
      <c r="B1076" s="2">
        <v>5.66</v>
      </c>
      <c r="C1076" s="2">
        <v>1.67</v>
      </c>
      <c r="D1076" s="2">
        <v>4</v>
      </c>
      <c r="E1076" s="2">
        <v>35.061999999999998</v>
      </c>
      <c r="F1076" s="2">
        <v>2</v>
      </c>
      <c r="G1076" s="2">
        <v>0</v>
      </c>
      <c r="H1076" s="2">
        <v>0</v>
      </c>
      <c r="I1076" s="2">
        <v>2</v>
      </c>
      <c r="J1076" s="4">
        <v>2016</v>
      </c>
      <c r="K1076">
        <v>12</v>
      </c>
      <c r="L1076">
        <v>276</v>
      </c>
      <c r="M1076" t="s">
        <v>23</v>
      </c>
    </row>
    <row r="1077" spans="1:13" hidden="1">
      <c r="A1077" s="1">
        <v>42714</v>
      </c>
      <c r="B1077" s="2">
        <v>7.34</v>
      </c>
      <c r="C1077" s="2">
        <v>6.33</v>
      </c>
      <c r="D1077" s="2">
        <v>10.1</v>
      </c>
      <c r="E1077" s="2">
        <v>45.4</v>
      </c>
      <c r="F1077" s="2">
        <v>1</v>
      </c>
      <c r="G1077" s="2">
        <v>0</v>
      </c>
      <c r="H1077" s="2">
        <v>15</v>
      </c>
      <c r="I1077" s="2">
        <v>2</v>
      </c>
      <c r="J1077" s="4">
        <v>2016</v>
      </c>
      <c r="K1077">
        <v>12</v>
      </c>
      <c r="L1077">
        <v>276</v>
      </c>
      <c r="M1077" t="s">
        <v>24</v>
      </c>
    </row>
    <row r="1078" spans="1:13" hidden="1">
      <c r="A1078" s="1">
        <v>42715</v>
      </c>
      <c r="B1078" s="2">
        <v>3.34</v>
      </c>
      <c r="C1078" s="2">
        <v>4.726</v>
      </c>
      <c r="D1078" s="2">
        <v>8.5500000000000007</v>
      </c>
      <c r="E1078" s="2">
        <v>62.061999999999998</v>
      </c>
      <c r="F1078" s="2">
        <v>7</v>
      </c>
      <c r="G1078" s="2">
        <v>0</v>
      </c>
      <c r="H1078" s="2">
        <v>14</v>
      </c>
      <c r="I1078" s="2">
        <v>1</v>
      </c>
      <c r="J1078" s="4">
        <v>2016</v>
      </c>
      <c r="K1078">
        <v>12</v>
      </c>
      <c r="L1078">
        <v>276</v>
      </c>
      <c r="M1078" t="s">
        <v>25</v>
      </c>
    </row>
    <row r="1079" spans="1:13" hidden="1">
      <c r="A1079" s="1">
        <v>42716</v>
      </c>
      <c r="B1079" s="2">
        <v>3.66</v>
      </c>
      <c r="C1079" s="2">
        <v>2.4289999999999998</v>
      </c>
      <c r="D1079" s="2">
        <v>3.1</v>
      </c>
      <c r="E1079" s="2">
        <v>44.5</v>
      </c>
      <c r="F1079" s="2">
        <v>28.333333329999999</v>
      </c>
      <c r="G1079" s="2">
        <v>3</v>
      </c>
      <c r="H1079" s="2">
        <v>21</v>
      </c>
      <c r="I1079" s="2">
        <v>4</v>
      </c>
      <c r="J1079" s="4">
        <v>2016</v>
      </c>
      <c r="K1079">
        <v>12</v>
      </c>
      <c r="L1079">
        <v>276</v>
      </c>
      <c r="M1079" t="s">
        <v>26</v>
      </c>
    </row>
    <row r="1080" spans="1:13" hidden="1">
      <c r="A1080" s="1">
        <v>42717</v>
      </c>
      <c r="B1080" s="2">
        <v>1</v>
      </c>
      <c r="C1080" s="2">
        <v>4</v>
      </c>
      <c r="D1080" s="2">
        <v>5.0999999999999996</v>
      </c>
      <c r="E1080" s="2">
        <v>43.6</v>
      </c>
      <c r="F1080" s="2">
        <v>0</v>
      </c>
      <c r="G1080" s="2">
        <v>0</v>
      </c>
      <c r="H1080" s="2">
        <v>18</v>
      </c>
      <c r="I1080" s="2">
        <v>0</v>
      </c>
      <c r="J1080" s="4">
        <v>2016</v>
      </c>
      <c r="K1080">
        <v>12</v>
      </c>
      <c r="L1080">
        <v>276</v>
      </c>
      <c r="M1080" t="s">
        <v>27</v>
      </c>
    </row>
    <row r="1081" spans="1:13" hidden="1">
      <c r="A1081" s="1">
        <v>42718</v>
      </c>
      <c r="B1081" s="2">
        <v>5.83</v>
      </c>
      <c r="C1081" s="2">
        <v>3.78</v>
      </c>
      <c r="D1081" s="2">
        <v>5.65</v>
      </c>
      <c r="E1081" s="2">
        <v>32.200000000000003</v>
      </c>
      <c r="F1081" s="2">
        <v>21</v>
      </c>
      <c r="G1081" s="2">
        <v>0</v>
      </c>
      <c r="H1081" s="2">
        <v>10</v>
      </c>
      <c r="I1081" s="2">
        <v>1.2</v>
      </c>
      <c r="J1081" s="4">
        <v>2016</v>
      </c>
      <c r="K1081">
        <v>12</v>
      </c>
      <c r="L1081">
        <v>276</v>
      </c>
      <c r="M1081" t="s">
        <v>28</v>
      </c>
    </row>
    <row r="1082" spans="1:13" hidden="1">
      <c r="A1082" s="1">
        <v>42719</v>
      </c>
      <c r="B1082" s="2">
        <v>9.66</v>
      </c>
      <c r="C1082" s="2">
        <v>3.33</v>
      </c>
      <c r="D1082" s="2">
        <v>1</v>
      </c>
      <c r="E1082" s="2">
        <v>22.8</v>
      </c>
      <c r="F1082" s="2">
        <v>8</v>
      </c>
      <c r="G1082" s="2">
        <v>0</v>
      </c>
      <c r="H1082" s="2">
        <v>5</v>
      </c>
      <c r="I1082" s="2">
        <v>1</v>
      </c>
      <c r="J1082" s="4">
        <v>2016</v>
      </c>
      <c r="K1082">
        <v>12</v>
      </c>
      <c r="L1082">
        <v>276</v>
      </c>
      <c r="M1082" t="s">
        <v>22</v>
      </c>
    </row>
    <row r="1083" spans="1:13" hidden="1">
      <c r="A1083" s="1">
        <v>42720</v>
      </c>
      <c r="B1083" s="2">
        <v>7.33</v>
      </c>
      <c r="C1083" s="2">
        <v>6.32</v>
      </c>
      <c r="D1083" s="2">
        <v>2.2000000000000002</v>
      </c>
      <c r="E1083" s="2">
        <v>39.774999999999999</v>
      </c>
      <c r="F1083" s="2">
        <v>8</v>
      </c>
      <c r="G1083" s="2">
        <v>3</v>
      </c>
      <c r="H1083" s="2">
        <v>23</v>
      </c>
      <c r="I1083" s="2">
        <v>1</v>
      </c>
      <c r="J1083" s="4">
        <v>2016</v>
      </c>
      <c r="K1083">
        <v>12</v>
      </c>
      <c r="L1083">
        <v>276</v>
      </c>
      <c r="M1083" t="s">
        <v>23</v>
      </c>
    </row>
    <row r="1084" spans="1:13" hidden="1">
      <c r="A1084" s="1">
        <v>42721</v>
      </c>
      <c r="B1084" s="2">
        <v>5.99</v>
      </c>
      <c r="C1084" s="2">
        <v>2.66</v>
      </c>
      <c r="D1084" s="2">
        <v>4.1500000000000004</v>
      </c>
      <c r="E1084" s="2">
        <v>59.95</v>
      </c>
      <c r="F1084" s="2">
        <v>10</v>
      </c>
      <c r="G1084" s="2">
        <v>0</v>
      </c>
      <c r="H1084" s="2">
        <v>6</v>
      </c>
      <c r="I1084" s="2">
        <v>1</v>
      </c>
      <c r="J1084" s="4">
        <v>2016</v>
      </c>
      <c r="K1084">
        <v>12</v>
      </c>
      <c r="L1084">
        <v>276</v>
      </c>
      <c r="M1084" t="s">
        <v>24</v>
      </c>
    </row>
    <row r="1085" spans="1:13" hidden="1">
      <c r="A1085" s="1">
        <v>42722</v>
      </c>
      <c r="B1085" s="2">
        <v>1.67</v>
      </c>
      <c r="C1085" s="2">
        <v>5.0199999999999996</v>
      </c>
      <c r="D1085" s="2">
        <v>4.2</v>
      </c>
      <c r="E1085" s="2">
        <v>60.7</v>
      </c>
      <c r="F1085" s="2">
        <v>13</v>
      </c>
      <c r="G1085" s="2">
        <v>0</v>
      </c>
      <c r="H1085" s="2">
        <v>5</v>
      </c>
      <c r="I1085" s="2">
        <v>1</v>
      </c>
      <c r="J1085" s="4">
        <v>2016</v>
      </c>
      <c r="K1085">
        <v>12</v>
      </c>
      <c r="L1085">
        <v>276</v>
      </c>
      <c r="M1085" t="s">
        <v>25</v>
      </c>
    </row>
    <row r="1086" spans="1:13" hidden="1">
      <c r="A1086" s="1">
        <v>42723</v>
      </c>
      <c r="B1086" s="2">
        <v>0</v>
      </c>
      <c r="C1086" s="2">
        <v>0</v>
      </c>
      <c r="D1086" s="2">
        <v>0</v>
      </c>
      <c r="E1086" s="2">
        <v>0</v>
      </c>
      <c r="F1086" s="2">
        <v>0</v>
      </c>
      <c r="G1086" s="2">
        <v>0</v>
      </c>
      <c r="H1086" s="2">
        <v>0</v>
      </c>
      <c r="I1086" s="2">
        <v>0</v>
      </c>
      <c r="J1086" s="4">
        <v>2016</v>
      </c>
      <c r="K1086">
        <v>12</v>
      </c>
      <c r="L1086">
        <v>276</v>
      </c>
      <c r="M1086" t="s">
        <v>26</v>
      </c>
    </row>
    <row r="1087" spans="1:13" hidden="1">
      <c r="A1087" s="1">
        <v>42724</v>
      </c>
      <c r="B1087" s="2">
        <v>6.33</v>
      </c>
      <c r="C1087" s="2">
        <v>3.66</v>
      </c>
      <c r="D1087" s="2">
        <v>4</v>
      </c>
      <c r="E1087" s="2">
        <v>46</v>
      </c>
      <c r="F1087" s="2">
        <v>12</v>
      </c>
      <c r="G1087" s="2">
        <v>2</v>
      </c>
      <c r="H1087" s="2">
        <v>1</v>
      </c>
      <c r="I1087" s="2">
        <v>0</v>
      </c>
      <c r="J1087" s="4">
        <v>2016</v>
      </c>
      <c r="K1087">
        <v>12</v>
      </c>
      <c r="L1087">
        <v>276</v>
      </c>
      <c r="M1087" t="s">
        <v>27</v>
      </c>
    </row>
    <row r="1088" spans="1:13" hidden="1">
      <c r="A1088" s="1">
        <v>42725</v>
      </c>
      <c r="B1088" s="2">
        <v>1.34</v>
      </c>
      <c r="C1088" s="2">
        <v>2.8119999999999998</v>
      </c>
      <c r="D1088" s="2">
        <v>0.25</v>
      </c>
      <c r="E1088" s="2">
        <v>37</v>
      </c>
      <c r="F1088" s="2">
        <v>5</v>
      </c>
      <c r="G1088" s="2">
        <v>0</v>
      </c>
      <c r="H1088" s="2">
        <v>6</v>
      </c>
      <c r="I1088" s="2">
        <v>2.5</v>
      </c>
      <c r="J1088" s="4">
        <v>2016</v>
      </c>
      <c r="K1088">
        <v>12</v>
      </c>
      <c r="L1088">
        <v>276</v>
      </c>
      <c r="M1088" t="s">
        <v>28</v>
      </c>
    </row>
    <row r="1089" spans="1:13" hidden="1">
      <c r="A1089" s="1">
        <v>42726</v>
      </c>
      <c r="B1089" s="2">
        <v>4.34</v>
      </c>
      <c r="C1089" s="2">
        <v>4.165</v>
      </c>
      <c r="D1089" s="2">
        <v>3.8</v>
      </c>
      <c r="E1089" s="2">
        <v>38.4</v>
      </c>
      <c r="F1089" s="2">
        <v>1</v>
      </c>
      <c r="G1089" s="2">
        <v>0</v>
      </c>
      <c r="H1089" s="2">
        <v>5</v>
      </c>
      <c r="I1089" s="2">
        <v>0</v>
      </c>
      <c r="J1089" s="4">
        <v>2016</v>
      </c>
      <c r="K1089">
        <v>12</v>
      </c>
      <c r="L1089">
        <v>276</v>
      </c>
      <c r="M1089" t="s">
        <v>22</v>
      </c>
    </row>
    <row r="1090" spans="1:13" hidden="1">
      <c r="A1090" s="1">
        <v>42727</v>
      </c>
      <c r="B1090" s="2">
        <v>5.33</v>
      </c>
      <c r="C1090" s="2">
        <v>4.67</v>
      </c>
      <c r="D1090" s="2">
        <v>1.1499999999999999</v>
      </c>
      <c r="E1090" s="2">
        <v>32</v>
      </c>
      <c r="F1090" s="2">
        <v>6</v>
      </c>
      <c r="G1090" s="2">
        <v>0</v>
      </c>
      <c r="H1090" s="2">
        <v>8</v>
      </c>
      <c r="I1090" s="2">
        <v>2</v>
      </c>
      <c r="J1090" s="4">
        <v>2016</v>
      </c>
      <c r="K1090">
        <v>12</v>
      </c>
      <c r="L1090">
        <v>276</v>
      </c>
      <c r="M1090" t="s">
        <v>23</v>
      </c>
    </row>
    <row r="1091" spans="1:13" hidden="1">
      <c r="A1091" s="1">
        <v>42728</v>
      </c>
      <c r="B1091" s="2">
        <v>6.33</v>
      </c>
      <c r="C1091" s="2">
        <v>6.7</v>
      </c>
      <c r="D1091" s="2">
        <v>4.2</v>
      </c>
      <c r="E1091" s="2">
        <v>82</v>
      </c>
      <c r="F1091" s="2">
        <v>4</v>
      </c>
      <c r="G1091" s="2">
        <v>1</v>
      </c>
      <c r="H1091" s="2">
        <v>2</v>
      </c>
      <c r="I1091" s="2">
        <v>1</v>
      </c>
      <c r="J1091" s="4">
        <v>2016</v>
      </c>
      <c r="K1091">
        <v>12</v>
      </c>
      <c r="L1091">
        <v>276</v>
      </c>
      <c r="M1091" t="s">
        <v>24</v>
      </c>
    </row>
    <row r="1092" spans="1:13" hidden="1">
      <c r="A1092" s="1">
        <v>42729</v>
      </c>
      <c r="B1092" s="2">
        <v>2.33</v>
      </c>
      <c r="C1092" s="2">
        <v>7.6269999999999998</v>
      </c>
      <c r="D1092" s="2">
        <v>5.7</v>
      </c>
      <c r="E1092" s="2">
        <v>79.8</v>
      </c>
      <c r="F1092" s="2">
        <v>0</v>
      </c>
      <c r="G1092" s="2">
        <v>0</v>
      </c>
      <c r="H1092" s="2">
        <v>9</v>
      </c>
      <c r="I1092" s="2">
        <v>1</v>
      </c>
      <c r="J1092" s="4">
        <v>2016</v>
      </c>
      <c r="K1092">
        <v>12</v>
      </c>
      <c r="L1092">
        <v>276</v>
      </c>
      <c r="M1092" t="s">
        <v>25</v>
      </c>
    </row>
    <row r="1093" spans="1:13" hidden="1">
      <c r="A1093" s="1">
        <v>42730</v>
      </c>
      <c r="B1093" s="2">
        <v>10.33</v>
      </c>
      <c r="C1093" s="2">
        <v>4.66</v>
      </c>
      <c r="D1093" s="2">
        <v>2</v>
      </c>
      <c r="E1093" s="2">
        <v>58.923999999999999</v>
      </c>
      <c r="F1093" s="2">
        <v>6</v>
      </c>
      <c r="G1093" s="2">
        <v>0</v>
      </c>
      <c r="H1093" s="2">
        <v>2</v>
      </c>
      <c r="I1093" s="2">
        <v>2</v>
      </c>
      <c r="J1093" s="4">
        <v>2016</v>
      </c>
      <c r="K1093">
        <v>12</v>
      </c>
      <c r="L1093">
        <v>276</v>
      </c>
      <c r="M1093" t="s">
        <v>26</v>
      </c>
    </row>
    <row r="1094" spans="1:13" hidden="1">
      <c r="A1094" s="1">
        <v>42731</v>
      </c>
      <c r="B1094" s="2">
        <v>6</v>
      </c>
      <c r="C1094" s="2">
        <v>5</v>
      </c>
      <c r="D1094" s="2">
        <v>0.41666666699999999</v>
      </c>
      <c r="E1094" s="2">
        <v>54.2</v>
      </c>
      <c r="F1094" s="2">
        <v>8</v>
      </c>
      <c r="G1094" s="2">
        <v>2</v>
      </c>
      <c r="H1094" s="2">
        <v>13</v>
      </c>
      <c r="I1094" s="2">
        <v>0</v>
      </c>
      <c r="J1094" s="4">
        <v>2016</v>
      </c>
      <c r="K1094">
        <v>12</v>
      </c>
      <c r="L1094">
        <v>276</v>
      </c>
      <c r="M1094" t="s">
        <v>27</v>
      </c>
    </row>
    <row r="1095" spans="1:13" hidden="1">
      <c r="A1095" s="1">
        <v>42732</v>
      </c>
      <c r="B1095" s="2">
        <v>4.34</v>
      </c>
      <c r="C1095" s="2">
        <v>6.33</v>
      </c>
      <c r="D1095" s="2">
        <v>6.45</v>
      </c>
      <c r="E1095" s="2">
        <v>57.2</v>
      </c>
      <c r="F1095" s="2">
        <v>7</v>
      </c>
      <c r="G1095" s="2">
        <v>0</v>
      </c>
      <c r="H1095" s="2">
        <v>13</v>
      </c>
      <c r="I1095" s="2">
        <v>0</v>
      </c>
      <c r="J1095" s="4">
        <v>2016</v>
      </c>
      <c r="K1095">
        <v>12</v>
      </c>
      <c r="L1095">
        <v>276</v>
      </c>
      <c r="M1095" t="s">
        <v>28</v>
      </c>
    </row>
    <row r="1096" spans="1:13" hidden="1">
      <c r="A1096" s="1">
        <v>42733</v>
      </c>
      <c r="B1096" s="2">
        <v>11</v>
      </c>
      <c r="C1096" s="2">
        <v>6.01</v>
      </c>
      <c r="D1096" s="2">
        <v>6.35</v>
      </c>
      <c r="E1096" s="2">
        <v>81.2</v>
      </c>
      <c r="F1096" s="2">
        <v>4</v>
      </c>
      <c r="G1096" s="2">
        <v>3</v>
      </c>
      <c r="H1096" s="2">
        <v>6</v>
      </c>
      <c r="I1096" s="2">
        <v>2</v>
      </c>
      <c r="J1096" s="4">
        <v>2016</v>
      </c>
      <c r="K1096">
        <v>12</v>
      </c>
      <c r="L1096">
        <v>276</v>
      </c>
      <c r="M1096" t="s">
        <v>22</v>
      </c>
    </row>
    <row r="1097" spans="1:13" hidden="1">
      <c r="A1097" s="1">
        <v>42734</v>
      </c>
      <c r="B1097" s="2">
        <v>5.66</v>
      </c>
      <c r="C1097" s="2">
        <v>8.99</v>
      </c>
      <c r="D1097" s="2">
        <v>7.3</v>
      </c>
      <c r="E1097" s="2">
        <v>161</v>
      </c>
      <c r="F1097" s="2">
        <v>13</v>
      </c>
      <c r="G1097" s="2">
        <v>0</v>
      </c>
      <c r="H1097" s="2">
        <v>3</v>
      </c>
      <c r="I1097" s="2">
        <v>0</v>
      </c>
      <c r="J1097" s="4">
        <v>2016</v>
      </c>
      <c r="K1097">
        <v>12</v>
      </c>
      <c r="L1097">
        <v>276</v>
      </c>
      <c r="M1097" t="s">
        <v>23</v>
      </c>
    </row>
    <row r="1098" spans="1:13" hidden="1">
      <c r="A1098" s="1">
        <v>42735</v>
      </c>
      <c r="B1098" s="2">
        <v>8.33</v>
      </c>
      <c r="C1098" s="2">
        <v>7.7590000000000003</v>
      </c>
      <c r="D1098" s="2">
        <v>7.45</v>
      </c>
      <c r="E1098" s="2">
        <v>108.7</v>
      </c>
      <c r="F1098" s="2">
        <v>7</v>
      </c>
      <c r="G1098" s="2">
        <v>0</v>
      </c>
      <c r="H1098" s="2">
        <v>12</v>
      </c>
      <c r="I1098" s="2">
        <v>0</v>
      </c>
      <c r="J1098" s="4">
        <v>2016</v>
      </c>
      <c r="K1098">
        <v>12</v>
      </c>
      <c r="L1098">
        <v>276</v>
      </c>
      <c r="M1098" t="s">
        <v>24</v>
      </c>
    </row>
    <row r="1099" spans="1:13" hidden="1">
      <c r="A1099" s="1">
        <v>42736</v>
      </c>
      <c r="B1099" s="2">
        <v>3.5437500000000002</v>
      </c>
      <c r="C1099" s="2">
        <v>3.9562499999999998</v>
      </c>
      <c r="D1099" s="2">
        <v>1.5625</v>
      </c>
      <c r="E1099" s="2">
        <v>25.675000000000001</v>
      </c>
      <c r="F1099" s="2">
        <v>8.75</v>
      </c>
      <c r="G1099" s="2">
        <v>1.875</v>
      </c>
      <c r="H1099" s="2">
        <v>6.25</v>
      </c>
      <c r="I1099" s="2">
        <v>0.625</v>
      </c>
      <c r="J1099" s="4">
        <v>2017</v>
      </c>
      <c r="K1099">
        <v>1</v>
      </c>
      <c r="L1099">
        <v>276</v>
      </c>
      <c r="M1099" t="s">
        <v>25</v>
      </c>
    </row>
    <row r="1100" spans="1:13" hidden="1">
      <c r="A1100" s="1">
        <v>42737</v>
      </c>
      <c r="B1100" s="2">
        <v>0.21249999999999999</v>
      </c>
      <c r="C1100" s="2">
        <v>0.63749999999999996</v>
      </c>
      <c r="D1100" s="2">
        <v>0.625</v>
      </c>
      <c r="E1100" s="2">
        <v>32</v>
      </c>
      <c r="F1100" s="2">
        <v>0</v>
      </c>
      <c r="G1100" s="2">
        <v>0.625</v>
      </c>
      <c r="H1100" s="2">
        <v>3.125</v>
      </c>
      <c r="I1100" s="2">
        <v>3.125</v>
      </c>
      <c r="J1100" s="4">
        <v>2017</v>
      </c>
      <c r="K1100">
        <v>1</v>
      </c>
      <c r="L1100">
        <v>276</v>
      </c>
      <c r="M1100" t="s">
        <v>26</v>
      </c>
    </row>
    <row r="1101" spans="1:13" hidden="1">
      <c r="A1101" s="1">
        <v>42738</v>
      </c>
      <c r="B1101" s="2">
        <v>6.25</v>
      </c>
      <c r="C1101" s="2">
        <v>5.8312499999999998</v>
      </c>
      <c r="D1101" s="2">
        <v>4.625</v>
      </c>
      <c r="E1101" s="2">
        <v>66.8125</v>
      </c>
      <c r="F1101" s="2">
        <v>8.75</v>
      </c>
      <c r="G1101" s="2">
        <v>0</v>
      </c>
      <c r="H1101" s="2">
        <v>7.03125</v>
      </c>
      <c r="I1101" s="2">
        <v>1.875</v>
      </c>
      <c r="J1101" s="4">
        <v>2017</v>
      </c>
      <c r="K1101">
        <v>1</v>
      </c>
      <c r="L1101">
        <v>276</v>
      </c>
      <c r="M1101" t="s">
        <v>27</v>
      </c>
    </row>
    <row r="1102" spans="1:13" hidden="1">
      <c r="A1102" s="1">
        <v>42739</v>
      </c>
      <c r="B1102" s="2">
        <v>6.8041666669999996</v>
      </c>
      <c r="C1102" s="2">
        <v>5.9708333329999999</v>
      </c>
      <c r="D1102" s="2">
        <v>6.4166666670000003</v>
      </c>
      <c r="E1102" s="2">
        <v>56.766666669999999</v>
      </c>
      <c r="F1102" s="2">
        <v>10</v>
      </c>
      <c r="G1102" s="2">
        <v>1.25</v>
      </c>
      <c r="H1102" s="2">
        <v>5</v>
      </c>
      <c r="I1102" s="2">
        <v>2.9166666669999999</v>
      </c>
      <c r="J1102" s="4">
        <v>2017</v>
      </c>
      <c r="K1102">
        <v>1</v>
      </c>
      <c r="L1102">
        <v>276</v>
      </c>
      <c r="M1102" t="s">
        <v>28</v>
      </c>
    </row>
    <row r="1103" spans="1:13" hidden="1">
      <c r="A1103" s="1">
        <v>42740</v>
      </c>
      <c r="B1103" s="2">
        <v>7.5041666669999998</v>
      </c>
      <c r="C1103" s="2">
        <v>7.8791666669999998</v>
      </c>
      <c r="D1103" s="2">
        <v>5.2083333329999997</v>
      </c>
      <c r="E1103" s="2">
        <v>62.208333330000002</v>
      </c>
      <c r="F1103" s="2">
        <v>14.58333333</v>
      </c>
      <c r="G1103" s="2">
        <v>0</v>
      </c>
      <c r="H1103" s="2">
        <v>11.25</v>
      </c>
      <c r="I1103" s="2">
        <v>2.5</v>
      </c>
      <c r="J1103" s="4">
        <v>2017</v>
      </c>
      <c r="K1103">
        <v>1</v>
      </c>
      <c r="L1103">
        <v>276</v>
      </c>
      <c r="M1103" t="s">
        <v>22</v>
      </c>
    </row>
    <row r="1104" spans="1:13" hidden="1">
      <c r="A1104" s="1">
        <v>42741</v>
      </c>
      <c r="B1104" s="2">
        <v>4.5833333329999997</v>
      </c>
      <c r="C1104" s="2">
        <v>3.05</v>
      </c>
      <c r="D1104" s="2">
        <v>5.625</v>
      </c>
      <c r="E1104" s="2">
        <v>65.5625</v>
      </c>
      <c r="F1104" s="2">
        <v>10.83333333</v>
      </c>
      <c r="G1104" s="2">
        <v>0</v>
      </c>
      <c r="H1104" s="2">
        <v>15.41666667</v>
      </c>
      <c r="I1104" s="2">
        <v>2.5</v>
      </c>
      <c r="J1104" s="4">
        <v>2017</v>
      </c>
      <c r="K1104">
        <v>1</v>
      </c>
      <c r="L1104">
        <v>276</v>
      </c>
      <c r="M1104" t="s">
        <v>23</v>
      </c>
    </row>
    <row r="1105" spans="1:13" hidden="1">
      <c r="A1105" s="1">
        <v>42742</v>
      </c>
      <c r="B1105" s="2">
        <v>2.9166666669999999</v>
      </c>
      <c r="C1105" s="2">
        <v>5.1541666670000001</v>
      </c>
      <c r="D1105" s="2">
        <v>5.9583333329999997</v>
      </c>
      <c r="E1105" s="2">
        <v>34.625</v>
      </c>
      <c r="F1105" s="2">
        <v>8.75</v>
      </c>
      <c r="G1105" s="2">
        <v>0</v>
      </c>
      <c r="H1105" s="2">
        <v>2.5</v>
      </c>
      <c r="I1105" s="2">
        <v>0</v>
      </c>
      <c r="J1105" s="4">
        <v>2017</v>
      </c>
      <c r="K1105">
        <v>1</v>
      </c>
      <c r="L1105">
        <v>276</v>
      </c>
      <c r="M1105" t="s">
        <v>24</v>
      </c>
    </row>
    <row r="1106" spans="1:13" hidden="1">
      <c r="A1106" s="1">
        <v>42743</v>
      </c>
      <c r="B1106" s="2">
        <v>5.4166666670000003</v>
      </c>
      <c r="C1106" s="2">
        <v>1.859583333</v>
      </c>
      <c r="D1106" s="2">
        <v>5.0833333329999997</v>
      </c>
      <c r="E1106" s="2">
        <v>25.375</v>
      </c>
      <c r="F1106" s="2">
        <v>10</v>
      </c>
      <c r="G1106" s="2">
        <v>2.0833333330000001</v>
      </c>
      <c r="H1106" s="2">
        <v>3.3333333330000001</v>
      </c>
      <c r="I1106" s="2">
        <v>1.6666666670000001</v>
      </c>
      <c r="J1106" s="4">
        <v>2017</v>
      </c>
      <c r="K1106">
        <v>1</v>
      </c>
      <c r="L1106">
        <v>276</v>
      </c>
      <c r="M1106" t="s">
        <v>25</v>
      </c>
    </row>
    <row r="1107" spans="1:13" hidden="1">
      <c r="A1107" s="1">
        <v>42744</v>
      </c>
      <c r="B1107" s="2">
        <v>3.8875000000000002</v>
      </c>
      <c r="C1107" s="2">
        <v>4.0570833329999996</v>
      </c>
      <c r="D1107" s="2">
        <v>2.5833333330000001</v>
      </c>
      <c r="E1107" s="2">
        <v>56.125</v>
      </c>
      <c r="F1107" s="2">
        <v>9.1666666669999994</v>
      </c>
      <c r="G1107" s="2">
        <v>0.41666666699999999</v>
      </c>
      <c r="H1107" s="2">
        <v>1.6666666670000001</v>
      </c>
      <c r="I1107" s="2">
        <v>2.0833333330000001</v>
      </c>
      <c r="J1107" s="4">
        <v>2017</v>
      </c>
      <c r="K1107">
        <v>1</v>
      </c>
      <c r="L1107">
        <v>276</v>
      </c>
      <c r="M1107" t="s">
        <v>26</v>
      </c>
    </row>
    <row r="1108" spans="1:13" hidden="1">
      <c r="A1108" s="1">
        <v>42745</v>
      </c>
      <c r="B1108" s="2">
        <v>6.3875000000000002</v>
      </c>
      <c r="C1108" s="2">
        <v>4.7387499999999996</v>
      </c>
      <c r="D1108" s="2">
        <v>13.29166667</v>
      </c>
      <c r="E1108" s="2">
        <v>54.25</v>
      </c>
      <c r="F1108" s="2">
        <v>25</v>
      </c>
      <c r="G1108" s="2">
        <v>1.6666666670000001</v>
      </c>
      <c r="H1108" s="2">
        <v>7.5</v>
      </c>
      <c r="I1108" s="2">
        <v>0.83333333300000001</v>
      </c>
      <c r="J1108" s="4">
        <v>2017</v>
      </c>
      <c r="K1108">
        <v>1</v>
      </c>
      <c r="L1108">
        <v>276</v>
      </c>
      <c r="M1108" t="s">
        <v>27</v>
      </c>
    </row>
    <row r="1109" spans="1:13" hidden="1">
      <c r="A1109" s="1">
        <v>42746</v>
      </c>
      <c r="B1109" s="2">
        <v>9.3083333330000002</v>
      </c>
      <c r="C1109" s="2">
        <v>5.5016666670000003</v>
      </c>
      <c r="D1109" s="2">
        <v>9.1666666669999994</v>
      </c>
      <c r="E1109" s="2">
        <v>51.041666669999998</v>
      </c>
      <c r="F1109" s="2">
        <v>20</v>
      </c>
      <c r="G1109" s="2">
        <v>1.25</v>
      </c>
      <c r="H1109" s="2">
        <v>1.6666666670000001</v>
      </c>
      <c r="I1109" s="2">
        <v>2.9166666669999999</v>
      </c>
      <c r="J1109" s="4">
        <v>2017</v>
      </c>
      <c r="K1109">
        <v>1</v>
      </c>
      <c r="L1109">
        <v>276</v>
      </c>
      <c r="M1109" t="s">
        <v>28</v>
      </c>
    </row>
    <row r="1110" spans="1:13" hidden="1">
      <c r="A1110" s="1">
        <v>42747</v>
      </c>
      <c r="B1110" s="2">
        <v>8.3333333330000006</v>
      </c>
      <c r="C1110" s="2">
        <v>5.1966666669999997</v>
      </c>
      <c r="D1110" s="2">
        <v>8.75</v>
      </c>
      <c r="E1110" s="2">
        <v>65.9375</v>
      </c>
      <c r="F1110" s="2">
        <v>14.16666667</v>
      </c>
      <c r="G1110" s="2">
        <v>1.25</v>
      </c>
      <c r="H1110" s="2">
        <v>4.5833333329999997</v>
      </c>
      <c r="I1110" s="2">
        <v>1.6666666670000001</v>
      </c>
      <c r="J1110" s="4">
        <v>2017</v>
      </c>
      <c r="K1110">
        <v>1</v>
      </c>
      <c r="L1110">
        <v>276</v>
      </c>
      <c r="M1110" t="s">
        <v>22</v>
      </c>
    </row>
    <row r="1111" spans="1:13" hidden="1">
      <c r="A1111" s="1">
        <v>42748</v>
      </c>
      <c r="B1111" s="2">
        <v>6.8041666669999996</v>
      </c>
      <c r="C1111" s="2">
        <v>3.891666667</v>
      </c>
      <c r="D1111" s="2">
        <v>9.5416666669999994</v>
      </c>
      <c r="E1111" s="2">
        <v>54.416666669999998</v>
      </c>
      <c r="F1111" s="2">
        <v>19.583333329999999</v>
      </c>
      <c r="G1111" s="2">
        <v>0</v>
      </c>
      <c r="H1111" s="2">
        <v>3.3333333330000001</v>
      </c>
      <c r="I1111" s="2">
        <v>1.3333333329999999</v>
      </c>
      <c r="J1111" s="4">
        <v>2017</v>
      </c>
      <c r="K1111">
        <v>1</v>
      </c>
      <c r="L1111">
        <v>276</v>
      </c>
      <c r="M1111" t="s">
        <v>23</v>
      </c>
    </row>
    <row r="1112" spans="1:13" hidden="1">
      <c r="A1112" s="1">
        <v>42749</v>
      </c>
      <c r="B1112" s="2">
        <v>5.9749999999999996</v>
      </c>
      <c r="C1112" s="2">
        <v>4.3645833329999997</v>
      </c>
      <c r="D1112" s="2">
        <v>7.7083333329999997</v>
      </c>
      <c r="E1112" s="2">
        <v>47.916666669999998</v>
      </c>
      <c r="F1112" s="2">
        <v>16.666666670000001</v>
      </c>
      <c r="G1112" s="2">
        <v>0.83333333300000001</v>
      </c>
      <c r="H1112" s="2">
        <v>5.4166666670000003</v>
      </c>
      <c r="I1112" s="2">
        <v>2.0833333330000001</v>
      </c>
      <c r="J1112" s="4">
        <v>2017</v>
      </c>
      <c r="K1112">
        <v>1</v>
      </c>
      <c r="L1112">
        <v>276</v>
      </c>
      <c r="M1112" t="s">
        <v>24</v>
      </c>
    </row>
    <row r="1113" spans="1:13" hidden="1">
      <c r="A1113" s="1">
        <v>42750</v>
      </c>
      <c r="B1113" s="2">
        <v>8.0500000000000007</v>
      </c>
      <c r="C1113" s="2">
        <v>6.5250000000000004</v>
      </c>
      <c r="D1113" s="2">
        <v>9.0833333330000006</v>
      </c>
      <c r="E1113" s="2">
        <v>38.791666669999998</v>
      </c>
      <c r="F1113" s="2">
        <v>15.41666667</v>
      </c>
      <c r="G1113" s="2">
        <v>0</v>
      </c>
      <c r="H1113" s="2">
        <v>7.5</v>
      </c>
      <c r="I1113" s="2">
        <v>1.25</v>
      </c>
      <c r="J1113" s="4">
        <v>2017</v>
      </c>
      <c r="K1113">
        <v>1</v>
      </c>
      <c r="L1113">
        <v>276</v>
      </c>
      <c r="M1113" t="s">
        <v>25</v>
      </c>
    </row>
    <row r="1114" spans="1:13" hidden="1">
      <c r="A1114" s="1">
        <v>42751</v>
      </c>
      <c r="B1114" s="2">
        <v>6.670833333</v>
      </c>
      <c r="C1114" s="2">
        <v>4.0291666670000001</v>
      </c>
      <c r="D1114" s="2">
        <v>8.0416666669999994</v>
      </c>
      <c r="E1114" s="2">
        <v>63.5625</v>
      </c>
      <c r="F1114" s="2">
        <v>12.5</v>
      </c>
      <c r="G1114" s="2">
        <v>0.41666666699999999</v>
      </c>
      <c r="H1114" s="2">
        <v>7.0833333329999997</v>
      </c>
      <c r="I1114" s="2">
        <v>2.0833333330000001</v>
      </c>
      <c r="J1114" s="4">
        <v>2017</v>
      </c>
      <c r="K1114">
        <v>1</v>
      </c>
      <c r="L1114">
        <v>276</v>
      </c>
      <c r="M1114" t="s">
        <v>26</v>
      </c>
    </row>
    <row r="1115" spans="1:13" hidden="1">
      <c r="A1115" s="1">
        <v>42752</v>
      </c>
      <c r="B1115" s="2">
        <v>7.2249999999999996</v>
      </c>
      <c r="C1115" s="2">
        <v>4.1391666669999996</v>
      </c>
      <c r="D1115" s="2">
        <v>5.2916666670000003</v>
      </c>
      <c r="E1115" s="2">
        <v>48.458333330000002</v>
      </c>
      <c r="F1115" s="2">
        <v>13.33333333</v>
      </c>
      <c r="G1115" s="2">
        <v>1.6666666670000001</v>
      </c>
      <c r="H1115" s="2">
        <v>3.75</v>
      </c>
      <c r="I1115" s="2">
        <v>2.5</v>
      </c>
      <c r="J1115" s="4">
        <v>2017</v>
      </c>
      <c r="K1115">
        <v>1</v>
      </c>
      <c r="L1115">
        <v>276</v>
      </c>
      <c r="M1115" t="s">
        <v>27</v>
      </c>
    </row>
    <row r="1116" spans="1:13" hidden="1">
      <c r="A1116" s="1">
        <v>42753</v>
      </c>
      <c r="B1116" s="2">
        <v>6.7416666669999996</v>
      </c>
      <c r="C1116" s="2">
        <v>4.4458333330000004</v>
      </c>
      <c r="D1116" s="2">
        <v>6.5</v>
      </c>
      <c r="E1116" s="2">
        <v>45.958333330000002</v>
      </c>
      <c r="F1116" s="2">
        <v>16.666666670000001</v>
      </c>
      <c r="G1116" s="2">
        <v>1.25</v>
      </c>
      <c r="H1116" s="2">
        <v>5.8333333329999997</v>
      </c>
      <c r="I1116" s="2">
        <v>0.83333333300000001</v>
      </c>
      <c r="J1116" s="4">
        <v>2017</v>
      </c>
      <c r="K1116">
        <v>1</v>
      </c>
      <c r="L1116">
        <v>276</v>
      </c>
      <c r="M1116" t="s">
        <v>28</v>
      </c>
    </row>
    <row r="1117" spans="1:13" hidden="1">
      <c r="A1117" s="1">
        <v>42754</v>
      </c>
      <c r="B1117" s="2">
        <v>5</v>
      </c>
      <c r="C1117" s="2">
        <v>5.7</v>
      </c>
      <c r="D1117" s="2">
        <v>7.8333333329999997</v>
      </c>
      <c r="E1117" s="2">
        <v>37.75</v>
      </c>
      <c r="F1117" s="2">
        <v>15.83333333</v>
      </c>
      <c r="G1117" s="2">
        <v>0</v>
      </c>
      <c r="H1117" s="2">
        <v>2.5</v>
      </c>
      <c r="I1117" s="2">
        <v>3.3333333330000001</v>
      </c>
      <c r="J1117" s="4">
        <v>2017</v>
      </c>
      <c r="K1117">
        <v>1</v>
      </c>
      <c r="L1117">
        <v>276</v>
      </c>
      <c r="M1117" t="s">
        <v>22</v>
      </c>
    </row>
    <row r="1118" spans="1:13" hidden="1">
      <c r="A1118" s="1">
        <v>42755</v>
      </c>
      <c r="B1118" s="2">
        <v>3.608333333</v>
      </c>
      <c r="C1118" s="2">
        <v>4.7387499999999996</v>
      </c>
      <c r="D1118" s="2">
        <v>4.125</v>
      </c>
      <c r="E1118" s="2">
        <v>37.625</v>
      </c>
      <c r="F1118" s="2">
        <v>23.333333329999999</v>
      </c>
      <c r="G1118" s="2">
        <v>2.9166666669999999</v>
      </c>
      <c r="H1118" s="2">
        <v>12.5</v>
      </c>
      <c r="I1118" s="2">
        <v>2.5</v>
      </c>
      <c r="J1118" s="4">
        <v>2017</v>
      </c>
      <c r="K1118">
        <v>1</v>
      </c>
      <c r="L1118">
        <v>276</v>
      </c>
      <c r="M1118" t="s">
        <v>23</v>
      </c>
    </row>
    <row r="1119" spans="1:13" hidden="1">
      <c r="A1119" s="1">
        <v>42756</v>
      </c>
      <c r="B1119" s="2">
        <v>5.6958333330000004</v>
      </c>
      <c r="C1119" s="2">
        <v>2.4</v>
      </c>
      <c r="D1119" s="2">
        <v>4.5833333329999997</v>
      </c>
      <c r="E1119" s="2">
        <v>50.208333330000002</v>
      </c>
      <c r="F1119" s="2">
        <v>15</v>
      </c>
      <c r="G1119" s="2">
        <v>2.0833333330000001</v>
      </c>
      <c r="H1119" s="2">
        <v>4.5833333329999997</v>
      </c>
      <c r="I1119" s="2">
        <v>2.9166666669999999</v>
      </c>
      <c r="J1119" s="4">
        <v>2017</v>
      </c>
      <c r="K1119">
        <v>1</v>
      </c>
      <c r="L1119">
        <v>276</v>
      </c>
      <c r="M1119" t="s">
        <v>24</v>
      </c>
    </row>
    <row r="1120" spans="1:13" hidden="1">
      <c r="A1120" s="1">
        <v>42757</v>
      </c>
      <c r="B1120" s="2">
        <v>4.5125000000000002</v>
      </c>
      <c r="C1120" s="2">
        <v>5.0075000000000003</v>
      </c>
      <c r="D1120" s="2">
        <v>5.125</v>
      </c>
      <c r="E1120" s="2">
        <v>37.020833330000002</v>
      </c>
      <c r="F1120" s="2">
        <v>19.166666670000001</v>
      </c>
      <c r="G1120" s="2">
        <v>1.25</v>
      </c>
      <c r="H1120" s="2">
        <v>9.1666666669999994</v>
      </c>
      <c r="I1120" s="2">
        <v>1.6666666670000001</v>
      </c>
      <c r="J1120" s="4">
        <v>2017</v>
      </c>
      <c r="K1120">
        <v>1</v>
      </c>
      <c r="L1120">
        <v>276</v>
      </c>
      <c r="M1120" t="s">
        <v>25</v>
      </c>
    </row>
    <row r="1121" spans="1:13" hidden="1">
      <c r="A1121" s="1">
        <v>42758</v>
      </c>
      <c r="B1121" s="2">
        <v>5.1375000000000002</v>
      </c>
      <c r="C1121" s="2">
        <v>4.5049999999999999</v>
      </c>
      <c r="D1121" s="2">
        <v>6.2916666670000003</v>
      </c>
      <c r="E1121" s="2">
        <v>41.75</v>
      </c>
      <c r="F1121" s="2">
        <v>15.83333333</v>
      </c>
      <c r="G1121" s="2">
        <v>0.83333333300000001</v>
      </c>
      <c r="H1121" s="2">
        <v>2.5</v>
      </c>
      <c r="I1121" s="2">
        <v>1.6666666670000001</v>
      </c>
      <c r="J1121" s="4">
        <v>2017</v>
      </c>
      <c r="K1121">
        <v>1</v>
      </c>
      <c r="L1121">
        <v>276</v>
      </c>
      <c r="M1121" t="s">
        <v>26</v>
      </c>
    </row>
    <row r="1122" spans="1:13" hidden="1">
      <c r="A1122" s="1">
        <v>42759</v>
      </c>
      <c r="B1122" s="2">
        <v>6.1124999999999998</v>
      </c>
      <c r="C1122" s="2">
        <v>5.7708333329999997</v>
      </c>
      <c r="D1122" s="2">
        <v>10.95833333</v>
      </c>
      <c r="E1122" s="2">
        <v>40.083333330000002</v>
      </c>
      <c r="F1122" s="2">
        <v>11.25</v>
      </c>
      <c r="G1122" s="2">
        <v>0</v>
      </c>
      <c r="H1122" s="2">
        <v>10</v>
      </c>
      <c r="I1122" s="2">
        <v>2.9166666669999999</v>
      </c>
      <c r="J1122" s="4">
        <v>2017</v>
      </c>
      <c r="K1122">
        <v>1</v>
      </c>
      <c r="L1122">
        <v>276</v>
      </c>
      <c r="M1122" t="s">
        <v>27</v>
      </c>
    </row>
    <row r="1123" spans="1:13" hidden="1">
      <c r="A1123" s="1">
        <v>42760</v>
      </c>
      <c r="B1123" s="2">
        <v>7.7791666670000001</v>
      </c>
      <c r="C1123" s="2">
        <v>5.108333333</v>
      </c>
      <c r="D1123" s="2">
        <v>7.6666666670000003</v>
      </c>
      <c r="E1123" s="2">
        <v>51.1875</v>
      </c>
      <c r="F1123" s="2">
        <v>18.75</v>
      </c>
      <c r="G1123" s="2">
        <v>2.0833333330000001</v>
      </c>
      <c r="H1123" s="2">
        <v>13.75</v>
      </c>
      <c r="I1123" s="2">
        <v>2.2916666669999999</v>
      </c>
      <c r="J1123" s="4">
        <v>2017</v>
      </c>
      <c r="K1123">
        <v>1</v>
      </c>
      <c r="L1123">
        <v>276</v>
      </c>
      <c r="M1123" t="s">
        <v>28</v>
      </c>
    </row>
    <row r="1124" spans="1:13" hidden="1">
      <c r="A1124" s="1">
        <v>42761</v>
      </c>
      <c r="B1124" s="2">
        <v>5.9791666670000003</v>
      </c>
      <c r="C1124" s="2">
        <v>5.224583333</v>
      </c>
      <c r="D1124" s="2">
        <v>7.0416666670000003</v>
      </c>
      <c r="E1124" s="2">
        <v>36.625</v>
      </c>
      <c r="F1124" s="2">
        <v>13.75</v>
      </c>
      <c r="G1124" s="2">
        <v>0.83333333300000001</v>
      </c>
      <c r="H1124" s="2">
        <v>8.3333333330000006</v>
      </c>
      <c r="I1124" s="2">
        <v>0</v>
      </c>
      <c r="J1124" s="4">
        <v>2017</v>
      </c>
      <c r="K1124">
        <v>1</v>
      </c>
      <c r="L1124">
        <v>276</v>
      </c>
      <c r="M1124" t="s">
        <v>22</v>
      </c>
    </row>
    <row r="1125" spans="1:13" hidden="1">
      <c r="A1125" s="1">
        <v>42762</v>
      </c>
      <c r="B1125" s="2">
        <v>7.85</v>
      </c>
      <c r="C1125" s="2">
        <v>7.5412499999999998</v>
      </c>
      <c r="D1125" s="2">
        <v>5.1666666670000003</v>
      </c>
      <c r="E1125" s="2">
        <v>42.60916667</v>
      </c>
      <c r="F1125" s="2">
        <v>21.25</v>
      </c>
      <c r="G1125" s="2">
        <v>2.0833333330000001</v>
      </c>
      <c r="H1125" s="2">
        <v>9.5833333330000006</v>
      </c>
      <c r="I1125" s="2">
        <v>1.25</v>
      </c>
      <c r="J1125" s="4">
        <v>2017</v>
      </c>
      <c r="K1125">
        <v>1</v>
      </c>
      <c r="L1125">
        <v>276</v>
      </c>
      <c r="M1125" t="s">
        <v>23</v>
      </c>
    </row>
    <row r="1126" spans="1:13" hidden="1">
      <c r="A1126" s="1">
        <v>42763</v>
      </c>
      <c r="B1126" s="2">
        <v>5.9708333329999999</v>
      </c>
      <c r="C1126" s="2">
        <v>6.1124999999999998</v>
      </c>
      <c r="D1126" s="2">
        <v>2.25</v>
      </c>
      <c r="E1126" s="2">
        <v>32.083333330000002</v>
      </c>
      <c r="F1126" s="2">
        <v>9.1666666669999994</v>
      </c>
      <c r="G1126" s="2">
        <v>0</v>
      </c>
      <c r="H1126" s="2">
        <v>1.6666666670000001</v>
      </c>
      <c r="I1126" s="2">
        <v>1.25</v>
      </c>
      <c r="J1126" s="4">
        <v>2017</v>
      </c>
      <c r="K1126">
        <v>1</v>
      </c>
      <c r="L1126">
        <v>276</v>
      </c>
      <c r="M1126" t="s">
        <v>24</v>
      </c>
    </row>
    <row r="1127" spans="1:13" hidden="1">
      <c r="A1127" s="1">
        <v>42764</v>
      </c>
      <c r="B1127" s="2">
        <v>5.141666667</v>
      </c>
      <c r="C1127" s="2">
        <v>7.7833333329999999</v>
      </c>
      <c r="D1127" s="2">
        <v>5.3333333329999997</v>
      </c>
      <c r="E1127" s="2">
        <v>54.166666669999998</v>
      </c>
      <c r="F1127" s="2">
        <v>15.83333333</v>
      </c>
      <c r="G1127" s="2">
        <v>2.5</v>
      </c>
      <c r="H1127" s="2">
        <v>9.5833333330000006</v>
      </c>
      <c r="I1127" s="2">
        <v>3.3333333330000001</v>
      </c>
      <c r="J1127" s="4">
        <v>2017</v>
      </c>
      <c r="K1127">
        <v>1</v>
      </c>
      <c r="L1127">
        <v>276</v>
      </c>
      <c r="M1127" t="s">
        <v>25</v>
      </c>
    </row>
    <row r="1128" spans="1:13" hidden="1">
      <c r="A1128" s="1">
        <v>42765</v>
      </c>
      <c r="B1128" s="2">
        <v>8.0583333330000002</v>
      </c>
      <c r="C1128" s="2">
        <v>5.61625</v>
      </c>
      <c r="D1128" s="2">
        <v>7</v>
      </c>
      <c r="E1128" s="2">
        <v>35.517499999999998</v>
      </c>
      <c r="F1128" s="2">
        <v>17.083333329999999</v>
      </c>
      <c r="G1128" s="2">
        <v>4.1666666670000003</v>
      </c>
      <c r="H1128" s="2">
        <v>7.0833333329999997</v>
      </c>
      <c r="I1128" s="2">
        <v>4.1666666670000003</v>
      </c>
      <c r="J1128" s="4">
        <v>2017</v>
      </c>
      <c r="K1128">
        <v>1</v>
      </c>
      <c r="L1128">
        <v>276</v>
      </c>
      <c r="M1128" t="s">
        <v>26</v>
      </c>
    </row>
    <row r="1129" spans="1:13" hidden="1">
      <c r="A1129" s="1">
        <v>42766</v>
      </c>
      <c r="B1129" s="2">
        <v>4.4416666669999998</v>
      </c>
      <c r="C1129" s="2">
        <v>4.2545833330000002</v>
      </c>
      <c r="D1129" s="2">
        <v>2.8333333330000001</v>
      </c>
      <c r="E1129" s="2">
        <v>47.25</v>
      </c>
      <c r="F1129" s="2">
        <v>13.33333333</v>
      </c>
      <c r="G1129" s="2">
        <v>0.83333333300000001</v>
      </c>
      <c r="H1129" s="2">
        <v>2.9166666669999999</v>
      </c>
      <c r="I1129" s="2">
        <v>1.6666666670000001</v>
      </c>
      <c r="J1129" s="4">
        <v>2017</v>
      </c>
      <c r="K1129">
        <v>1</v>
      </c>
      <c r="L1129">
        <v>276</v>
      </c>
      <c r="M1129" t="s">
        <v>27</v>
      </c>
    </row>
    <row r="1130" spans="1:13" hidden="1">
      <c r="A1130" s="1">
        <v>42767</v>
      </c>
      <c r="B1130" s="2">
        <v>7.375</v>
      </c>
      <c r="C1130" s="2">
        <v>5.1883333330000001</v>
      </c>
      <c r="D1130" s="2">
        <v>6.0416666670000003</v>
      </c>
      <c r="E1130" s="2">
        <v>31.625</v>
      </c>
      <c r="F1130" s="2">
        <v>10.83333333</v>
      </c>
      <c r="G1130" s="2">
        <v>0.41666666699999999</v>
      </c>
      <c r="H1130" s="2">
        <v>8.3333333330000006</v>
      </c>
      <c r="I1130" s="2">
        <v>2.0833333330000001</v>
      </c>
      <c r="J1130" s="4">
        <v>2017</v>
      </c>
      <c r="K1130">
        <v>2</v>
      </c>
      <c r="L1130">
        <v>276</v>
      </c>
      <c r="M1130" t="s">
        <v>28</v>
      </c>
    </row>
    <row r="1131" spans="1:13" hidden="1">
      <c r="A1131" s="1">
        <v>42768</v>
      </c>
      <c r="B1131" s="2">
        <v>8.1958333329999995</v>
      </c>
      <c r="C1131" s="2">
        <v>6.2116666670000003</v>
      </c>
      <c r="D1131" s="2">
        <v>6.4166666670000003</v>
      </c>
      <c r="E1131" s="2">
        <v>42.291666669999998</v>
      </c>
      <c r="F1131" s="2">
        <v>9.1666666669999994</v>
      </c>
      <c r="G1131" s="2">
        <v>0.41666666699999999</v>
      </c>
      <c r="H1131" s="2">
        <v>0.41666666699999999</v>
      </c>
      <c r="I1131" s="2">
        <v>0.83333333300000001</v>
      </c>
      <c r="J1131" s="4">
        <v>2017</v>
      </c>
      <c r="K1131">
        <v>2</v>
      </c>
      <c r="L1131">
        <v>276</v>
      </c>
      <c r="M1131" t="s">
        <v>22</v>
      </c>
    </row>
    <row r="1132" spans="1:13" hidden="1">
      <c r="A1132" s="1">
        <v>42769</v>
      </c>
      <c r="B1132" s="2">
        <v>7.6375000000000002</v>
      </c>
      <c r="C1132" s="2">
        <v>6.2554166670000004</v>
      </c>
      <c r="D1132" s="2">
        <v>9</v>
      </c>
      <c r="E1132" s="2">
        <v>42.900833329999998</v>
      </c>
      <c r="F1132" s="2">
        <v>15.83333333</v>
      </c>
      <c r="G1132" s="2">
        <v>2.5</v>
      </c>
      <c r="H1132" s="2">
        <v>7.0833333329999997</v>
      </c>
      <c r="I1132" s="2">
        <v>0.83333333300000001</v>
      </c>
      <c r="J1132" s="4">
        <v>2017</v>
      </c>
      <c r="K1132">
        <v>2</v>
      </c>
      <c r="L1132">
        <v>276</v>
      </c>
      <c r="M1132" t="s">
        <v>23</v>
      </c>
    </row>
    <row r="1133" spans="1:13" hidden="1">
      <c r="A1133" s="1">
        <v>42770</v>
      </c>
      <c r="B1133" s="2">
        <v>7.7791666670000001</v>
      </c>
      <c r="C1133" s="2">
        <v>4.1666666670000003</v>
      </c>
      <c r="D1133" s="2">
        <v>4.4166666670000003</v>
      </c>
      <c r="E1133" s="2">
        <v>27.708333329999999</v>
      </c>
      <c r="F1133" s="2">
        <v>12.08333333</v>
      </c>
      <c r="G1133" s="2">
        <v>0.83333333300000001</v>
      </c>
      <c r="H1133" s="2">
        <v>7.5</v>
      </c>
      <c r="I1133" s="2">
        <v>3.75</v>
      </c>
      <c r="J1133" s="4">
        <v>2017</v>
      </c>
      <c r="K1133">
        <v>2</v>
      </c>
      <c r="L1133">
        <v>276</v>
      </c>
      <c r="M1133" t="s">
        <v>24</v>
      </c>
    </row>
    <row r="1134" spans="1:13" hidden="1">
      <c r="A1134" s="1">
        <v>42771</v>
      </c>
      <c r="B1134" s="2">
        <v>10.67</v>
      </c>
      <c r="C1134" s="2">
        <v>10.725</v>
      </c>
      <c r="D1134" s="2">
        <v>5</v>
      </c>
      <c r="E1134" s="2">
        <v>38.6</v>
      </c>
      <c r="F1134" s="2">
        <v>1</v>
      </c>
      <c r="G1134" s="2">
        <v>0</v>
      </c>
      <c r="H1134" s="2">
        <v>11</v>
      </c>
      <c r="I1134" s="2">
        <v>1.1000000000000001</v>
      </c>
      <c r="J1134" s="4">
        <v>2017</v>
      </c>
      <c r="K1134">
        <v>2</v>
      </c>
      <c r="L1134">
        <v>276</v>
      </c>
      <c r="M1134" t="s">
        <v>25</v>
      </c>
    </row>
    <row r="1135" spans="1:13" hidden="1">
      <c r="A1135" s="1">
        <v>42772</v>
      </c>
      <c r="B1135" s="2">
        <v>10</v>
      </c>
      <c r="C1135" s="2">
        <v>5</v>
      </c>
      <c r="D1135" s="2">
        <v>4.4000000000000004</v>
      </c>
      <c r="E1135" s="2">
        <v>13</v>
      </c>
      <c r="F1135" s="2">
        <v>3</v>
      </c>
      <c r="G1135" s="2">
        <v>2</v>
      </c>
      <c r="H1135" s="2">
        <v>5</v>
      </c>
      <c r="I1135" s="2">
        <v>0</v>
      </c>
      <c r="J1135" s="4">
        <v>2017</v>
      </c>
      <c r="K1135">
        <v>2</v>
      </c>
      <c r="L1135">
        <v>276</v>
      </c>
      <c r="M1135" t="s">
        <v>26</v>
      </c>
    </row>
    <row r="1136" spans="1:13" hidden="1">
      <c r="A1136" s="1">
        <v>42773</v>
      </c>
      <c r="B1136" s="2">
        <v>3</v>
      </c>
      <c r="C1136" s="2">
        <v>0.33</v>
      </c>
      <c r="D1136" s="2">
        <v>3.5</v>
      </c>
      <c r="E1136" s="2">
        <v>13.8</v>
      </c>
      <c r="F1136" s="2">
        <v>3</v>
      </c>
      <c r="G1136" s="2">
        <v>0</v>
      </c>
      <c r="H1136" s="2">
        <v>7</v>
      </c>
      <c r="I1136" s="2">
        <v>2</v>
      </c>
      <c r="J1136" s="4">
        <v>2017</v>
      </c>
      <c r="K1136">
        <v>2</v>
      </c>
      <c r="L1136">
        <v>276</v>
      </c>
      <c r="M1136" t="s">
        <v>27</v>
      </c>
    </row>
    <row r="1137" spans="1:13" hidden="1">
      <c r="A1137" s="1">
        <v>42774</v>
      </c>
      <c r="B1137" s="2">
        <v>11</v>
      </c>
      <c r="C1137" s="2">
        <v>1.67</v>
      </c>
      <c r="D1137" s="2">
        <v>4</v>
      </c>
      <c r="E1137" s="2">
        <v>36</v>
      </c>
      <c r="F1137" s="2">
        <v>7</v>
      </c>
      <c r="G1137" s="2">
        <v>0</v>
      </c>
      <c r="H1137" s="2">
        <v>10</v>
      </c>
      <c r="I1137" s="2">
        <v>2</v>
      </c>
      <c r="J1137" s="4">
        <v>2017</v>
      </c>
      <c r="K1137">
        <v>2</v>
      </c>
      <c r="L1137">
        <v>276</v>
      </c>
      <c r="M1137" t="s">
        <v>28</v>
      </c>
    </row>
    <row r="1138" spans="1:13" hidden="1">
      <c r="A1138" s="1">
        <v>42775</v>
      </c>
      <c r="B1138" s="2">
        <v>3.9824999999999999</v>
      </c>
      <c r="C1138" s="2">
        <v>1.76</v>
      </c>
      <c r="D1138" s="2">
        <v>4</v>
      </c>
      <c r="E1138" s="2">
        <v>20.399999999999999</v>
      </c>
      <c r="F1138" s="2">
        <v>6</v>
      </c>
      <c r="G1138" s="2">
        <v>0</v>
      </c>
      <c r="H1138" s="2">
        <v>0</v>
      </c>
      <c r="I1138" s="2">
        <v>1</v>
      </c>
      <c r="J1138" s="4">
        <v>2017</v>
      </c>
      <c r="K1138">
        <v>2</v>
      </c>
      <c r="L1138">
        <v>276</v>
      </c>
      <c r="M1138" t="s">
        <v>22</v>
      </c>
    </row>
    <row r="1139" spans="1:13" hidden="1">
      <c r="A1139" s="1">
        <v>42776</v>
      </c>
      <c r="B1139" s="2">
        <v>4.01</v>
      </c>
      <c r="C1139" s="2">
        <v>3.34</v>
      </c>
      <c r="D1139" s="2">
        <v>4.75</v>
      </c>
      <c r="E1139" s="2">
        <v>23.2</v>
      </c>
      <c r="F1139" s="2">
        <v>5</v>
      </c>
      <c r="G1139" s="2">
        <v>0</v>
      </c>
      <c r="H1139" s="2">
        <v>2</v>
      </c>
      <c r="I1139" s="2">
        <v>0</v>
      </c>
      <c r="J1139" s="4">
        <v>2017</v>
      </c>
      <c r="K1139">
        <v>2</v>
      </c>
      <c r="L1139">
        <v>276</v>
      </c>
      <c r="M1139" t="s">
        <v>23</v>
      </c>
    </row>
    <row r="1140" spans="1:13" hidden="1">
      <c r="A1140" s="1">
        <v>42777</v>
      </c>
      <c r="B1140" s="2">
        <v>5.33</v>
      </c>
      <c r="C1140" s="2">
        <v>6.32</v>
      </c>
      <c r="D1140" s="2">
        <v>5.0999999999999996</v>
      </c>
      <c r="E1140" s="2">
        <v>12.4</v>
      </c>
      <c r="F1140" s="2">
        <v>11</v>
      </c>
      <c r="G1140" s="2">
        <v>1</v>
      </c>
      <c r="H1140" s="2">
        <v>1</v>
      </c>
      <c r="I1140" s="2">
        <v>3</v>
      </c>
      <c r="J1140" s="4">
        <v>2017</v>
      </c>
      <c r="K1140">
        <v>2</v>
      </c>
      <c r="L1140">
        <v>276</v>
      </c>
      <c r="M1140" t="s">
        <v>24</v>
      </c>
    </row>
    <row r="1141" spans="1:13" hidden="1">
      <c r="A1141" s="1">
        <v>42778</v>
      </c>
      <c r="B1141" s="2">
        <v>10</v>
      </c>
      <c r="C1141" s="2">
        <v>10.67</v>
      </c>
      <c r="D1141" s="2">
        <v>7.8</v>
      </c>
      <c r="E1141" s="2">
        <v>27.4</v>
      </c>
      <c r="F1141" s="2">
        <v>4</v>
      </c>
      <c r="G1141" s="2">
        <v>0</v>
      </c>
      <c r="H1141" s="2">
        <v>2</v>
      </c>
      <c r="I1141" s="2">
        <v>1</v>
      </c>
      <c r="J1141" s="4">
        <v>2017</v>
      </c>
      <c r="K1141">
        <v>2</v>
      </c>
      <c r="L1141">
        <v>276</v>
      </c>
      <c r="M1141" t="s">
        <v>25</v>
      </c>
    </row>
    <row r="1142" spans="1:13" hidden="1">
      <c r="A1142" s="1">
        <v>42779</v>
      </c>
      <c r="B1142" s="2">
        <v>0</v>
      </c>
      <c r="C1142" s="2">
        <v>0</v>
      </c>
      <c r="D1142" s="2">
        <v>0</v>
      </c>
      <c r="E1142" s="2">
        <v>0</v>
      </c>
      <c r="F1142" s="2">
        <v>0</v>
      </c>
      <c r="G1142" s="2">
        <v>0</v>
      </c>
      <c r="H1142" s="2">
        <v>0</v>
      </c>
      <c r="I1142" s="2">
        <v>0</v>
      </c>
      <c r="J1142" s="4">
        <v>2017</v>
      </c>
      <c r="K1142">
        <v>2</v>
      </c>
      <c r="L1142">
        <v>276</v>
      </c>
      <c r="M1142" t="s">
        <v>26</v>
      </c>
    </row>
    <row r="1143" spans="1:13" hidden="1">
      <c r="A1143" s="1">
        <v>42780</v>
      </c>
      <c r="B1143" s="2">
        <v>4.33</v>
      </c>
      <c r="C1143" s="2">
        <v>5</v>
      </c>
      <c r="D1143" s="2">
        <v>2.1</v>
      </c>
      <c r="E1143" s="2">
        <v>22</v>
      </c>
      <c r="F1143" s="2">
        <v>0</v>
      </c>
      <c r="G1143" s="2">
        <v>0</v>
      </c>
      <c r="H1143" s="2">
        <v>1</v>
      </c>
      <c r="I1143" s="2">
        <v>1</v>
      </c>
      <c r="J1143" s="4">
        <v>2017</v>
      </c>
      <c r="K1143">
        <v>2</v>
      </c>
      <c r="L1143">
        <v>276</v>
      </c>
      <c r="M1143" t="s">
        <v>27</v>
      </c>
    </row>
    <row r="1144" spans="1:13" hidden="1">
      <c r="A1144" s="1">
        <v>42781</v>
      </c>
      <c r="B1144" s="2">
        <v>6</v>
      </c>
      <c r="C1144" s="2">
        <v>2.67</v>
      </c>
      <c r="D1144" s="2">
        <v>2</v>
      </c>
      <c r="E1144" s="2">
        <v>19.2</v>
      </c>
      <c r="F1144" s="2">
        <v>1</v>
      </c>
      <c r="G1144" s="2">
        <v>0</v>
      </c>
      <c r="H1144" s="2">
        <v>1</v>
      </c>
      <c r="I1144" s="2">
        <v>1</v>
      </c>
      <c r="J1144" s="4">
        <v>2017</v>
      </c>
      <c r="K1144">
        <v>2</v>
      </c>
      <c r="L1144">
        <v>276</v>
      </c>
      <c r="M1144" t="s">
        <v>28</v>
      </c>
    </row>
    <row r="1145" spans="1:13" hidden="1">
      <c r="A1145" s="1">
        <v>42782</v>
      </c>
      <c r="B1145" s="2">
        <v>3.66</v>
      </c>
      <c r="C1145" s="2">
        <v>4.66</v>
      </c>
      <c r="D1145" s="2">
        <v>1</v>
      </c>
      <c r="E1145" s="2">
        <v>31.6</v>
      </c>
      <c r="F1145" s="2">
        <v>2</v>
      </c>
      <c r="G1145" s="2">
        <v>0</v>
      </c>
      <c r="H1145" s="2">
        <v>0</v>
      </c>
      <c r="I1145" s="2">
        <v>3</v>
      </c>
      <c r="J1145" s="4">
        <v>2017</v>
      </c>
      <c r="K1145">
        <v>2</v>
      </c>
      <c r="L1145">
        <v>276</v>
      </c>
      <c r="M1145" t="s">
        <v>22</v>
      </c>
    </row>
    <row r="1146" spans="1:13" hidden="1">
      <c r="A1146" s="1">
        <v>42783</v>
      </c>
      <c r="B1146" s="2">
        <v>3</v>
      </c>
      <c r="C1146" s="2">
        <v>2.802</v>
      </c>
      <c r="D1146" s="2">
        <v>2.1</v>
      </c>
      <c r="E1146" s="2">
        <v>12.25</v>
      </c>
      <c r="F1146" s="2">
        <v>4</v>
      </c>
      <c r="G1146" s="2">
        <v>0</v>
      </c>
      <c r="H1146" s="2">
        <v>8</v>
      </c>
      <c r="I1146" s="2">
        <v>1.2</v>
      </c>
      <c r="J1146" s="4">
        <v>2017</v>
      </c>
      <c r="K1146">
        <v>2</v>
      </c>
      <c r="L1146">
        <v>276</v>
      </c>
      <c r="M1146" t="s">
        <v>23</v>
      </c>
    </row>
    <row r="1147" spans="1:13" hidden="1">
      <c r="A1147" s="1">
        <v>42784</v>
      </c>
      <c r="B1147" s="2">
        <v>7</v>
      </c>
      <c r="C1147" s="2">
        <v>4</v>
      </c>
      <c r="D1147" s="2">
        <v>2.35</v>
      </c>
      <c r="E1147" s="2">
        <v>30</v>
      </c>
      <c r="F1147" s="2">
        <v>10</v>
      </c>
      <c r="G1147" s="2">
        <v>0</v>
      </c>
      <c r="H1147" s="2">
        <v>0</v>
      </c>
      <c r="I1147" s="2">
        <v>3.1</v>
      </c>
      <c r="J1147" s="4">
        <v>2017</v>
      </c>
      <c r="K1147">
        <v>2</v>
      </c>
      <c r="L1147">
        <v>276</v>
      </c>
      <c r="M1147" t="s">
        <v>24</v>
      </c>
    </row>
    <row r="1148" spans="1:13" hidden="1">
      <c r="A1148" s="1">
        <v>42785</v>
      </c>
      <c r="B1148" s="2">
        <v>3.34</v>
      </c>
      <c r="C1148" s="2">
        <v>3.516</v>
      </c>
      <c r="D1148" s="2">
        <v>2.2000000000000002</v>
      </c>
      <c r="E1148" s="2">
        <v>13</v>
      </c>
      <c r="F1148" s="2">
        <v>1</v>
      </c>
      <c r="G1148" s="2">
        <v>0</v>
      </c>
      <c r="H1148" s="2">
        <v>8</v>
      </c>
      <c r="I1148" s="2">
        <v>1</v>
      </c>
      <c r="J1148" s="4">
        <v>2017</v>
      </c>
      <c r="K1148">
        <v>2</v>
      </c>
      <c r="L1148">
        <v>276</v>
      </c>
      <c r="M1148" t="s">
        <v>25</v>
      </c>
    </row>
    <row r="1149" spans="1:13" hidden="1">
      <c r="A1149" s="1">
        <v>42786</v>
      </c>
      <c r="B1149" s="2">
        <v>5</v>
      </c>
      <c r="C1149" s="2">
        <v>3.76</v>
      </c>
      <c r="D1149" s="2">
        <v>4.5</v>
      </c>
      <c r="E1149" s="2">
        <v>33.1</v>
      </c>
      <c r="F1149" s="2">
        <v>2</v>
      </c>
      <c r="G1149" s="2">
        <v>0</v>
      </c>
      <c r="H1149" s="2">
        <v>1</v>
      </c>
      <c r="I1149" s="2">
        <v>3</v>
      </c>
      <c r="J1149" s="4">
        <v>2017</v>
      </c>
      <c r="K1149">
        <v>2</v>
      </c>
      <c r="L1149">
        <v>276</v>
      </c>
      <c r="M1149" t="s">
        <v>26</v>
      </c>
    </row>
    <row r="1150" spans="1:13" hidden="1">
      <c r="A1150" s="1">
        <v>42787</v>
      </c>
      <c r="B1150" s="2">
        <v>5</v>
      </c>
      <c r="C1150" s="2">
        <v>4.1550000000000002</v>
      </c>
      <c r="D1150" s="2">
        <v>4</v>
      </c>
      <c r="E1150" s="2">
        <v>22.9</v>
      </c>
      <c r="F1150" s="2">
        <v>14</v>
      </c>
      <c r="G1150" s="2">
        <v>0</v>
      </c>
      <c r="H1150" s="2">
        <v>8</v>
      </c>
      <c r="I1150" s="2">
        <v>1</v>
      </c>
      <c r="J1150" s="4">
        <v>2017</v>
      </c>
      <c r="K1150">
        <v>2</v>
      </c>
      <c r="L1150">
        <v>276</v>
      </c>
      <c r="M1150" t="s">
        <v>27</v>
      </c>
    </row>
    <row r="1151" spans="1:13" hidden="1">
      <c r="A1151" s="1">
        <v>42788</v>
      </c>
      <c r="B1151" s="2">
        <v>3.67</v>
      </c>
      <c r="C1151" s="2">
        <v>2.4289999999999998</v>
      </c>
      <c r="D1151" s="2">
        <v>7.2</v>
      </c>
      <c r="E1151" s="2">
        <v>21.1</v>
      </c>
      <c r="F1151" s="2">
        <v>9</v>
      </c>
      <c r="G1151" s="2">
        <v>0</v>
      </c>
      <c r="H1151" s="2">
        <v>5</v>
      </c>
      <c r="I1151" s="2">
        <v>0</v>
      </c>
      <c r="J1151" s="4">
        <v>2017</v>
      </c>
      <c r="K1151">
        <v>2</v>
      </c>
      <c r="L1151">
        <v>276</v>
      </c>
      <c r="M1151" t="s">
        <v>28</v>
      </c>
    </row>
    <row r="1152" spans="1:13" hidden="1">
      <c r="A1152" s="1">
        <v>42789</v>
      </c>
      <c r="B1152" s="2">
        <v>6.67</v>
      </c>
      <c r="C1152" s="2">
        <v>5.67</v>
      </c>
      <c r="D1152" s="2">
        <v>4.05</v>
      </c>
      <c r="E1152" s="2">
        <v>24.1</v>
      </c>
      <c r="F1152" s="2">
        <v>5</v>
      </c>
      <c r="G1152" s="2">
        <v>1</v>
      </c>
      <c r="H1152" s="2">
        <v>8</v>
      </c>
      <c r="I1152" s="2">
        <v>2</v>
      </c>
      <c r="J1152" s="4">
        <v>2017</v>
      </c>
      <c r="K1152">
        <v>2</v>
      </c>
      <c r="L1152">
        <v>276</v>
      </c>
      <c r="M1152" t="s">
        <v>22</v>
      </c>
    </row>
    <row r="1153" spans="1:13" hidden="1">
      <c r="A1153" s="1">
        <v>42790</v>
      </c>
      <c r="B1153" s="2">
        <v>1</v>
      </c>
      <c r="C1153" s="2">
        <v>4.67</v>
      </c>
      <c r="D1153" s="2">
        <v>4</v>
      </c>
      <c r="E1153" s="2">
        <v>29.8</v>
      </c>
      <c r="F1153" s="2">
        <v>10</v>
      </c>
      <c r="G1153" s="2">
        <v>1</v>
      </c>
      <c r="H1153" s="2">
        <v>7</v>
      </c>
      <c r="I1153" s="2">
        <v>1</v>
      </c>
      <c r="J1153" s="4">
        <v>2017</v>
      </c>
      <c r="K1153">
        <v>2</v>
      </c>
      <c r="L1153">
        <v>276</v>
      </c>
      <c r="M1153" t="s">
        <v>23</v>
      </c>
    </row>
    <row r="1154" spans="1:13" hidden="1">
      <c r="A1154" s="1">
        <v>42791</v>
      </c>
      <c r="B1154" s="2">
        <v>6</v>
      </c>
      <c r="C1154" s="2">
        <v>6.34</v>
      </c>
      <c r="D1154" s="2">
        <v>5.25</v>
      </c>
      <c r="E1154" s="2">
        <v>24</v>
      </c>
      <c r="F1154" s="2">
        <v>6.875</v>
      </c>
      <c r="G1154" s="2">
        <v>0</v>
      </c>
      <c r="H1154" s="2">
        <v>2</v>
      </c>
      <c r="I1154" s="2">
        <v>0</v>
      </c>
      <c r="J1154" s="4">
        <v>2017</v>
      </c>
      <c r="K1154">
        <v>2</v>
      </c>
      <c r="L1154">
        <v>276</v>
      </c>
      <c r="M1154" t="s">
        <v>24</v>
      </c>
    </row>
    <row r="1155" spans="1:13" hidden="1">
      <c r="A1155" s="1">
        <v>42792</v>
      </c>
      <c r="B1155" s="2">
        <v>5.33</v>
      </c>
      <c r="C1155" s="2">
        <v>5.33</v>
      </c>
      <c r="D1155" s="2">
        <v>3.2</v>
      </c>
      <c r="E1155" s="2">
        <v>15.7</v>
      </c>
      <c r="F1155" s="2">
        <v>3</v>
      </c>
      <c r="G1155" s="2">
        <v>0</v>
      </c>
      <c r="H1155" s="2">
        <v>5</v>
      </c>
      <c r="I1155" s="2">
        <v>1.2</v>
      </c>
      <c r="J1155" s="4">
        <v>2017</v>
      </c>
      <c r="K1155">
        <v>2</v>
      </c>
      <c r="L1155">
        <v>276</v>
      </c>
      <c r="M1155" t="s">
        <v>25</v>
      </c>
    </row>
    <row r="1156" spans="1:13" hidden="1">
      <c r="A1156" s="1">
        <v>42793</v>
      </c>
      <c r="B1156" s="2">
        <v>5.67</v>
      </c>
      <c r="C1156" s="2">
        <v>3.68</v>
      </c>
      <c r="D1156" s="2">
        <v>7</v>
      </c>
      <c r="E1156" s="2">
        <v>16.399999999999999</v>
      </c>
      <c r="F1156" s="2">
        <v>14</v>
      </c>
      <c r="G1156" s="2">
        <v>0</v>
      </c>
      <c r="H1156" s="2">
        <v>7</v>
      </c>
      <c r="I1156" s="2">
        <v>2</v>
      </c>
      <c r="J1156" s="4">
        <v>2017</v>
      </c>
      <c r="K1156">
        <v>2</v>
      </c>
      <c r="L1156">
        <v>276</v>
      </c>
      <c r="M1156" t="s">
        <v>26</v>
      </c>
    </row>
    <row r="1157" spans="1:13" hidden="1">
      <c r="A1157" s="1">
        <v>42794</v>
      </c>
      <c r="B1157" s="2">
        <v>5.34</v>
      </c>
      <c r="C1157" s="2">
        <v>5.0199999999999996</v>
      </c>
      <c r="D1157" s="2">
        <v>7.5</v>
      </c>
      <c r="E1157" s="2">
        <v>26.4</v>
      </c>
      <c r="F1157" s="2">
        <v>9</v>
      </c>
      <c r="G1157" s="2">
        <v>2</v>
      </c>
      <c r="H1157" s="2">
        <v>18</v>
      </c>
      <c r="I1157" s="2">
        <v>0</v>
      </c>
      <c r="J1157" s="4">
        <v>2017</v>
      </c>
      <c r="K1157">
        <v>2</v>
      </c>
      <c r="L1157">
        <v>276</v>
      </c>
      <c r="M1157" t="s">
        <v>27</v>
      </c>
    </row>
    <row r="1158" spans="1:13" hidden="1">
      <c r="A1158" s="1">
        <v>42795</v>
      </c>
      <c r="B1158" s="2">
        <v>4</v>
      </c>
      <c r="C1158" s="2">
        <v>4.66</v>
      </c>
      <c r="D1158" s="2">
        <v>5</v>
      </c>
      <c r="E1158" s="2">
        <v>15.1</v>
      </c>
      <c r="F1158" s="2">
        <v>17</v>
      </c>
      <c r="G1158" s="2">
        <v>0</v>
      </c>
      <c r="H1158" s="2">
        <v>5</v>
      </c>
      <c r="I1158" s="2">
        <v>2</v>
      </c>
      <c r="J1158" s="4">
        <v>2017</v>
      </c>
      <c r="K1158">
        <v>3</v>
      </c>
      <c r="L1158">
        <v>276</v>
      </c>
      <c r="M1158" t="s">
        <v>28</v>
      </c>
    </row>
    <row r="1159" spans="1:13" hidden="1">
      <c r="A1159" s="1">
        <v>42796</v>
      </c>
      <c r="B1159" s="2">
        <v>5</v>
      </c>
      <c r="C1159" s="2">
        <v>7.13</v>
      </c>
      <c r="D1159" s="2">
        <v>3</v>
      </c>
      <c r="E1159" s="2">
        <v>13</v>
      </c>
      <c r="F1159" s="2">
        <v>1</v>
      </c>
      <c r="G1159" s="2">
        <v>1</v>
      </c>
      <c r="H1159" s="2">
        <v>1</v>
      </c>
      <c r="I1159" s="2">
        <v>2</v>
      </c>
      <c r="J1159" s="4">
        <v>2017</v>
      </c>
      <c r="K1159">
        <v>3</v>
      </c>
      <c r="L1159">
        <v>276</v>
      </c>
      <c r="M1159" t="s">
        <v>22</v>
      </c>
    </row>
    <row r="1160" spans="1:13" hidden="1">
      <c r="A1160" s="1">
        <v>42797</v>
      </c>
      <c r="B1160" s="2">
        <v>9</v>
      </c>
      <c r="C1160" s="2">
        <v>2.99</v>
      </c>
      <c r="D1160" s="2">
        <v>4</v>
      </c>
      <c r="E1160" s="2">
        <v>12.9</v>
      </c>
      <c r="F1160" s="2">
        <v>9</v>
      </c>
      <c r="G1160" s="2">
        <v>1</v>
      </c>
      <c r="H1160" s="2">
        <v>6</v>
      </c>
      <c r="I1160" s="2">
        <v>4</v>
      </c>
      <c r="J1160" s="4">
        <v>2017</v>
      </c>
      <c r="K1160">
        <v>3</v>
      </c>
      <c r="L1160">
        <v>276</v>
      </c>
      <c r="M1160" t="s">
        <v>23</v>
      </c>
    </row>
    <row r="1161" spans="1:13" hidden="1">
      <c r="A1161" s="1">
        <v>42798</v>
      </c>
      <c r="B1161" s="2">
        <v>5.01</v>
      </c>
      <c r="C1161" s="2">
        <v>3.67</v>
      </c>
      <c r="D1161" s="2">
        <v>3.1</v>
      </c>
      <c r="E1161" s="2">
        <v>17</v>
      </c>
      <c r="F1161" s="2">
        <v>0</v>
      </c>
      <c r="G1161" s="2">
        <v>0</v>
      </c>
      <c r="H1161" s="2">
        <v>5</v>
      </c>
      <c r="I1161" s="2">
        <v>4.5</v>
      </c>
      <c r="J1161" s="4">
        <v>2017</v>
      </c>
      <c r="K1161">
        <v>3</v>
      </c>
      <c r="L1161">
        <v>276</v>
      </c>
      <c r="M1161" t="s">
        <v>24</v>
      </c>
    </row>
    <row r="1162" spans="1:13" hidden="1">
      <c r="A1162" s="1">
        <v>42799</v>
      </c>
      <c r="B1162" s="2">
        <v>12.33</v>
      </c>
      <c r="C1162" s="2">
        <v>4.33</v>
      </c>
      <c r="D1162" s="2">
        <v>5</v>
      </c>
      <c r="E1162" s="2">
        <v>33.9</v>
      </c>
      <c r="F1162" s="2">
        <v>3</v>
      </c>
      <c r="G1162" s="2">
        <v>0</v>
      </c>
      <c r="H1162" s="2">
        <v>6</v>
      </c>
      <c r="I1162" s="2">
        <v>5</v>
      </c>
      <c r="J1162" s="4">
        <v>2017</v>
      </c>
      <c r="K1162">
        <v>3</v>
      </c>
      <c r="L1162">
        <v>276</v>
      </c>
      <c r="M1162" t="s">
        <v>25</v>
      </c>
    </row>
    <row r="1163" spans="1:13" hidden="1">
      <c r="A1163" s="1">
        <v>42800</v>
      </c>
      <c r="B1163" s="2">
        <v>6.83</v>
      </c>
      <c r="C1163" s="2">
        <v>2.33</v>
      </c>
      <c r="D1163" s="2">
        <v>1.1000000000000001</v>
      </c>
      <c r="E1163" s="2">
        <v>19.600000000000001</v>
      </c>
      <c r="F1163" s="2">
        <v>1</v>
      </c>
      <c r="G1163" s="2">
        <v>0</v>
      </c>
      <c r="H1163" s="2">
        <v>0</v>
      </c>
      <c r="I1163" s="2">
        <v>3</v>
      </c>
      <c r="J1163" s="4">
        <v>2017</v>
      </c>
      <c r="K1163">
        <v>3</v>
      </c>
      <c r="L1163">
        <v>276</v>
      </c>
      <c r="M1163" t="s">
        <v>26</v>
      </c>
    </row>
    <row r="1164" spans="1:13" hidden="1">
      <c r="A1164" s="1">
        <v>42801</v>
      </c>
      <c r="B1164" s="2">
        <v>2.34</v>
      </c>
      <c r="C1164" s="2">
        <v>5.33</v>
      </c>
      <c r="D1164" s="2">
        <v>6.5</v>
      </c>
      <c r="E1164" s="2">
        <v>15</v>
      </c>
      <c r="F1164" s="2">
        <v>4</v>
      </c>
      <c r="G1164" s="2">
        <v>0</v>
      </c>
      <c r="H1164" s="2">
        <v>0</v>
      </c>
      <c r="I1164" s="2">
        <v>2</v>
      </c>
      <c r="J1164" s="4">
        <v>2017</v>
      </c>
      <c r="K1164">
        <v>3</v>
      </c>
      <c r="L1164">
        <v>276</v>
      </c>
      <c r="M1164" t="s">
        <v>27</v>
      </c>
    </row>
    <row r="1165" spans="1:13" hidden="1">
      <c r="A1165" s="1">
        <v>42802</v>
      </c>
      <c r="B1165" s="2">
        <v>1</v>
      </c>
      <c r="C1165" s="2">
        <v>2.34</v>
      </c>
      <c r="D1165" s="2">
        <v>0</v>
      </c>
      <c r="E1165" s="2">
        <v>15.2</v>
      </c>
      <c r="F1165" s="2">
        <v>4</v>
      </c>
      <c r="G1165" s="2">
        <v>0</v>
      </c>
      <c r="H1165" s="2">
        <v>0</v>
      </c>
      <c r="I1165" s="2">
        <v>3</v>
      </c>
      <c r="J1165" s="4">
        <v>2017</v>
      </c>
      <c r="K1165">
        <v>3</v>
      </c>
      <c r="L1165">
        <v>276</v>
      </c>
      <c r="M1165" t="s">
        <v>28</v>
      </c>
    </row>
    <row r="1166" spans="1:13" hidden="1">
      <c r="A1166" s="1">
        <v>42803</v>
      </c>
      <c r="B1166" s="2">
        <v>11.33</v>
      </c>
      <c r="C1166" s="2">
        <v>2.33</v>
      </c>
      <c r="D1166" s="2">
        <v>6</v>
      </c>
      <c r="E1166" s="2">
        <v>26.9</v>
      </c>
      <c r="F1166" s="2">
        <v>6</v>
      </c>
      <c r="G1166" s="2">
        <v>1</v>
      </c>
      <c r="H1166" s="2">
        <v>0</v>
      </c>
      <c r="I1166" s="2">
        <v>2.5</v>
      </c>
      <c r="J1166" s="4">
        <v>2017</v>
      </c>
      <c r="K1166">
        <v>3</v>
      </c>
      <c r="L1166">
        <v>276</v>
      </c>
      <c r="M1166" t="s">
        <v>22</v>
      </c>
    </row>
    <row r="1167" spans="1:13" hidden="1">
      <c r="A1167" s="1">
        <v>42804</v>
      </c>
      <c r="B1167" s="2">
        <v>2</v>
      </c>
      <c r="C1167" s="2">
        <v>4.33</v>
      </c>
      <c r="D1167" s="2">
        <v>4.5999999999999996</v>
      </c>
      <c r="E1167" s="2">
        <v>26.3</v>
      </c>
      <c r="F1167" s="2">
        <v>8</v>
      </c>
      <c r="G1167" s="2">
        <v>1</v>
      </c>
      <c r="H1167" s="2">
        <v>0</v>
      </c>
      <c r="I1167" s="2">
        <v>1</v>
      </c>
      <c r="J1167" s="4">
        <v>2017</v>
      </c>
      <c r="K1167">
        <v>3</v>
      </c>
      <c r="L1167">
        <v>276</v>
      </c>
      <c r="M1167" t="s">
        <v>23</v>
      </c>
    </row>
    <row r="1168" spans="1:13" hidden="1">
      <c r="A1168" s="1">
        <v>42805</v>
      </c>
      <c r="B1168" s="2">
        <v>6.33</v>
      </c>
      <c r="C1168" s="2">
        <v>4.0659999999999998</v>
      </c>
      <c r="D1168" s="2">
        <v>6</v>
      </c>
      <c r="E1168" s="2">
        <v>20.100000000000001</v>
      </c>
      <c r="F1168" s="2">
        <v>2</v>
      </c>
      <c r="G1168" s="2">
        <v>1</v>
      </c>
      <c r="H1168" s="2">
        <v>5</v>
      </c>
      <c r="I1168" s="2">
        <v>3.5</v>
      </c>
      <c r="J1168" s="4">
        <v>2017</v>
      </c>
      <c r="K1168">
        <v>3</v>
      </c>
      <c r="L1168">
        <v>276</v>
      </c>
      <c r="M1168" t="s">
        <v>24</v>
      </c>
    </row>
    <row r="1169" spans="1:13" hidden="1">
      <c r="A1169" s="1">
        <v>42806</v>
      </c>
      <c r="B1169" s="2">
        <v>7.68</v>
      </c>
      <c r="C1169" s="2">
        <v>7.01</v>
      </c>
      <c r="D1169" s="2">
        <v>2</v>
      </c>
      <c r="E1169" s="2">
        <v>48</v>
      </c>
      <c r="F1169" s="2">
        <v>6</v>
      </c>
      <c r="G1169" s="2">
        <v>4</v>
      </c>
      <c r="H1169" s="2">
        <v>15</v>
      </c>
      <c r="I1169" s="2">
        <v>2</v>
      </c>
      <c r="J1169" s="4">
        <v>2017</v>
      </c>
      <c r="K1169">
        <v>3</v>
      </c>
      <c r="L1169">
        <v>276</v>
      </c>
      <c r="M1169" t="s">
        <v>25</v>
      </c>
    </row>
    <row r="1170" spans="1:13" hidden="1">
      <c r="A1170" s="1">
        <v>42807</v>
      </c>
      <c r="B1170" s="2">
        <v>2.33</v>
      </c>
      <c r="C1170" s="2">
        <v>0.68</v>
      </c>
      <c r="D1170" s="2">
        <v>2.7</v>
      </c>
      <c r="E1170" s="2">
        <v>17.8</v>
      </c>
      <c r="F1170" s="2">
        <v>2</v>
      </c>
      <c r="G1170" s="2">
        <v>0</v>
      </c>
      <c r="H1170" s="2">
        <v>10</v>
      </c>
      <c r="I1170" s="2">
        <v>0</v>
      </c>
      <c r="J1170" s="4">
        <v>2017</v>
      </c>
      <c r="K1170">
        <v>3</v>
      </c>
      <c r="L1170">
        <v>276</v>
      </c>
      <c r="M1170" t="s">
        <v>26</v>
      </c>
    </row>
    <row r="1171" spans="1:13" hidden="1">
      <c r="A1171" s="1">
        <v>42808</v>
      </c>
      <c r="B1171" s="2">
        <v>2.67</v>
      </c>
      <c r="C1171" s="2">
        <v>1.34</v>
      </c>
      <c r="D1171" s="2">
        <v>3</v>
      </c>
      <c r="E1171" s="2">
        <v>15</v>
      </c>
      <c r="F1171" s="2">
        <v>5</v>
      </c>
      <c r="G1171" s="2">
        <v>0</v>
      </c>
      <c r="H1171" s="2">
        <v>5</v>
      </c>
      <c r="I1171" s="2">
        <v>1</v>
      </c>
      <c r="J1171" s="4">
        <v>2017</v>
      </c>
      <c r="K1171">
        <v>3</v>
      </c>
      <c r="L1171">
        <v>276</v>
      </c>
      <c r="M1171" t="s">
        <v>27</v>
      </c>
    </row>
    <row r="1172" spans="1:13" hidden="1">
      <c r="A1172" s="1">
        <v>42809</v>
      </c>
      <c r="B1172" s="2">
        <v>3.66</v>
      </c>
      <c r="C1172" s="2">
        <v>1.7030000000000001</v>
      </c>
      <c r="D1172" s="2">
        <v>2.5</v>
      </c>
      <c r="E1172" s="2">
        <v>14.6</v>
      </c>
      <c r="F1172" s="2">
        <v>4</v>
      </c>
      <c r="G1172" s="2">
        <v>0</v>
      </c>
      <c r="H1172" s="2">
        <v>0</v>
      </c>
      <c r="I1172" s="2">
        <v>0</v>
      </c>
      <c r="J1172" s="4">
        <v>2017</v>
      </c>
      <c r="K1172">
        <v>3</v>
      </c>
      <c r="L1172">
        <v>276</v>
      </c>
      <c r="M1172" t="s">
        <v>28</v>
      </c>
    </row>
    <row r="1173" spans="1:13" hidden="1">
      <c r="A1173" s="1">
        <v>42810</v>
      </c>
      <c r="B1173" s="2">
        <v>6</v>
      </c>
      <c r="C1173" s="2">
        <v>4.056</v>
      </c>
      <c r="D1173" s="2">
        <v>4.75</v>
      </c>
      <c r="E1173" s="2">
        <v>28.2</v>
      </c>
      <c r="F1173" s="2">
        <v>4</v>
      </c>
      <c r="G1173" s="2">
        <v>0</v>
      </c>
      <c r="H1173" s="2">
        <v>1</v>
      </c>
      <c r="I1173" s="2">
        <v>3</v>
      </c>
      <c r="J1173" s="4">
        <v>2017</v>
      </c>
      <c r="K1173">
        <v>3</v>
      </c>
      <c r="L1173">
        <v>276</v>
      </c>
      <c r="M1173" t="s">
        <v>22</v>
      </c>
    </row>
    <row r="1174" spans="1:13" hidden="1">
      <c r="A1174" s="1">
        <v>42811</v>
      </c>
      <c r="B1174" s="2">
        <v>4.33</v>
      </c>
      <c r="C1174" s="2">
        <v>2.802</v>
      </c>
      <c r="D1174" s="2">
        <v>0</v>
      </c>
      <c r="E1174" s="2">
        <v>11</v>
      </c>
      <c r="F1174" s="2">
        <v>14</v>
      </c>
      <c r="G1174" s="2">
        <v>0</v>
      </c>
      <c r="H1174" s="2">
        <v>3</v>
      </c>
      <c r="I1174" s="2">
        <v>3</v>
      </c>
      <c r="J1174" s="4">
        <v>2017</v>
      </c>
      <c r="K1174">
        <v>3</v>
      </c>
      <c r="L1174">
        <v>276</v>
      </c>
      <c r="M1174" t="s">
        <v>23</v>
      </c>
    </row>
    <row r="1175" spans="1:13" hidden="1">
      <c r="A1175" s="1">
        <v>42812</v>
      </c>
      <c r="B1175" s="2">
        <v>5</v>
      </c>
      <c r="C1175" s="2">
        <v>4.38</v>
      </c>
      <c r="D1175" s="2">
        <v>4.25</v>
      </c>
      <c r="E1175" s="2">
        <v>20.399999999999999</v>
      </c>
      <c r="F1175" s="2">
        <v>3</v>
      </c>
      <c r="G1175" s="2">
        <v>0</v>
      </c>
      <c r="H1175" s="2">
        <v>1</v>
      </c>
      <c r="I1175" s="2">
        <v>1</v>
      </c>
      <c r="J1175" s="4">
        <v>2017</v>
      </c>
      <c r="K1175">
        <v>3</v>
      </c>
      <c r="L1175">
        <v>276</v>
      </c>
      <c r="M1175" t="s">
        <v>24</v>
      </c>
    </row>
    <row r="1176" spans="1:13" hidden="1">
      <c r="A1176" s="1">
        <v>42813</v>
      </c>
      <c r="B1176" s="2">
        <v>10</v>
      </c>
      <c r="C1176" s="2">
        <v>3.6930000000000001</v>
      </c>
      <c r="D1176" s="2">
        <v>2</v>
      </c>
      <c r="E1176" s="2">
        <v>39.1</v>
      </c>
      <c r="F1176" s="2">
        <v>3</v>
      </c>
      <c r="G1176" s="2">
        <v>0</v>
      </c>
      <c r="H1176" s="2">
        <v>5</v>
      </c>
      <c r="I1176" s="2">
        <v>3</v>
      </c>
      <c r="J1176" s="4">
        <v>2017</v>
      </c>
      <c r="K1176">
        <v>3</v>
      </c>
      <c r="L1176">
        <v>276</v>
      </c>
      <c r="M1176" t="s">
        <v>25</v>
      </c>
    </row>
    <row r="1177" spans="1:13" hidden="1">
      <c r="A1177" s="1">
        <v>42814</v>
      </c>
      <c r="B1177" s="2">
        <v>1.66</v>
      </c>
      <c r="C1177" s="2">
        <v>6.6829999999999998</v>
      </c>
      <c r="D1177" s="2">
        <v>4.7</v>
      </c>
      <c r="E1177" s="2">
        <v>16.100000000000001</v>
      </c>
      <c r="F1177" s="2">
        <v>3</v>
      </c>
      <c r="G1177" s="2">
        <v>0</v>
      </c>
      <c r="H1177" s="2">
        <v>7</v>
      </c>
      <c r="I1177" s="2">
        <v>3</v>
      </c>
      <c r="J1177" s="4">
        <v>2017</v>
      </c>
      <c r="K1177">
        <v>3</v>
      </c>
      <c r="L1177">
        <v>276</v>
      </c>
      <c r="M1177" t="s">
        <v>26</v>
      </c>
    </row>
    <row r="1178" spans="1:13" hidden="1">
      <c r="A1178" s="1">
        <v>42815</v>
      </c>
      <c r="B1178" s="2">
        <v>9.16</v>
      </c>
      <c r="C1178" s="2">
        <v>2.0299999999999998</v>
      </c>
      <c r="D1178" s="2">
        <v>2.2000000000000002</v>
      </c>
      <c r="E1178" s="2">
        <v>12.6</v>
      </c>
      <c r="F1178" s="2">
        <v>4</v>
      </c>
      <c r="G1178" s="2">
        <v>0</v>
      </c>
      <c r="H1178" s="2">
        <v>1</v>
      </c>
      <c r="I1178" s="2">
        <v>5.3</v>
      </c>
      <c r="J1178" s="4">
        <v>2017</v>
      </c>
      <c r="K1178">
        <v>3</v>
      </c>
      <c r="L1178">
        <v>276</v>
      </c>
      <c r="M1178" t="s">
        <v>27</v>
      </c>
    </row>
    <row r="1179" spans="1:13" hidden="1">
      <c r="A1179" s="1">
        <v>42816</v>
      </c>
      <c r="B1179" s="2">
        <v>1.66</v>
      </c>
      <c r="C1179" s="2">
        <v>5.0229999999999997</v>
      </c>
      <c r="D1179" s="2">
        <v>2</v>
      </c>
      <c r="E1179" s="2">
        <v>16.399999999999999</v>
      </c>
      <c r="F1179" s="2">
        <v>7</v>
      </c>
      <c r="G1179" s="2">
        <v>0</v>
      </c>
      <c r="H1179" s="2">
        <v>2</v>
      </c>
      <c r="I1179" s="2">
        <v>2</v>
      </c>
      <c r="J1179" s="4">
        <v>2017</v>
      </c>
      <c r="K1179">
        <v>3</v>
      </c>
      <c r="L1179">
        <v>276</v>
      </c>
      <c r="M1179" t="s">
        <v>28</v>
      </c>
    </row>
    <row r="1180" spans="1:13" hidden="1">
      <c r="A1180" s="1">
        <v>42817</v>
      </c>
      <c r="B1180" s="2">
        <v>7.34</v>
      </c>
      <c r="C1180" s="2">
        <v>2.133</v>
      </c>
      <c r="D1180" s="2">
        <v>1</v>
      </c>
      <c r="E1180" s="2">
        <v>13.3</v>
      </c>
      <c r="F1180" s="2">
        <v>8</v>
      </c>
      <c r="G1180" s="2">
        <v>0</v>
      </c>
      <c r="H1180" s="2">
        <v>6</v>
      </c>
      <c r="I1180" s="2">
        <v>3.5</v>
      </c>
      <c r="J1180" s="4">
        <v>2017</v>
      </c>
      <c r="K1180">
        <v>3</v>
      </c>
      <c r="L1180">
        <v>276</v>
      </c>
      <c r="M1180" t="s">
        <v>22</v>
      </c>
    </row>
    <row r="1181" spans="1:13" hidden="1">
      <c r="A1181" s="1">
        <v>42818</v>
      </c>
      <c r="B1181" s="2">
        <v>1.67</v>
      </c>
      <c r="C1181" s="2">
        <v>3</v>
      </c>
      <c r="D1181" s="2">
        <v>4.5</v>
      </c>
      <c r="E1181" s="2">
        <v>12.3</v>
      </c>
      <c r="F1181" s="2">
        <v>7</v>
      </c>
      <c r="G1181" s="2">
        <v>0</v>
      </c>
      <c r="H1181" s="2">
        <v>5</v>
      </c>
      <c r="I1181" s="2">
        <v>6.3</v>
      </c>
      <c r="J1181" s="4">
        <v>2017</v>
      </c>
      <c r="K1181">
        <v>3</v>
      </c>
      <c r="L1181">
        <v>276</v>
      </c>
      <c r="M1181" t="s">
        <v>23</v>
      </c>
    </row>
    <row r="1182" spans="1:13" hidden="1">
      <c r="A1182" s="1">
        <v>42819</v>
      </c>
      <c r="B1182" s="2">
        <v>10</v>
      </c>
      <c r="C1182" s="2">
        <v>5.49</v>
      </c>
      <c r="D1182" s="2">
        <v>1</v>
      </c>
      <c r="E1182" s="2">
        <v>33.299999999999997</v>
      </c>
      <c r="F1182" s="2">
        <v>3</v>
      </c>
      <c r="G1182" s="2">
        <v>0</v>
      </c>
      <c r="H1182" s="2">
        <v>0</v>
      </c>
      <c r="I1182" s="2">
        <v>4</v>
      </c>
      <c r="J1182" s="4">
        <v>2017</v>
      </c>
      <c r="K1182">
        <v>3</v>
      </c>
      <c r="L1182">
        <v>276</v>
      </c>
      <c r="M1182" t="s">
        <v>24</v>
      </c>
    </row>
    <row r="1183" spans="1:13" hidden="1">
      <c r="A1183" s="1">
        <v>42820</v>
      </c>
      <c r="B1183" s="2">
        <v>5.34</v>
      </c>
      <c r="C1183" s="2">
        <v>5.36</v>
      </c>
      <c r="D1183" s="2">
        <v>3.45</v>
      </c>
      <c r="E1183" s="2">
        <v>18</v>
      </c>
      <c r="F1183" s="2">
        <v>4</v>
      </c>
      <c r="G1183" s="2">
        <v>0</v>
      </c>
      <c r="H1183" s="2">
        <v>10</v>
      </c>
      <c r="I1183" s="2">
        <v>8</v>
      </c>
      <c r="J1183" s="4">
        <v>2017</v>
      </c>
      <c r="K1183">
        <v>3</v>
      </c>
      <c r="L1183">
        <v>276</v>
      </c>
      <c r="M1183" t="s">
        <v>25</v>
      </c>
    </row>
    <row r="1184" spans="1:13" hidden="1">
      <c r="A1184" s="1">
        <v>42821</v>
      </c>
      <c r="B1184" s="2">
        <v>4.84</v>
      </c>
      <c r="C1184" s="2">
        <v>3.4630000000000001</v>
      </c>
      <c r="D1184" s="2">
        <v>3.5</v>
      </c>
      <c r="E1184" s="2">
        <v>14.8</v>
      </c>
      <c r="F1184" s="2">
        <v>5</v>
      </c>
      <c r="G1184" s="2">
        <v>0</v>
      </c>
      <c r="H1184" s="2">
        <v>1</v>
      </c>
      <c r="I1184" s="2">
        <v>4</v>
      </c>
      <c r="J1184" s="4">
        <v>2017</v>
      </c>
      <c r="K1184">
        <v>3</v>
      </c>
      <c r="L1184">
        <v>276</v>
      </c>
      <c r="M1184" t="s">
        <v>26</v>
      </c>
    </row>
    <row r="1185" spans="1:13" hidden="1">
      <c r="A1185" s="1">
        <v>42822</v>
      </c>
      <c r="B1185" s="2">
        <v>2.67</v>
      </c>
      <c r="C1185" s="2">
        <v>2.67</v>
      </c>
      <c r="D1185" s="2">
        <v>7</v>
      </c>
      <c r="E1185" s="2">
        <v>22</v>
      </c>
      <c r="F1185" s="2">
        <v>14</v>
      </c>
      <c r="G1185" s="2">
        <v>0</v>
      </c>
      <c r="H1185" s="2">
        <v>0</v>
      </c>
      <c r="I1185" s="2">
        <v>6</v>
      </c>
      <c r="J1185" s="4">
        <v>2017</v>
      </c>
      <c r="K1185">
        <v>3</v>
      </c>
      <c r="L1185">
        <v>276</v>
      </c>
      <c r="M1185" t="s">
        <v>27</v>
      </c>
    </row>
    <row r="1186" spans="1:13" hidden="1">
      <c r="A1186" s="1">
        <v>42823</v>
      </c>
      <c r="B1186" s="2">
        <v>6.34</v>
      </c>
      <c r="C1186" s="2">
        <v>1.34</v>
      </c>
      <c r="D1186" s="2">
        <v>4</v>
      </c>
      <c r="E1186" s="2">
        <v>12.9</v>
      </c>
      <c r="F1186" s="2">
        <v>3</v>
      </c>
      <c r="G1186" s="2">
        <v>0</v>
      </c>
      <c r="H1186" s="2">
        <v>7</v>
      </c>
      <c r="I1186" s="2">
        <v>4.5</v>
      </c>
      <c r="J1186" s="4">
        <v>2017</v>
      </c>
      <c r="K1186">
        <v>3</v>
      </c>
      <c r="L1186">
        <v>276</v>
      </c>
      <c r="M1186" t="s">
        <v>28</v>
      </c>
    </row>
    <row r="1187" spans="1:13" hidden="1">
      <c r="A1187" s="1">
        <v>42824</v>
      </c>
      <c r="B1187" s="2">
        <v>1.33</v>
      </c>
      <c r="C1187" s="2">
        <v>2.6930000000000001</v>
      </c>
      <c r="D1187" s="2">
        <v>5</v>
      </c>
      <c r="E1187" s="2">
        <v>9.5</v>
      </c>
      <c r="F1187" s="2">
        <v>9</v>
      </c>
      <c r="G1187" s="2">
        <v>0</v>
      </c>
      <c r="H1187" s="2">
        <v>0</v>
      </c>
      <c r="I1187" s="2">
        <v>2</v>
      </c>
      <c r="J1187" s="4">
        <v>2017</v>
      </c>
      <c r="K1187">
        <v>3</v>
      </c>
      <c r="L1187">
        <v>276</v>
      </c>
      <c r="M1187" t="s">
        <v>22</v>
      </c>
    </row>
    <row r="1188" spans="1:13" hidden="1">
      <c r="A1188" s="1">
        <v>42825</v>
      </c>
      <c r="B1188" s="2">
        <v>4</v>
      </c>
      <c r="C1188" s="2">
        <v>2</v>
      </c>
      <c r="D1188" s="2">
        <v>3.5</v>
      </c>
      <c r="E1188" s="2">
        <v>22.2</v>
      </c>
      <c r="F1188" s="2">
        <v>2</v>
      </c>
      <c r="G1188" s="2">
        <v>0</v>
      </c>
      <c r="H1188" s="2">
        <v>2</v>
      </c>
      <c r="I1188" s="2">
        <v>6</v>
      </c>
      <c r="J1188" s="4">
        <v>2017</v>
      </c>
      <c r="K1188">
        <v>3</v>
      </c>
      <c r="L1188">
        <v>276</v>
      </c>
      <c r="M1188" t="s">
        <v>23</v>
      </c>
    </row>
    <row r="1189" spans="1:13" hidden="1">
      <c r="A1189" s="1">
        <v>42826</v>
      </c>
      <c r="B1189" s="2">
        <v>2.33</v>
      </c>
      <c r="C1189" s="2">
        <v>2</v>
      </c>
      <c r="D1189" s="2">
        <v>2</v>
      </c>
      <c r="E1189" s="2">
        <v>34</v>
      </c>
      <c r="F1189" s="2">
        <v>2</v>
      </c>
      <c r="G1189" s="2">
        <v>0</v>
      </c>
      <c r="H1189" s="2">
        <v>1</v>
      </c>
      <c r="I1189" s="2">
        <v>3</v>
      </c>
      <c r="J1189" s="4">
        <v>2017</v>
      </c>
      <c r="K1189">
        <v>4</v>
      </c>
      <c r="L1189">
        <v>276</v>
      </c>
      <c r="M1189" t="s">
        <v>24</v>
      </c>
    </row>
    <row r="1190" spans="1:13" hidden="1">
      <c r="A1190" s="1">
        <v>42827</v>
      </c>
      <c r="B1190" s="2">
        <v>6.67</v>
      </c>
      <c r="C1190" s="2">
        <v>4.2229999999999999</v>
      </c>
      <c r="D1190" s="2">
        <v>4</v>
      </c>
      <c r="E1190" s="2">
        <v>23</v>
      </c>
      <c r="F1190" s="2">
        <v>4</v>
      </c>
      <c r="G1190" s="2">
        <v>0</v>
      </c>
      <c r="H1190" s="2">
        <v>9</v>
      </c>
      <c r="I1190" s="2">
        <v>12.4</v>
      </c>
      <c r="J1190" s="4">
        <v>2017</v>
      </c>
      <c r="K1190">
        <v>4</v>
      </c>
      <c r="L1190">
        <v>276</v>
      </c>
      <c r="M1190" t="s">
        <v>25</v>
      </c>
    </row>
    <row r="1191" spans="1:13" hidden="1">
      <c r="A1191" s="1">
        <v>42828</v>
      </c>
      <c r="B1191" s="2">
        <v>6.33</v>
      </c>
      <c r="C1191" s="2">
        <v>1</v>
      </c>
      <c r="D1191" s="2">
        <v>5.6</v>
      </c>
      <c r="E1191" s="2">
        <v>25.6</v>
      </c>
      <c r="F1191" s="2">
        <v>8</v>
      </c>
      <c r="G1191" s="2">
        <v>0</v>
      </c>
      <c r="H1191" s="2">
        <v>20</v>
      </c>
      <c r="I1191" s="2">
        <v>3</v>
      </c>
      <c r="J1191" s="4">
        <v>2017</v>
      </c>
      <c r="K1191">
        <v>4</v>
      </c>
      <c r="L1191">
        <v>276</v>
      </c>
      <c r="M1191" t="s">
        <v>26</v>
      </c>
    </row>
    <row r="1192" spans="1:13" hidden="1">
      <c r="A1192" s="1">
        <v>42829</v>
      </c>
      <c r="B1192" s="2">
        <v>0.33</v>
      </c>
      <c r="C1192" s="2">
        <v>1.0329999999999999</v>
      </c>
      <c r="D1192" s="2">
        <v>2.2000000000000002</v>
      </c>
      <c r="E1192" s="2">
        <v>8</v>
      </c>
      <c r="F1192" s="2">
        <v>2</v>
      </c>
      <c r="G1192" s="2">
        <v>0</v>
      </c>
      <c r="H1192" s="2">
        <v>5</v>
      </c>
      <c r="I1192" s="2">
        <v>5.5</v>
      </c>
      <c r="J1192" s="4">
        <v>2017</v>
      </c>
      <c r="K1192">
        <v>4</v>
      </c>
      <c r="L1192">
        <v>276</v>
      </c>
      <c r="M1192" t="s">
        <v>27</v>
      </c>
    </row>
    <row r="1193" spans="1:13" hidden="1">
      <c r="A1193" s="1">
        <v>42830</v>
      </c>
      <c r="B1193" s="2">
        <v>5</v>
      </c>
      <c r="C1193" s="2">
        <v>0.23100000000000001</v>
      </c>
      <c r="D1193" s="2">
        <v>0.2</v>
      </c>
      <c r="E1193" s="2">
        <v>13.6</v>
      </c>
      <c r="F1193" s="2">
        <v>9</v>
      </c>
      <c r="G1193" s="2">
        <v>2</v>
      </c>
      <c r="H1193" s="2">
        <v>6</v>
      </c>
      <c r="I1193" s="2">
        <v>1</v>
      </c>
      <c r="J1193" s="4">
        <v>2017</v>
      </c>
      <c r="K1193">
        <v>4</v>
      </c>
      <c r="L1193">
        <v>276</v>
      </c>
      <c r="M1193" t="s">
        <v>28</v>
      </c>
    </row>
    <row r="1194" spans="1:13" hidden="1">
      <c r="A1194" s="1">
        <v>42831</v>
      </c>
      <c r="B1194" s="2">
        <v>5</v>
      </c>
      <c r="C1194" s="2">
        <v>0.66</v>
      </c>
      <c r="D1194" s="2">
        <v>3.1</v>
      </c>
      <c r="E1194" s="2">
        <v>10.9</v>
      </c>
      <c r="F1194" s="2">
        <v>4</v>
      </c>
      <c r="G1194" s="2">
        <v>1</v>
      </c>
      <c r="H1194" s="2">
        <v>0</v>
      </c>
      <c r="I1194" s="2">
        <v>1</v>
      </c>
      <c r="J1194" s="4">
        <v>2017</v>
      </c>
      <c r="K1194">
        <v>4</v>
      </c>
      <c r="L1194">
        <v>276</v>
      </c>
      <c r="M1194" t="s">
        <v>22</v>
      </c>
    </row>
    <row r="1195" spans="1:13" hidden="1">
      <c r="A1195" s="1">
        <v>42832</v>
      </c>
      <c r="B1195" s="2">
        <v>3.5</v>
      </c>
      <c r="C1195" s="2">
        <v>4</v>
      </c>
      <c r="D1195" s="2">
        <v>2</v>
      </c>
      <c r="E1195" s="2">
        <v>16</v>
      </c>
      <c r="F1195" s="2">
        <v>5</v>
      </c>
      <c r="G1195" s="2">
        <v>0</v>
      </c>
      <c r="H1195" s="2">
        <v>5</v>
      </c>
      <c r="I1195" s="2">
        <v>5</v>
      </c>
      <c r="J1195" s="4">
        <v>2017</v>
      </c>
      <c r="K1195">
        <v>4</v>
      </c>
      <c r="L1195">
        <v>276</v>
      </c>
      <c r="M1195" t="s">
        <v>23</v>
      </c>
    </row>
    <row r="1196" spans="1:13" hidden="1">
      <c r="A1196" s="1">
        <v>42833</v>
      </c>
      <c r="B1196" s="2">
        <v>7.51</v>
      </c>
      <c r="C1196" s="2">
        <v>8.7590000000000003</v>
      </c>
      <c r="D1196" s="2">
        <v>2.0499999999999998</v>
      </c>
      <c r="E1196" s="2">
        <v>23</v>
      </c>
      <c r="F1196" s="2">
        <v>3</v>
      </c>
      <c r="G1196" s="2">
        <v>0</v>
      </c>
      <c r="H1196" s="2">
        <v>11</v>
      </c>
      <c r="I1196" s="2">
        <v>6</v>
      </c>
      <c r="J1196" s="4">
        <v>2017</v>
      </c>
      <c r="K1196">
        <v>4</v>
      </c>
      <c r="L1196">
        <v>276</v>
      </c>
      <c r="M1196" t="s">
        <v>24</v>
      </c>
    </row>
    <row r="1197" spans="1:13" hidden="1">
      <c r="A1197" s="1">
        <v>42834</v>
      </c>
      <c r="B1197" s="2">
        <v>4.99</v>
      </c>
      <c r="C1197" s="2">
        <v>5.34</v>
      </c>
      <c r="D1197" s="2">
        <v>8.25</v>
      </c>
      <c r="E1197" s="2">
        <v>22</v>
      </c>
      <c r="F1197" s="2">
        <v>3</v>
      </c>
      <c r="G1197" s="2">
        <v>0</v>
      </c>
      <c r="H1197" s="2">
        <v>0</v>
      </c>
      <c r="I1197" s="2">
        <v>1</v>
      </c>
      <c r="J1197" s="4">
        <v>2017</v>
      </c>
      <c r="K1197">
        <v>4</v>
      </c>
      <c r="L1197">
        <v>276</v>
      </c>
      <c r="M1197" t="s">
        <v>25</v>
      </c>
    </row>
    <row r="1198" spans="1:13" hidden="1">
      <c r="A1198" s="1">
        <v>42835</v>
      </c>
      <c r="B1198" s="2">
        <v>8.66</v>
      </c>
      <c r="C1198" s="2">
        <v>1.363</v>
      </c>
      <c r="D1198" s="2">
        <v>1.05</v>
      </c>
      <c r="E1198" s="2">
        <v>27.5</v>
      </c>
      <c r="F1198" s="2">
        <v>1</v>
      </c>
      <c r="G1198" s="2">
        <v>0</v>
      </c>
      <c r="H1198" s="2">
        <v>4</v>
      </c>
      <c r="I1198" s="2">
        <v>4</v>
      </c>
      <c r="J1198" s="4">
        <v>2017</v>
      </c>
      <c r="K1198">
        <v>4</v>
      </c>
      <c r="L1198">
        <v>276</v>
      </c>
      <c r="M1198" t="s">
        <v>26</v>
      </c>
    </row>
    <row r="1199" spans="1:13" hidden="1">
      <c r="A1199" s="1">
        <v>42836</v>
      </c>
      <c r="B1199" s="2">
        <v>4</v>
      </c>
      <c r="C1199" s="2">
        <v>2.33</v>
      </c>
      <c r="D1199" s="2">
        <v>3</v>
      </c>
      <c r="E1199" s="2">
        <v>17</v>
      </c>
      <c r="F1199" s="2">
        <v>5</v>
      </c>
      <c r="G1199" s="2">
        <v>0</v>
      </c>
      <c r="H1199" s="2">
        <v>11</v>
      </c>
      <c r="I1199" s="2">
        <v>1</v>
      </c>
      <c r="J1199" s="4">
        <v>2017</v>
      </c>
      <c r="K1199">
        <v>4</v>
      </c>
      <c r="L1199">
        <v>276</v>
      </c>
      <c r="M1199" t="s">
        <v>27</v>
      </c>
    </row>
    <row r="1200" spans="1:13" hidden="1">
      <c r="A1200" s="1">
        <v>42837</v>
      </c>
      <c r="B1200" s="2">
        <v>11.99</v>
      </c>
      <c r="C1200" s="2">
        <v>3.32</v>
      </c>
      <c r="D1200" s="2">
        <v>3.35</v>
      </c>
      <c r="E1200" s="2">
        <v>11</v>
      </c>
      <c r="F1200" s="2">
        <v>10</v>
      </c>
      <c r="G1200" s="2">
        <v>2</v>
      </c>
      <c r="H1200" s="2">
        <v>10</v>
      </c>
      <c r="I1200" s="2">
        <v>4</v>
      </c>
      <c r="J1200" s="4">
        <v>2017</v>
      </c>
      <c r="K1200">
        <v>4</v>
      </c>
      <c r="L1200">
        <v>276</v>
      </c>
      <c r="M1200" t="s">
        <v>28</v>
      </c>
    </row>
    <row r="1201" spans="1:13" hidden="1">
      <c r="A1201" s="1">
        <v>42838</v>
      </c>
      <c r="B1201" s="2">
        <v>5</v>
      </c>
      <c r="C1201" s="2">
        <v>2.4390000000000001</v>
      </c>
      <c r="D1201" s="2">
        <v>2</v>
      </c>
      <c r="E1201" s="2">
        <v>30.9</v>
      </c>
      <c r="F1201" s="2">
        <v>1</v>
      </c>
      <c r="G1201" s="2">
        <v>0</v>
      </c>
      <c r="H1201" s="2">
        <v>2</v>
      </c>
      <c r="I1201" s="2">
        <v>5</v>
      </c>
      <c r="J1201" s="4">
        <v>2017</v>
      </c>
      <c r="K1201">
        <v>4</v>
      </c>
      <c r="L1201">
        <v>276</v>
      </c>
      <c r="M1201" t="s">
        <v>22</v>
      </c>
    </row>
    <row r="1202" spans="1:13" hidden="1">
      <c r="A1202" s="1">
        <v>42839</v>
      </c>
      <c r="B1202" s="2">
        <v>7.34</v>
      </c>
      <c r="C1202" s="2">
        <v>4.9800000000000004</v>
      </c>
      <c r="D1202" s="2">
        <v>5</v>
      </c>
      <c r="E1202" s="2">
        <v>13</v>
      </c>
      <c r="F1202" s="2">
        <v>3</v>
      </c>
      <c r="G1202" s="2">
        <v>0</v>
      </c>
      <c r="H1202" s="2">
        <v>16</v>
      </c>
      <c r="I1202" s="2">
        <v>4</v>
      </c>
      <c r="J1202" s="4">
        <v>2017</v>
      </c>
      <c r="K1202">
        <v>4</v>
      </c>
      <c r="L1202">
        <v>276</v>
      </c>
      <c r="M1202" t="s">
        <v>23</v>
      </c>
    </row>
    <row r="1203" spans="1:13" hidden="1">
      <c r="A1203" s="1">
        <v>42840</v>
      </c>
      <c r="B1203" s="2">
        <v>11.67</v>
      </c>
      <c r="C1203" s="2">
        <v>1.472</v>
      </c>
      <c r="D1203" s="2">
        <v>4</v>
      </c>
      <c r="E1203" s="2">
        <v>27.25</v>
      </c>
      <c r="F1203" s="2">
        <v>1</v>
      </c>
      <c r="G1203" s="2">
        <v>0</v>
      </c>
      <c r="H1203" s="2">
        <v>15</v>
      </c>
      <c r="I1203" s="2">
        <v>5.2</v>
      </c>
      <c r="J1203" s="4">
        <v>2017</v>
      </c>
      <c r="K1203">
        <v>4</v>
      </c>
      <c r="L1203">
        <v>276</v>
      </c>
      <c r="M1203" t="s">
        <v>24</v>
      </c>
    </row>
    <row r="1204" spans="1:13" hidden="1">
      <c r="A1204" s="1">
        <v>42841</v>
      </c>
      <c r="B1204" s="2">
        <v>0</v>
      </c>
      <c r="C1204" s="2">
        <v>0</v>
      </c>
      <c r="D1204" s="2">
        <v>0</v>
      </c>
      <c r="E1204" s="2">
        <v>0</v>
      </c>
      <c r="F1204" s="2">
        <v>0</v>
      </c>
      <c r="G1204" s="2">
        <v>0</v>
      </c>
      <c r="H1204" s="2">
        <v>0</v>
      </c>
      <c r="I1204" s="2">
        <v>0</v>
      </c>
      <c r="J1204" s="4">
        <v>2017</v>
      </c>
      <c r="K1204">
        <v>4</v>
      </c>
      <c r="L1204">
        <v>276</v>
      </c>
      <c r="M1204" t="s">
        <v>25</v>
      </c>
    </row>
    <row r="1205" spans="1:13" hidden="1">
      <c r="A1205" s="1">
        <v>42842</v>
      </c>
      <c r="B1205" s="2">
        <v>4</v>
      </c>
      <c r="C1205" s="2">
        <v>3.99</v>
      </c>
      <c r="D1205" s="2">
        <v>1.9</v>
      </c>
      <c r="E1205" s="2">
        <v>18.399999999999999</v>
      </c>
      <c r="F1205" s="2">
        <v>1</v>
      </c>
      <c r="G1205" s="2">
        <v>0</v>
      </c>
      <c r="H1205" s="2">
        <v>5</v>
      </c>
      <c r="I1205" s="2">
        <v>1</v>
      </c>
      <c r="J1205" s="4">
        <v>2017</v>
      </c>
      <c r="K1205">
        <v>4</v>
      </c>
      <c r="L1205">
        <v>276</v>
      </c>
      <c r="M1205" t="s">
        <v>26</v>
      </c>
    </row>
    <row r="1206" spans="1:13" hidden="1">
      <c r="A1206" s="1">
        <v>42843</v>
      </c>
      <c r="B1206" s="2">
        <v>7.33</v>
      </c>
      <c r="C1206" s="2">
        <v>4.67</v>
      </c>
      <c r="D1206" s="2">
        <v>6.3</v>
      </c>
      <c r="E1206" s="2">
        <v>15.4</v>
      </c>
      <c r="F1206" s="2">
        <v>8</v>
      </c>
      <c r="G1206" s="2">
        <v>1</v>
      </c>
      <c r="H1206" s="2">
        <v>2</v>
      </c>
      <c r="I1206" s="2">
        <v>2</v>
      </c>
      <c r="J1206" s="4">
        <v>2017</v>
      </c>
      <c r="K1206">
        <v>4</v>
      </c>
      <c r="L1206">
        <v>276</v>
      </c>
      <c r="M1206" t="s">
        <v>27</v>
      </c>
    </row>
    <row r="1207" spans="1:13" hidden="1">
      <c r="A1207" s="1">
        <v>42844</v>
      </c>
      <c r="B1207" s="2">
        <v>1</v>
      </c>
      <c r="C1207" s="2">
        <v>3.4060000000000001</v>
      </c>
      <c r="D1207" s="2">
        <v>5</v>
      </c>
      <c r="E1207" s="2">
        <v>14</v>
      </c>
      <c r="F1207" s="2">
        <v>2</v>
      </c>
      <c r="G1207" s="2">
        <v>0</v>
      </c>
      <c r="H1207" s="2">
        <v>0</v>
      </c>
      <c r="I1207" s="2">
        <v>1</v>
      </c>
      <c r="J1207" s="4">
        <v>2017</v>
      </c>
      <c r="K1207">
        <v>4</v>
      </c>
      <c r="L1207">
        <v>276</v>
      </c>
      <c r="M1207" t="s">
        <v>28</v>
      </c>
    </row>
    <row r="1208" spans="1:13" hidden="1">
      <c r="A1208" s="1">
        <v>42845</v>
      </c>
      <c r="B1208" s="2">
        <v>4.66</v>
      </c>
      <c r="C1208" s="2">
        <v>2.33</v>
      </c>
      <c r="D1208" s="2">
        <v>5</v>
      </c>
      <c r="E1208" s="2">
        <v>9.4</v>
      </c>
      <c r="F1208" s="2">
        <v>10</v>
      </c>
      <c r="G1208" s="2">
        <v>0</v>
      </c>
      <c r="H1208" s="2">
        <v>7</v>
      </c>
      <c r="I1208" s="2">
        <v>2</v>
      </c>
      <c r="J1208" s="4">
        <v>2017</v>
      </c>
      <c r="K1208">
        <v>4</v>
      </c>
      <c r="L1208">
        <v>276</v>
      </c>
      <c r="M1208" t="s">
        <v>22</v>
      </c>
    </row>
    <row r="1209" spans="1:13" hidden="1">
      <c r="A1209" s="1">
        <v>42846</v>
      </c>
      <c r="B1209" s="2">
        <v>3.67</v>
      </c>
      <c r="C1209" s="2">
        <v>2.34</v>
      </c>
      <c r="D1209" s="2">
        <v>2.4</v>
      </c>
      <c r="E1209" s="2">
        <v>29</v>
      </c>
      <c r="F1209" s="2">
        <v>3</v>
      </c>
      <c r="G1209" s="2">
        <v>0</v>
      </c>
      <c r="H1209" s="2">
        <v>1.875</v>
      </c>
      <c r="I1209" s="2">
        <v>3</v>
      </c>
      <c r="J1209" s="4">
        <v>2017</v>
      </c>
      <c r="K1209">
        <v>4</v>
      </c>
      <c r="L1209">
        <v>276</v>
      </c>
      <c r="M1209" t="s">
        <v>23</v>
      </c>
    </row>
    <row r="1210" spans="1:13" hidden="1">
      <c r="A1210" s="1">
        <v>42847</v>
      </c>
      <c r="B1210" s="2">
        <v>2.64</v>
      </c>
      <c r="C1210" s="2">
        <v>4.66</v>
      </c>
      <c r="D1210" s="2">
        <v>2.8</v>
      </c>
      <c r="E1210" s="2">
        <v>19</v>
      </c>
      <c r="F1210" s="2">
        <v>7</v>
      </c>
      <c r="G1210" s="2">
        <v>1</v>
      </c>
      <c r="H1210" s="2">
        <v>1</v>
      </c>
      <c r="I1210" s="2">
        <v>2</v>
      </c>
      <c r="J1210" s="4">
        <v>2017</v>
      </c>
      <c r="K1210">
        <v>4</v>
      </c>
      <c r="L1210">
        <v>276</v>
      </c>
      <c r="M1210" t="s">
        <v>24</v>
      </c>
    </row>
    <row r="1211" spans="1:13" hidden="1">
      <c r="A1211" s="1">
        <v>42848</v>
      </c>
      <c r="B1211" s="2">
        <v>9</v>
      </c>
      <c r="C1211" s="2">
        <v>5.4160000000000004</v>
      </c>
      <c r="D1211" s="2">
        <v>3.6</v>
      </c>
      <c r="E1211" s="2">
        <v>25.5</v>
      </c>
      <c r="F1211" s="2">
        <v>7</v>
      </c>
      <c r="G1211" s="2">
        <v>0</v>
      </c>
      <c r="H1211" s="2">
        <v>1</v>
      </c>
      <c r="I1211" s="2">
        <v>5</v>
      </c>
      <c r="J1211" s="4">
        <v>2017</v>
      </c>
      <c r="K1211">
        <v>4</v>
      </c>
      <c r="L1211">
        <v>276</v>
      </c>
      <c r="M1211" t="s">
        <v>25</v>
      </c>
    </row>
    <row r="1212" spans="1:13" hidden="1">
      <c r="A1212" s="1">
        <v>42849</v>
      </c>
      <c r="B1212" s="2">
        <v>9.33</v>
      </c>
      <c r="C1212" s="2">
        <v>3.81</v>
      </c>
      <c r="D1212" s="2">
        <v>8</v>
      </c>
      <c r="E1212" s="2">
        <v>13.15</v>
      </c>
      <c r="F1212" s="2">
        <v>9</v>
      </c>
      <c r="G1212" s="2">
        <v>0</v>
      </c>
      <c r="H1212" s="2">
        <v>1</v>
      </c>
      <c r="I1212" s="2">
        <v>5</v>
      </c>
      <c r="J1212" s="4">
        <v>2017</v>
      </c>
      <c r="K1212">
        <v>4</v>
      </c>
      <c r="L1212">
        <v>276</v>
      </c>
      <c r="M1212" t="s">
        <v>26</v>
      </c>
    </row>
    <row r="1213" spans="1:13" hidden="1">
      <c r="A1213" s="1">
        <v>42850</v>
      </c>
      <c r="B1213" s="2">
        <v>8</v>
      </c>
      <c r="C1213" s="2">
        <v>2.99</v>
      </c>
      <c r="D1213" s="2">
        <v>2.2000000000000002</v>
      </c>
      <c r="E1213" s="2">
        <v>24</v>
      </c>
      <c r="F1213" s="2">
        <v>4</v>
      </c>
      <c r="G1213" s="2">
        <v>0</v>
      </c>
      <c r="H1213" s="2">
        <v>26</v>
      </c>
      <c r="I1213" s="2">
        <v>5</v>
      </c>
      <c r="J1213" s="4">
        <v>2017</v>
      </c>
      <c r="K1213">
        <v>4</v>
      </c>
      <c r="L1213">
        <v>276</v>
      </c>
      <c r="M1213" t="s">
        <v>27</v>
      </c>
    </row>
    <row r="1214" spans="1:13" hidden="1">
      <c r="A1214" s="1">
        <v>42851</v>
      </c>
      <c r="B1214" s="2">
        <v>3</v>
      </c>
      <c r="C1214" s="2">
        <v>4</v>
      </c>
      <c r="D1214" s="2">
        <v>3.5</v>
      </c>
      <c r="E1214" s="2">
        <v>10.199999999999999</v>
      </c>
      <c r="F1214" s="2">
        <v>3</v>
      </c>
      <c r="G1214" s="2">
        <v>0</v>
      </c>
      <c r="H1214" s="2">
        <v>1</v>
      </c>
      <c r="I1214" s="2">
        <v>8.3000000000000007</v>
      </c>
      <c r="J1214" s="4">
        <v>2017</v>
      </c>
      <c r="K1214">
        <v>4</v>
      </c>
      <c r="L1214">
        <v>276</v>
      </c>
      <c r="M1214" t="s">
        <v>28</v>
      </c>
    </row>
    <row r="1215" spans="1:13" hidden="1">
      <c r="A1215" s="1">
        <v>42852</v>
      </c>
      <c r="B1215" s="2">
        <v>3.33</v>
      </c>
      <c r="C1215" s="2">
        <v>3.7370000000000001</v>
      </c>
      <c r="D1215" s="2">
        <v>2.2999999999999998</v>
      </c>
      <c r="E1215" s="2">
        <v>11</v>
      </c>
      <c r="F1215" s="2">
        <v>10</v>
      </c>
      <c r="G1215" s="2">
        <v>1</v>
      </c>
      <c r="H1215" s="2">
        <v>0</v>
      </c>
      <c r="I1215" s="2">
        <v>10</v>
      </c>
      <c r="J1215" s="4">
        <v>2017</v>
      </c>
      <c r="K1215">
        <v>4</v>
      </c>
      <c r="L1215">
        <v>276</v>
      </c>
      <c r="M1215" t="s">
        <v>22</v>
      </c>
    </row>
    <row r="1216" spans="1:13" hidden="1">
      <c r="A1216" s="1">
        <v>42853</v>
      </c>
      <c r="B1216" s="2">
        <v>3.33</v>
      </c>
      <c r="C1216" s="2">
        <v>3.67</v>
      </c>
      <c r="D1216" s="2">
        <v>5.0999999999999996</v>
      </c>
      <c r="E1216" s="2">
        <v>15.4</v>
      </c>
      <c r="F1216" s="2">
        <v>2</v>
      </c>
      <c r="G1216" s="2">
        <v>0</v>
      </c>
      <c r="H1216" s="2">
        <v>7</v>
      </c>
      <c r="I1216" s="2">
        <v>7</v>
      </c>
      <c r="J1216" s="4">
        <v>2017</v>
      </c>
      <c r="K1216">
        <v>4</v>
      </c>
      <c r="L1216">
        <v>276</v>
      </c>
      <c r="M1216" t="s">
        <v>23</v>
      </c>
    </row>
    <row r="1217" spans="1:13" hidden="1">
      <c r="A1217" s="1">
        <v>42854</v>
      </c>
      <c r="B1217" s="2">
        <v>5</v>
      </c>
      <c r="C1217" s="2">
        <v>9</v>
      </c>
      <c r="D1217" s="2">
        <v>2.2999999999999998</v>
      </c>
      <c r="E1217" s="2">
        <v>15</v>
      </c>
      <c r="F1217" s="2">
        <v>3</v>
      </c>
      <c r="G1217" s="2">
        <v>1</v>
      </c>
      <c r="H1217" s="2">
        <v>1</v>
      </c>
      <c r="I1217" s="2">
        <v>8</v>
      </c>
      <c r="J1217" s="4">
        <v>2017</v>
      </c>
      <c r="K1217">
        <v>4</v>
      </c>
      <c r="L1217">
        <v>276</v>
      </c>
      <c r="M1217" t="s">
        <v>24</v>
      </c>
    </row>
    <row r="1218" spans="1:13" hidden="1">
      <c r="A1218" s="1">
        <v>42855</v>
      </c>
      <c r="B1218" s="2">
        <v>1</v>
      </c>
      <c r="C1218" s="2">
        <v>4.0460000000000003</v>
      </c>
      <c r="D1218" s="2">
        <v>2.2999999999999998</v>
      </c>
      <c r="E1218" s="2">
        <v>18</v>
      </c>
      <c r="F1218" s="2">
        <v>2</v>
      </c>
      <c r="G1218" s="2">
        <v>0</v>
      </c>
      <c r="H1218" s="2">
        <v>12</v>
      </c>
      <c r="I1218" s="2">
        <v>2</v>
      </c>
      <c r="J1218" s="4">
        <v>2017</v>
      </c>
      <c r="K1218">
        <v>4</v>
      </c>
      <c r="L1218">
        <v>276</v>
      </c>
      <c r="M1218" t="s">
        <v>25</v>
      </c>
    </row>
    <row r="1219" spans="1:13" hidden="1">
      <c r="A1219" s="1">
        <v>42856</v>
      </c>
      <c r="B1219" s="2">
        <v>0.34</v>
      </c>
      <c r="C1219" s="2">
        <v>1</v>
      </c>
      <c r="D1219" s="2">
        <v>1</v>
      </c>
      <c r="E1219" s="2">
        <v>1.2</v>
      </c>
      <c r="F1219" s="2">
        <v>0</v>
      </c>
      <c r="G1219" s="2">
        <v>0</v>
      </c>
      <c r="H1219" s="2">
        <v>0</v>
      </c>
      <c r="I1219" s="2">
        <v>1</v>
      </c>
      <c r="J1219" s="4">
        <v>2017</v>
      </c>
      <c r="K1219">
        <v>5</v>
      </c>
      <c r="L1219">
        <v>276</v>
      </c>
      <c r="M1219" t="s">
        <v>26</v>
      </c>
    </row>
    <row r="1220" spans="1:13" hidden="1">
      <c r="A1220" s="1">
        <v>42857</v>
      </c>
      <c r="B1220" s="2">
        <v>2</v>
      </c>
      <c r="C1220" s="2">
        <v>6.0330000000000004</v>
      </c>
      <c r="D1220" s="2">
        <v>1</v>
      </c>
      <c r="E1220" s="2">
        <v>23</v>
      </c>
      <c r="F1220" s="2">
        <v>5</v>
      </c>
      <c r="G1220" s="2">
        <v>0</v>
      </c>
      <c r="H1220" s="2">
        <v>6</v>
      </c>
      <c r="I1220" s="2">
        <v>5</v>
      </c>
      <c r="J1220" s="4">
        <v>2017</v>
      </c>
      <c r="K1220">
        <v>5</v>
      </c>
      <c r="L1220">
        <v>276</v>
      </c>
      <c r="M1220" t="s">
        <v>27</v>
      </c>
    </row>
    <row r="1221" spans="1:13" hidden="1">
      <c r="A1221" s="1">
        <v>42858</v>
      </c>
      <c r="B1221" s="2">
        <v>1.33</v>
      </c>
      <c r="C1221" s="2">
        <v>3.34</v>
      </c>
      <c r="D1221" s="2">
        <v>6</v>
      </c>
      <c r="E1221" s="2">
        <v>18.2</v>
      </c>
      <c r="F1221" s="2">
        <v>6</v>
      </c>
      <c r="G1221" s="2">
        <v>0</v>
      </c>
      <c r="H1221" s="2">
        <v>20</v>
      </c>
      <c r="I1221" s="2">
        <v>2</v>
      </c>
      <c r="J1221" s="4">
        <v>2017</v>
      </c>
      <c r="K1221">
        <v>5</v>
      </c>
      <c r="L1221">
        <v>276</v>
      </c>
      <c r="M1221" t="s">
        <v>28</v>
      </c>
    </row>
    <row r="1222" spans="1:13" hidden="1">
      <c r="A1222" s="1">
        <v>42859</v>
      </c>
      <c r="B1222" s="2">
        <v>5.67</v>
      </c>
      <c r="C1222" s="2">
        <v>5.66</v>
      </c>
      <c r="D1222" s="2">
        <v>1</v>
      </c>
      <c r="E1222" s="2">
        <v>11.6</v>
      </c>
      <c r="F1222" s="2">
        <v>4</v>
      </c>
      <c r="G1222" s="2">
        <v>0</v>
      </c>
      <c r="H1222" s="2">
        <v>2</v>
      </c>
      <c r="I1222" s="2">
        <v>4.0999999999999996</v>
      </c>
      <c r="J1222" s="4">
        <v>2017</v>
      </c>
      <c r="K1222">
        <v>5</v>
      </c>
      <c r="L1222">
        <v>276</v>
      </c>
      <c r="M1222" t="s">
        <v>22</v>
      </c>
    </row>
    <row r="1223" spans="1:13" hidden="1">
      <c r="A1223" s="1">
        <v>42860</v>
      </c>
      <c r="B1223" s="2">
        <v>2.34</v>
      </c>
      <c r="C1223" s="2">
        <v>5.33</v>
      </c>
      <c r="D1223" s="2">
        <v>1.1499999999999999</v>
      </c>
      <c r="E1223" s="2">
        <v>6.6</v>
      </c>
      <c r="F1223" s="2">
        <v>8</v>
      </c>
      <c r="G1223" s="2">
        <v>0</v>
      </c>
      <c r="H1223" s="2">
        <v>12</v>
      </c>
      <c r="I1223" s="2">
        <v>3</v>
      </c>
      <c r="J1223" s="4">
        <v>2017</v>
      </c>
      <c r="K1223">
        <v>5</v>
      </c>
      <c r="L1223">
        <v>276</v>
      </c>
      <c r="M1223" t="s">
        <v>23</v>
      </c>
    </row>
    <row r="1224" spans="1:13" hidden="1">
      <c r="A1224" s="1">
        <v>42861</v>
      </c>
      <c r="B1224" s="2">
        <v>7.33</v>
      </c>
      <c r="C1224" s="2">
        <v>2.363</v>
      </c>
      <c r="D1224" s="2">
        <v>4.4000000000000004</v>
      </c>
      <c r="E1224" s="2">
        <v>14</v>
      </c>
      <c r="F1224" s="2">
        <v>4</v>
      </c>
      <c r="G1224" s="2">
        <v>0</v>
      </c>
      <c r="H1224" s="2">
        <v>0</v>
      </c>
      <c r="I1224" s="2">
        <v>6</v>
      </c>
      <c r="J1224" s="4">
        <v>2017</v>
      </c>
      <c r="K1224">
        <v>5</v>
      </c>
      <c r="L1224">
        <v>276</v>
      </c>
      <c r="M1224" t="s">
        <v>24</v>
      </c>
    </row>
    <row r="1225" spans="1:13" hidden="1">
      <c r="A1225" s="1">
        <v>42862</v>
      </c>
      <c r="B1225" s="2">
        <v>6.33</v>
      </c>
      <c r="C1225" s="2">
        <v>3.67</v>
      </c>
      <c r="D1225" s="2">
        <v>4.5</v>
      </c>
      <c r="E1225" s="2">
        <v>18.25</v>
      </c>
      <c r="F1225" s="2">
        <v>3</v>
      </c>
      <c r="G1225" s="2">
        <v>0</v>
      </c>
      <c r="H1225" s="2">
        <v>4</v>
      </c>
      <c r="I1225" s="2">
        <v>4</v>
      </c>
      <c r="J1225" s="4">
        <v>2017</v>
      </c>
      <c r="K1225">
        <v>5</v>
      </c>
      <c r="L1225">
        <v>276</v>
      </c>
      <c r="M1225" t="s">
        <v>25</v>
      </c>
    </row>
    <row r="1226" spans="1:13" hidden="1">
      <c r="A1226" s="1">
        <v>42863</v>
      </c>
      <c r="B1226" s="2">
        <v>2.33</v>
      </c>
      <c r="C1226" s="2">
        <v>3.66</v>
      </c>
      <c r="D1226" s="2">
        <v>1</v>
      </c>
      <c r="E1226" s="2">
        <v>8</v>
      </c>
      <c r="F1226" s="2">
        <v>8</v>
      </c>
      <c r="G1226" s="2">
        <v>3</v>
      </c>
      <c r="H1226" s="2">
        <v>1</v>
      </c>
      <c r="I1226" s="2">
        <v>5.6</v>
      </c>
      <c r="J1226" s="4">
        <v>2017</v>
      </c>
      <c r="K1226">
        <v>5</v>
      </c>
      <c r="L1226">
        <v>276</v>
      </c>
      <c r="M1226" t="s">
        <v>26</v>
      </c>
    </row>
    <row r="1227" spans="1:13" hidden="1">
      <c r="A1227" s="1">
        <v>42864</v>
      </c>
      <c r="B1227" s="2">
        <v>7.33</v>
      </c>
      <c r="C1227" s="2">
        <v>4</v>
      </c>
      <c r="D1227" s="2">
        <v>4.0999999999999996</v>
      </c>
      <c r="E1227" s="2">
        <v>11</v>
      </c>
      <c r="F1227" s="2">
        <v>4</v>
      </c>
      <c r="G1227" s="2">
        <v>0</v>
      </c>
      <c r="H1227" s="2">
        <v>2</v>
      </c>
      <c r="I1227" s="2">
        <v>3</v>
      </c>
      <c r="J1227" s="4">
        <v>2017</v>
      </c>
      <c r="K1227">
        <v>5</v>
      </c>
      <c r="L1227">
        <v>276</v>
      </c>
      <c r="M1227" t="s">
        <v>27</v>
      </c>
    </row>
    <row r="1228" spans="1:13" hidden="1">
      <c r="A1228" s="1">
        <v>42865</v>
      </c>
      <c r="B1228" s="2">
        <v>8.66</v>
      </c>
      <c r="C1228" s="2">
        <v>0.39700000000000002</v>
      </c>
      <c r="D1228" s="2">
        <v>9</v>
      </c>
      <c r="E1228" s="2">
        <v>15</v>
      </c>
      <c r="F1228" s="2">
        <v>4</v>
      </c>
      <c r="G1228" s="2">
        <v>0</v>
      </c>
      <c r="H1228" s="2">
        <v>14</v>
      </c>
      <c r="I1228" s="2">
        <v>7</v>
      </c>
      <c r="J1228" s="4">
        <v>2017</v>
      </c>
      <c r="K1228">
        <v>5</v>
      </c>
      <c r="L1228">
        <v>276</v>
      </c>
      <c r="M1228" t="s">
        <v>28</v>
      </c>
    </row>
    <row r="1229" spans="1:13" hidden="1">
      <c r="A1229" s="1">
        <v>42866</v>
      </c>
      <c r="B1229" s="2">
        <v>6</v>
      </c>
      <c r="C1229" s="2">
        <v>6.6929999999999996</v>
      </c>
      <c r="D1229" s="2">
        <v>3</v>
      </c>
      <c r="E1229" s="2">
        <v>16</v>
      </c>
      <c r="F1229" s="2">
        <v>6</v>
      </c>
      <c r="G1229" s="2">
        <v>2</v>
      </c>
      <c r="H1229" s="2">
        <v>1</v>
      </c>
      <c r="I1229" s="2">
        <v>10</v>
      </c>
      <c r="J1229" s="4">
        <v>2017</v>
      </c>
      <c r="K1229">
        <v>5</v>
      </c>
      <c r="L1229">
        <v>276</v>
      </c>
      <c r="M1229" t="s">
        <v>22</v>
      </c>
    </row>
    <row r="1230" spans="1:13" hidden="1">
      <c r="A1230" s="1">
        <v>42867</v>
      </c>
      <c r="B1230" s="2">
        <v>4.99</v>
      </c>
      <c r="C1230" s="2">
        <v>4.7030000000000003</v>
      </c>
      <c r="D1230" s="2">
        <v>6</v>
      </c>
      <c r="E1230" s="2">
        <v>16.399999999999999</v>
      </c>
      <c r="F1230" s="2">
        <v>4</v>
      </c>
      <c r="G1230" s="2">
        <v>9</v>
      </c>
      <c r="H1230" s="2">
        <v>0</v>
      </c>
      <c r="I1230" s="2">
        <v>6</v>
      </c>
      <c r="J1230" s="4">
        <v>2017</v>
      </c>
      <c r="K1230">
        <v>5</v>
      </c>
      <c r="L1230">
        <v>276</v>
      </c>
      <c r="M1230" t="s">
        <v>23</v>
      </c>
    </row>
    <row r="1231" spans="1:13" hidden="1">
      <c r="A1231" s="1">
        <v>42868</v>
      </c>
      <c r="B1231" s="2">
        <v>5</v>
      </c>
      <c r="C1231" s="2">
        <v>2.363</v>
      </c>
      <c r="D1231" s="2">
        <v>6</v>
      </c>
      <c r="E1231" s="2">
        <v>12</v>
      </c>
      <c r="F1231" s="2">
        <v>4</v>
      </c>
      <c r="G1231" s="2">
        <v>0</v>
      </c>
      <c r="H1231" s="2">
        <v>1</v>
      </c>
      <c r="I1231" s="2">
        <v>7</v>
      </c>
      <c r="J1231" s="4">
        <v>2017</v>
      </c>
      <c r="K1231">
        <v>5</v>
      </c>
      <c r="L1231">
        <v>276</v>
      </c>
      <c r="M1231" t="s">
        <v>24</v>
      </c>
    </row>
    <row r="1232" spans="1:13" hidden="1">
      <c r="A1232" s="1">
        <v>42869</v>
      </c>
      <c r="B1232" s="2">
        <v>4.67</v>
      </c>
      <c r="C1232" s="2">
        <v>2.0760000000000001</v>
      </c>
      <c r="D1232" s="2">
        <v>2.85</v>
      </c>
      <c r="E1232" s="2">
        <v>31.5</v>
      </c>
      <c r="F1232" s="2">
        <v>6</v>
      </c>
      <c r="G1232" s="2">
        <v>0</v>
      </c>
      <c r="H1232" s="2">
        <v>5</v>
      </c>
      <c r="I1232" s="2">
        <v>2.1</v>
      </c>
      <c r="J1232" s="4">
        <v>2017</v>
      </c>
      <c r="K1232">
        <v>5</v>
      </c>
      <c r="L1232">
        <v>276</v>
      </c>
      <c r="M1232" t="s">
        <v>25</v>
      </c>
    </row>
    <row r="1233" spans="1:13" hidden="1">
      <c r="A1233" s="1">
        <v>42870</v>
      </c>
      <c r="B1233" s="2">
        <v>5.34</v>
      </c>
      <c r="C1233" s="2">
        <v>4.7030000000000003</v>
      </c>
      <c r="D1233" s="2">
        <v>2</v>
      </c>
      <c r="E1233" s="2">
        <v>17</v>
      </c>
      <c r="F1233" s="2">
        <v>0</v>
      </c>
      <c r="G1233" s="2">
        <v>3</v>
      </c>
      <c r="H1233" s="2">
        <v>3</v>
      </c>
      <c r="I1233" s="2">
        <v>7</v>
      </c>
      <c r="J1233" s="4">
        <v>2017</v>
      </c>
      <c r="K1233">
        <v>5</v>
      </c>
      <c r="L1233">
        <v>276</v>
      </c>
      <c r="M1233" t="s">
        <v>26</v>
      </c>
    </row>
    <row r="1234" spans="1:13" hidden="1">
      <c r="A1234" s="1">
        <v>42871</v>
      </c>
      <c r="B1234" s="2">
        <v>2.33</v>
      </c>
      <c r="C1234" s="2">
        <v>5.66</v>
      </c>
      <c r="D1234" s="2">
        <v>1.5</v>
      </c>
      <c r="E1234" s="2">
        <v>16.2</v>
      </c>
      <c r="F1234" s="2">
        <v>2</v>
      </c>
      <c r="G1234" s="2">
        <v>0</v>
      </c>
      <c r="H1234" s="2">
        <v>6</v>
      </c>
      <c r="I1234" s="2">
        <v>7</v>
      </c>
      <c r="J1234" s="4">
        <v>2017</v>
      </c>
      <c r="K1234">
        <v>5</v>
      </c>
      <c r="L1234">
        <v>276</v>
      </c>
      <c r="M1234" t="s">
        <v>27</v>
      </c>
    </row>
    <row r="1235" spans="1:13" hidden="1">
      <c r="A1235" s="1">
        <v>42872</v>
      </c>
      <c r="B1235" s="2">
        <v>6.34</v>
      </c>
      <c r="C1235" s="2">
        <v>4.84</v>
      </c>
      <c r="D1235" s="2">
        <v>0</v>
      </c>
      <c r="E1235" s="2">
        <v>9</v>
      </c>
      <c r="F1235" s="2">
        <v>5</v>
      </c>
      <c r="G1235" s="2">
        <v>0</v>
      </c>
      <c r="H1235" s="2">
        <v>0</v>
      </c>
      <c r="I1235" s="2">
        <v>2</v>
      </c>
      <c r="J1235" s="4">
        <v>2017</v>
      </c>
      <c r="K1235">
        <v>5</v>
      </c>
      <c r="L1235">
        <v>276</v>
      </c>
      <c r="M1235" t="s">
        <v>28</v>
      </c>
    </row>
    <row r="1236" spans="1:13" hidden="1">
      <c r="A1236" s="1">
        <v>42873</v>
      </c>
      <c r="B1236" s="2">
        <v>3.33</v>
      </c>
      <c r="C1236" s="2">
        <v>5.01</v>
      </c>
      <c r="D1236" s="2">
        <v>4</v>
      </c>
      <c r="E1236" s="2">
        <v>28.2</v>
      </c>
      <c r="F1236" s="2">
        <v>4</v>
      </c>
      <c r="G1236" s="2">
        <v>0</v>
      </c>
      <c r="H1236" s="2">
        <v>0</v>
      </c>
      <c r="I1236" s="2">
        <v>3</v>
      </c>
      <c r="J1236" s="4">
        <v>2017</v>
      </c>
      <c r="K1236">
        <v>5</v>
      </c>
      <c r="L1236">
        <v>276</v>
      </c>
      <c r="M1236" t="s">
        <v>22</v>
      </c>
    </row>
    <row r="1237" spans="1:13" hidden="1">
      <c r="A1237" s="1">
        <v>42874</v>
      </c>
      <c r="B1237" s="2">
        <v>4.34</v>
      </c>
      <c r="C1237" s="2">
        <v>3.44</v>
      </c>
      <c r="D1237" s="2">
        <v>2.2000000000000002</v>
      </c>
      <c r="E1237" s="2">
        <v>31.6</v>
      </c>
      <c r="F1237" s="2">
        <v>11</v>
      </c>
      <c r="G1237" s="2">
        <v>0</v>
      </c>
      <c r="H1237" s="2">
        <v>0</v>
      </c>
      <c r="I1237" s="2">
        <v>10</v>
      </c>
      <c r="J1237" s="4">
        <v>2017</v>
      </c>
      <c r="K1237">
        <v>5</v>
      </c>
      <c r="L1237">
        <v>276</v>
      </c>
      <c r="M1237" t="s">
        <v>23</v>
      </c>
    </row>
    <row r="1238" spans="1:13" hidden="1">
      <c r="A1238" s="1">
        <v>42875</v>
      </c>
      <c r="B1238" s="2">
        <v>3.99</v>
      </c>
      <c r="C1238" s="2">
        <v>4.7130000000000001</v>
      </c>
      <c r="D1238" s="2">
        <v>0.25</v>
      </c>
      <c r="E1238" s="2">
        <v>16.399999999999999</v>
      </c>
      <c r="F1238" s="2">
        <v>5</v>
      </c>
      <c r="G1238" s="2">
        <v>0</v>
      </c>
      <c r="H1238" s="2">
        <v>6</v>
      </c>
      <c r="I1238" s="2">
        <v>6</v>
      </c>
      <c r="J1238" s="4">
        <v>2017</v>
      </c>
      <c r="K1238">
        <v>5</v>
      </c>
      <c r="L1238">
        <v>276</v>
      </c>
      <c r="M1238" t="s">
        <v>24</v>
      </c>
    </row>
    <row r="1239" spans="1:13" hidden="1">
      <c r="A1239" s="1">
        <v>42876</v>
      </c>
      <c r="B1239" s="2">
        <v>6</v>
      </c>
      <c r="C1239" s="2">
        <v>3.0430000000000001</v>
      </c>
      <c r="D1239" s="2">
        <v>1.25</v>
      </c>
      <c r="E1239" s="2">
        <v>32.200000000000003</v>
      </c>
      <c r="F1239" s="2">
        <v>5</v>
      </c>
      <c r="G1239" s="2">
        <v>0</v>
      </c>
      <c r="H1239" s="2">
        <v>12</v>
      </c>
      <c r="I1239" s="2">
        <v>4</v>
      </c>
      <c r="J1239" s="4">
        <v>2017</v>
      </c>
      <c r="K1239">
        <v>5</v>
      </c>
      <c r="L1239">
        <v>276</v>
      </c>
      <c r="M1239" t="s">
        <v>25</v>
      </c>
    </row>
    <row r="1240" spans="1:13" hidden="1">
      <c r="A1240" s="1">
        <v>42877</v>
      </c>
      <c r="B1240" s="2">
        <v>5.33</v>
      </c>
      <c r="C1240" s="2">
        <v>1.34</v>
      </c>
      <c r="D1240" s="2">
        <v>4.4000000000000004</v>
      </c>
      <c r="E1240" s="2">
        <v>22.4</v>
      </c>
      <c r="F1240" s="2">
        <v>5</v>
      </c>
      <c r="G1240" s="2">
        <v>0</v>
      </c>
      <c r="H1240" s="2">
        <v>7</v>
      </c>
      <c r="I1240" s="2">
        <v>11</v>
      </c>
      <c r="J1240" s="4">
        <v>2017</v>
      </c>
      <c r="K1240">
        <v>5</v>
      </c>
      <c r="L1240">
        <v>276</v>
      </c>
      <c r="M1240" t="s">
        <v>26</v>
      </c>
    </row>
    <row r="1241" spans="1:13" hidden="1">
      <c r="A1241" s="1">
        <v>42878</v>
      </c>
      <c r="B1241" s="2">
        <v>3</v>
      </c>
      <c r="C1241" s="2">
        <v>2.4060000000000001</v>
      </c>
      <c r="D1241" s="2">
        <v>5</v>
      </c>
      <c r="E1241" s="2">
        <v>11</v>
      </c>
      <c r="F1241" s="2">
        <v>9</v>
      </c>
      <c r="G1241" s="2">
        <v>0</v>
      </c>
      <c r="H1241" s="2">
        <v>2</v>
      </c>
      <c r="I1241" s="2">
        <v>7</v>
      </c>
      <c r="J1241" s="4">
        <v>2017</v>
      </c>
      <c r="K1241">
        <v>5</v>
      </c>
      <c r="L1241">
        <v>276</v>
      </c>
      <c r="M1241" t="s">
        <v>27</v>
      </c>
    </row>
    <row r="1242" spans="1:13" hidden="1">
      <c r="A1242" s="1">
        <v>42879</v>
      </c>
      <c r="B1242" s="2">
        <v>6.68</v>
      </c>
      <c r="C1242" s="2">
        <v>3.34</v>
      </c>
      <c r="D1242" s="2">
        <v>3</v>
      </c>
      <c r="E1242" s="2">
        <v>14.2</v>
      </c>
      <c r="F1242" s="2">
        <v>9</v>
      </c>
      <c r="G1242" s="2">
        <v>0</v>
      </c>
      <c r="H1242" s="2">
        <v>4</v>
      </c>
      <c r="I1242" s="2">
        <v>4.71</v>
      </c>
      <c r="J1242" s="4">
        <v>2017</v>
      </c>
      <c r="K1242">
        <v>5</v>
      </c>
      <c r="L1242">
        <v>276</v>
      </c>
      <c r="M1242" t="s">
        <v>28</v>
      </c>
    </row>
    <row r="1243" spans="1:13" hidden="1">
      <c r="A1243" s="1">
        <v>42880</v>
      </c>
      <c r="B1243" s="2">
        <v>5.66</v>
      </c>
      <c r="C1243" s="2">
        <v>5.36</v>
      </c>
      <c r="D1243" s="2">
        <v>2</v>
      </c>
      <c r="E1243" s="2">
        <v>18.2</v>
      </c>
      <c r="F1243" s="2">
        <v>3</v>
      </c>
      <c r="G1243" s="2">
        <v>0</v>
      </c>
      <c r="H1243" s="2">
        <v>2</v>
      </c>
      <c r="I1243" s="2">
        <v>4.3</v>
      </c>
      <c r="J1243" s="4">
        <v>2017</v>
      </c>
      <c r="K1243">
        <v>5</v>
      </c>
      <c r="L1243">
        <v>276</v>
      </c>
      <c r="M1243" t="s">
        <v>22</v>
      </c>
    </row>
    <row r="1244" spans="1:13" hidden="1">
      <c r="A1244" s="1">
        <v>42881</v>
      </c>
      <c r="B1244" s="2">
        <v>2.34</v>
      </c>
      <c r="C1244" s="2">
        <v>3.67</v>
      </c>
      <c r="D1244" s="2">
        <v>5</v>
      </c>
      <c r="E1244" s="2">
        <v>29</v>
      </c>
      <c r="F1244" s="2">
        <v>4</v>
      </c>
      <c r="G1244" s="2">
        <v>0</v>
      </c>
      <c r="H1244" s="2">
        <v>8</v>
      </c>
      <c r="I1244" s="2">
        <v>2</v>
      </c>
      <c r="J1244" s="4">
        <v>2017</v>
      </c>
      <c r="K1244">
        <v>5</v>
      </c>
      <c r="L1244">
        <v>276</v>
      </c>
      <c r="M1244" t="s">
        <v>23</v>
      </c>
    </row>
    <row r="1245" spans="1:13" hidden="1">
      <c r="A1245" s="1">
        <v>42882</v>
      </c>
      <c r="B1245" s="2">
        <v>7.33</v>
      </c>
      <c r="C1245" s="2">
        <v>3.2210000000000001</v>
      </c>
      <c r="D1245" s="2">
        <v>2</v>
      </c>
      <c r="E1245" s="2">
        <v>23.4</v>
      </c>
      <c r="F1245" s="2">
        <v>5</v>
      </c>
      <c r="G1245" s="2">
        <v>0</v>
      </c>
      <c r="H1245" s="2">
        <v>0</v>
      </c>
      <c r="I1245" s="2">
        <v>10</v>
      </c>
      <c r="J1245" s="4">
        <v>2017</v>
      </c>
      <c r="K1245">
        <v>5</v>
      </c>
      <c r="L1245">
        <v>276</v>
      </c>
      <c r="M1245" t="s">
        <v>24</v>
      </c>
    </row>
    <row r="1246" spans="1:13" hidden="1">
      <c r="A1246" s="1">
        <v>42883</v>
      </c>
      <c r="B1246" s="2">
        <v>1.99</v>
      </c>
      <c r="C1246" s="2">
        <v>6.2430000000000003</v>
      </c>
      <c r="D1246" s="2">
        <v>2.4500000000000002</v>
      </c>
      <c r="E1246" s="2">
        <v>11.19</v>
      </c>
      <c r="F1246" s="2">
        <v>2</v>
      </c>
      <c r="G1246" s="2">
        <v>0</v>
      </c>
      <c r="H1246" s="2">
        <v>0</v>
      </c>
      <c r="I1246" s="2">
        <v>3</v>
      </c>
      <c r="J1246" s="4">
        <v>2017</v>
      </c>
      <c r="K1246">
        <v>5</v>
      </c>
      <c r="L1246">
        <v>276</v>
      </c>
      <c r="M1246" t="s">
        <v>25</v>
      </c>
    </row>
    <row r="1247" spans="1:13" hidden="1">
      <c r="A1247" s="1">
        <v>42884</v>
      </c>
      <c r="B1247" s="2">
        <v>3.34</v>
      </c>
      <c r="C1247" s="2">
        <v>4.0229999999999997</v>
      </c>
      <c r="D1247" s="2">
        <v>1.6</v>
      </c>
      <c r="E1247" s="2">
        <v>28</v>
      </c>
      <c r="F1247" s="2">
        <v>4</v>
      </c>
      <c r="G1247" s="2">
        <v>2</v>
      </c>
      <c r="H1247" s="2">
        <v>4</v>
      </c>
      <c r="I1247" s="2">
        <v>5</v>
      </c>
      <c r="J1247" s="4">
        <v>2017</v>
      </c>
      <c r="K1247">
        <v>5</v>
      </c>
      <c r="L1247">
        <v>276</v>
      </c>
      <c r="M1247" t="s">
        <v>26</v>
      </c>
    </row>
    <row r="1248" spans="1:13" hidden="1">
      <c r="A1248" s="1">
        <v>42885</v>
      </c>
      <c r="B1248" s="2">
        <v>8</v>
      </c>
      <c r="C1248" s="2">
        <v>3.3959999999999999</v>
      </c>
      <c r="D1248" s="2">
        <v>4.3</v>
      </c>
      <c r="E1248" s="2">
        <v>25</v>
      </c>
      <c r="F1248" s="2">
        <v>3</v>
      </c>
      <c r="G1248" s="2">
        <v>0</v>
      </c>
      <c r="H1248" s="2">
        <v>5</v>
      </c>
      <c r="I1248" s="2">
        <v>5</v>
      </c>
      <c r="J1248" s="4">
        <v>2017</v>
      </c>
      <c r="K1248">
        <v>5</v>
      </c>
      <c r="L1248">
        <v>276</v>
      </c>
      <c r="M1248" t="s">
        <v>27</v>
      </c>
    </row>
    <row r="1249" spans="1:13" hidden="1">
      <c r="A1249" s="1">
        <v>42886</v>
      </c>
      <c r="B1249" s="2">
        <v>4</v>
      </c>
      <c r="C1249" s="2">
        <v>2.4289999999999998</v>
      </c>
      <c r="D1249" s="2">
        <v>7</v>
      </c>
      <c r="E1249" s="2">
        <v>12.2</v>
      </c>
      <c r="F1249" s="2">
        <v>6</v>
      </c>
      <c r="G1249" s="2">
        <v>4</v>
      </c>
      <c r="H1249" s="2">
        <v>1</v>
      </c>
      <c r="I1249" s="2">
        <v>5</v>
      </c>
      <c r="J1249" s="4">
        <v>2017</v>
      </c>
      <c r="K1249">
        <v>5</v>
      </c>
      <c r="L1249">
        <v>276</v>
      </c>
      <c r="M1249" t="s">
        <v>28</v>
      </c>
    </row>
    <row r="1250" spans="1:13" hidden="1">
      <c r="A1250" s="1">
        <v>42887</v>
      </c>
      <c r="B1250" s="2">
        <v>1.34</v>
      </c>
      <c r="C1250" s="2">
        <v>3.67</v>
      </c>
      <c r="D1250" s="2">
        <v>2</v>
      </c>
      <c r="E1250" s="2">
        <v>21.4</v>
      </c>
      <c r="F1250" s="2">
        <v>10</v>
      </c>
      <c r="G1250" s="2">
        <v>0</v>
      </c>
      <c r="H1250" s="2">
        <v>2</v>
      </c>
      <c r="I1250" s="2">
        <v>2</v>
      </c>
      <c r="J1250" s="4">
        <v>2017</v>
      </c>
      <c r="K1250">
        <v>6</v>
      </c>
      <c r="L1250">
        <v>276</v>
      </c>
      <c r="M1250" t="s">
        <v>22</v>
      </c>
    </row>
    <row r="1251" spans="1:13" hidden="1">
      <c r="A1251" s="1">
        <v>42888</v>
      </c>
      <c r="B1251" s="2">
        <v>2.33</v>
      </c>
      <c r="C1251" s="2">
        <v>4</v>
      </c>
      <c r="D1251" s="2">
        <v>4</v>
      </c>
      <c r="E1251" s="2">
        <v>17.399999999999999</v>
      </c>
      <c r="F1251" s="2">
        <v>9</v>
      </c>
      <c r="G1251" s="2">
        <v>1</v>
      </c>
      <c r="H1251" s="2">
        <v>5</v>
      </c>
      <c r="I1251" s="2">
        <v>3</v>
      </c>
      <c r="J1251" s="4">
        <v>2017</v>
      </c>
      <c r="K1251">
        <v>6</v>
      </c>
      <c r="L1251">
        <v>276</v>
      </c>
      <c r="M1251" t="s">
        <v>23</v>
      </c>
    </row>
    <row r="1252" spans="1:13" hidden="1">
      <c r="A1252" s="1">
        <v>42889</v>
      </c>
      <c r="B1252" s="2">
        <v>5</v>
      </c>
      <c r="C1252" s="2">
        <v>1.726</v>
      </c>
      <c r="D1252" s="2">
        <v>3</v>
      </c>
      <c r="E1252" s="2">
        <v>10</v>
      </c>
      <c r="F1252" s="2">
        <v>3</v>
      </c>
      <c r="G1252" s="2">
        <v>1</v>
      </c>
      <c r="H1252" s="2">
        <v>22</v>
      </c>
      <c r="I1252" s="2">
        <v>2</v>
      </c>
      <c r="J1252" s="4">
        <v>2017</v>
      </c>
      <c r="K1252">
        <v>6</v>
      </c>
      <c r="L1252">
        <v>276</v>
      </c>
      <c r="M1252" t="s">
        <v>24</v>
      </c>
    </row>
    <row r="1253" spans="1:13" hidden="1">
      <c r="A1253" s="1">
        <v>42890</v>
      </c>
      <c r="B1253" s="2">
        <v>7</v>
      </c>
      <c r="C1253" s="2">
        <v>1.7470000000000001</v>
      </c>
      <c r="D1253" s="2">
        <v>2.25</v>
      </c>
      <c r="E1253" s="2">
        <v>23.4</v>
      </c>
      <c r="F1253" s="2">
        <v>3</v>
      </c>
      <c r="G1253" s="2">
        <v>1</v>
      </c>
      <c r="H1253" s="2">
        <v>5</v>
      </c>
      <c r="I1253" s="2">
        <v>4</v>
      </c>
      <c r="J1253" s="4">
        <v>2017</v>
      </c>
      <c r="K1253">
        <v>6</v>
      </c>
      <c r="L1253">
        <v>276</v>
      </c>
      <c r="M1253" t="s">
        <v>25</v>
      </c>
    </row>
    <row r="1254" spans="1:13" hidden="1">
      <c r="A1254" s="1">
        <v>42891</v>
      </c>
      <c r="B1254" s="2">
        <v>3.33</v>
      </c>
      <c r="C1254" s="2">
        <v>5.99</v>
      </c>
      <c r="D1254" s="2">
        <v>4.5</v>
      </c>
      <c r="E1254" s="2">
        <v>9.6999999999999993</v>
      </c>
      <c r="F1254" s="2">
        <v>5</v>
      </c>
      <c r="G1254" s="2">
        <v>0</v>
      </c>
      <c r="H1254" s="2">
        <v>0</v>
      </c>
      <c r="I1254" s="2">
        <v>8</v>
      </c>
      <c r="J1254" s="4">
        <v>2017</v>
      </c>
      <c r="K1254">
        <v>6</v>
      </c>
      <c r="L1254">
        <v>276</v>
      </c>
      <c r="M1254" t="s">
        <v>26</v>
      </c>
    </row>
    <row r="1255" spans="1:13" hidden="1">
      <c r="A1255" s="1">
        <v>42892</v>
      </c>
      <c r="B1255" s="2">
        <v>1</v>
      </c>
      <c r="C1255" s="2">
        <v>3</v>
      </c>
      <c r="D1255" s="2">
        <v>0</v>
      </c>
      <c r="E1255" s="2">
        <v>18</v>
      </c>
      <c r="F1255" s="2">
        <v>3</v>
      </c>
      <c r="G1255" s="2">
        <v>0</v>
      </c>
      <c r="H1255" s="2">
        <v>6</v>
      </c>
      <c r="I1255" s="2">
        <v>7.5</v>
      </c>
      <c r="J1255" s="4">
        <v>2017</v>
      </c>
      <c r="K1255">
        <v>6</v>
      </c>
      <c r="L1255">
        <v>276</v>
      </c>
      <c r="M1255" t="s">
        <v>27</v>
      </c>
    </row>
    <row r="1256" spans="1:13" hidden="1">
      <c r="A1256" s="1">
        <v>42893</v>
      </c>
      <c r="B1256" s="2">
        <v>5.33</v>
      </c>
      <c r="C1256" s="2">
        <v>4.6929999999999996</v>
      </c>
      <c r="D1256" s="2">
        <v>4</v>
      </c>
      <c r="E1256" s="2">
        <v>21</v>
      </c>
      <c r="F1256" s="2">
        <v>13</v>
      </c>
      <c r="G1256" s="2">
        <v>0</v>
      </c>
      <c r="H1256" s="2">
        <v>20</v>
      </c>
      <c r="I1256" s="2">
        <v>7</v>
      </c>
      <c r="J1256" s="4">
        <v>2017</v>
      </c>
      <c r="K1256">
        <v>6</v>
      </c>
      <c r="L1256">
        <v>276</v>
      </c>
      <c r="M1256" t="s">
        <v>28</v>
      </c>
    </row>
    <row r="1257" spans="1:13" hidden="1">
      <c r="A1257" s="1">
        <v>42894</v>
      </c>
      <c r="B1257" s="2">
        <v>5</v>
      </c>
      <c r="C1257" s="2">
        <v>1.823</v>
      </c>
      <c r="D1257" s="2">
        <v>3.15</v>
      </c>
      <c r="E1257" s="2">
        <v>21</v>
      </c>
      <c r="F1257" s="2">
        <v>4</v>
      </c>
      <c r="G1257" s="2">
        <v>0</v>
      </c>
      <c r="H1257" s="2">
        <v>2</v>
      </c>
      <c r="I1257" s="2">
        <v>4.2</v>
      </c>
      <c r="J1257" s="4">
        <v>2017</v>
      </c>
      <c r="K1257">
        <v>6</v>
      </c>
      <c r="L1257">
        <v>276</v>
      </c>
      <c r="M1257" t="s">
        <v>22</v>
      </c>
    </row>
    <row r="1258" spans="1:13" hidden="1">
      <c r="A1258" s="1">
        <v>42895</v>
      </c>
      <c r="B1258" s="2">
        <v>1.33</v>
      </c>
      <c r="C1258" s="2">
        <v>4.09</v>
      </c>
      <c r="D1258" s="2">
        <v>3.1</v>
      </c>
      <c r="E1258" s="2">
        <v>10</v>
      </c>
      <c r="F1258" s="2">
        <v>2</v>
      </c>
      <c r="G1258" s="2">
        <v>0</v>
      </c>
      <c r="H1258" s="2">
        <v>0</v>
      </c>
      <c r="I1258" s="2">
        <v>6</v>
      </c>
      <c r="J1258" s="4">
        <v>2017</v>
      </c>
      <c r="K1258">
        <v>6</v>
      </c>
      <c r="L1258">
        <v>276</v>
      </c>
      <c r="M1258" t="s">
        <v>23</v>
      </c>
    </row>
    <row r="1259" spans="1:13" hidden="1">
      <c r="A1259" s="1">
        <v>42896</v>
      </c>
      <c r="B1259" s="2">
        <v>9</v>
      </c>
      <c r="C1259" s="2">
        <v>7.01</v>
      </c>
      <c r="D1259" s="2">
        <v>4</v>
      </c>
      <c r="E1259" s="2">
        <v>15</v>
      </c>
      <c r="F1259" s="2">
        <v>2</v>
      </c>
      <c r="G1259" s="2">
        <v>0</v>
      </c>
      <c r="H1259" s="2">
        <v>7</v>
      </c>
      <c r="I1259" s="2">
        <v>3</v>
      </c>
      <c r="J1259" s="4">
        <v>2017</v>
      </c>
      <c r="K1259">
        <v>6</v>
      </c>
      <c r="L1259">
        <v>276</v>
      </c>
      <c r="M1259" t="s">
        <v>24</v>
      </c>
    </row>
    <row r="1260" spans="1:13" hidden="1">
      <c r="A1260" s="1">
        <v>42897</v>
      </c>
      <c r="B1260" s="2">
        <v>5.5</v>
      </c>
      <c r="C1260" s="2">
        <v>3.99</v>
      </c>
      <c r="D1260" s="2">
        <v>8.5</v>
      </c>
      <c r="E1260" s="2">
        <v>28.25</v>
      </c>
      <c r="F1260" s="2">
        <v>8</v>
      </c>
      <c r="G1260" s="2">
        <v>0</v>
      </c>
      <c r="H1260" s="2">
        <v>2</v>
      </c>
      <c r="I1260" s="2">
        <v>3</v>
      </c>
      <c r="J1260" s="4">
        <v>2017</v>
      </c>
      <c r="K1260">
        <v>6</v>
      </c>
      <c r="L1260">
        <v>276</v>
      </c>
      <c r="M1260" t="s">
        <v>25</v>
      </c>
    </row>
    <row r="1261" spans="1:13" hidden="1">
      <c r="A1261" s="1">
        <v>42898</v>
      </c>
      <c r="B1261" s="2">
        <v>4.34</v>
      </c>
      <c r="C1261" s="2">
        <v>3.34</v>
      </c>
      <c r="D1261" s="2">
        <v>1</v>
      </c>
      <c r="E1261" s="2">
        <v>13.6</v>
      </c>
      <c r="F1261" s="2">
        <v>3</v>
      </c>
      <c r="G1261" s="2">
        <v>0</v>
      </c>
      <c r="H1261" s="2">
        <v>13</v>
      </c>
      <c r="I1261" s="2">
        <v>12</v>
      </c>
      <c r="J1261" s="4">
        <v>2017</v>
      </c>
      <c r="K1261">
        <v>6</v>
      </c>
      <c r="L1261">
        <v>276</v>
      </c>
      <c r="M1261" t="s">
        <v>26</v>
      </c>
    </row>
    <row r="1262" spans="1:13" hidden="1">
      <c r="A1262" s="1">
        <v>42899</v>
      </c>
      <c r="B1262" s="2">
        <v>2.99</v>
      </c>
      <c r="C1262" s="2">
        <v>3.0230000000000001</v>
      </c>
      <c r="D1262" s="2">
        <v>3</v>
      </c>
      <c r="E1262" s="2">
        <v>8</v>
      </c>
      <c r="F1262" s="2">
        <v>9</v>
      </c>
      <c r="G1262" s="2">
        <v>0</v>
      </c>
      <c r="H1262" s="2">
        <v>0</v>
      </c>
      <c r="I1262" s="2">
        <v>9.1</v>
      </c>
      <c r="J1262" s="4">
        <v>2017</v>
      </c>
      <c r="K1262">
        <v>6</v>
      </c>
      <c r="L1262">
        <v>276</v>
      </c>
      <c r="M1262" t="s">
        <v>27</v>
      </c>
    </row>
    <row r="1263" spans="1:13" hidden="1">
      <c r="A1263" s="1">
        <v>42900</v>
      </c>
      <c r="B1263" s="2">
        <v>1.33</v>
      </c>
      <c r="C1263" s="2">
        <v>1.33</v>
      </c>
      <c r="D1263" s="2">
        <v>1</v>
      </c>
      <c r="E1263" s="2">
        <v>9</v>
      </c>
      <c r="F1263" s="2">
        <v>6</v>
      </c>
      <c r="G1263" s="2">
        <v>3</v>
      </c>
      <c r="H1263" s="2">
        <v>5</v>
      </c>
      <c r="I1263" s="2">
        <v>3</v>
      </c>
      <c r="J1263" s="4">
        <v>2017</v>
      </c>
      <c r="K1263">
        <v>6</v>
      </c>
      <c r="L1263">
        <v>276</v>
      </c>
      <c r="M1263" t="s">
        <v>28</v>
      </c>
    </row>
    <row r="1264" spans="1:13" hidden="1">
      <c r="A1264" s="1">
        <v>42901</v>
      </c>
      <c r="B1264" s="2">
        <v>3</v>
      </c>
      <c r="C1264" s="2">
        <v>4.33</v>
      </c>
      <c r="D1264" s="2">
        <v>3.15</v>
      </c>
      <c r="E1264" s="2">
        <v>15</v>
      </c>
      <c r="F1264" s="2">
        <v>10</v>
      </c>
      <c r="G1264" s="2">
        <v>0</v>
      </c>
      <c r="H1264" s="2">
        <v>5</v>
      </c>
      <c r="I1264" s="2">
        <v>6.5</v>
      </c>
      <c r="J1264" s="4">
        <v>2017</v>
      </c>
      <c r="K1264">
        <v>6</v>
      </c>
      <c r="L1264">
        <v>276</v>
      </c>
      <c r="M1264" t="s">
        <v>22</v>
      </c>
    </row>
    <row r="1265" spans="1:13" hidden="1">
      <c r="A1265" s="1">
        <v>42902</v>
      </c>
      <c r="B1265" s="2">
        <v>4</v>
      </c>
      <c r="C1265" s="2">
        <v>2.0099999999999998</v>
      </c>
      <c r="D1265" s="2">
        <v>0</v>
      </c>
      <c r="E1265" s="2">
        <v>12.25</v>
      </c>
      <c r="F1265" s="2">
        <v>6</v>
      </c>
      <c r="G1265" s="2">
        <v>0</v>
      </c>
      <c r="H1265" s="2">
        <v>0</v>
      </c>
      <c r="I1265" s="2">
        <v>5.44</v>
      </c>
      <c r="J1265" s="4">
        <v>2017</v>
      </c>
      <c r="K1265">
        <v>6</v>
      </c>
      <c r="L1265">
        <v>276</v>
      </c>
      <c r="M1265" t="s">
        <v>23</v>
      </c>
    </row>
    <row r="1266" spans="1:13" hidden="1">
      <c r="A1266" s="1">
        <v>42903</v>
      </c>
      <c r="B1266" s="2">
        <v>2</v>
      </c>
      <c r="C1266" s="2">
        <v>8.7260000000000009</v>
      </c>
      <c r="D1266" s="2">
        <v>5</v>
      </c>
      <c r="E1266" s="2">
        <v>12</v>
      </c>
      <c r="F1266" s="2">
        <v>4</v>
      </c>
      <c r="G1266" s="2">
        <v>0</v>
      </c>
      <c r="H1266" s="2">
        <v>5</v>
      </c>
      <c r="I1266" s="2">
        <v>5</v>
      </c>
      <c r="J1266" s="4">
        <v>2017</v>
      </c>
      <c r="K1266">
        <v>6</v>
      </c>
      <c r="L1266">
        <v>276</v>
      </c>
      <c r="M1266" t="s">
        <v>24</v>
      </c>
    </row>
    <row r="1267" spans="1:13" hidden="1">
      <c r="A1267" s="1">
        <v>42904</v>
      </c>
      <c r="B1267" s="2">
        <v>4</v>
      </c>
      <c r="C1267" s="2">
        <v>7.34</v>
      </c>
      <c r="D1267" s="2">
        <v>1.1000000000000001</v>
      </c>
      <c r="E1267" s="2">
        <v>26.6</v>
      </c>
      <c r="F1267" s="2">
        <v>2</v>
      </c>
      <c r="G1267" s="2">
        <v>0</v>
      </c>
      <c r="H1267" s="2">
        <v>12</v>
      </c>
      <c r="I1267" s="2">
        <v>3.33</v>
      </c>
      <c r="J1267" s="4">
        <v>2017</v>
      </c>
      <c r="K1267">
        <v>6</v>
      </c>
      <c r="L1267">
        <v>276</v>
      </c>
      <c r="M1267" t="s">
        <v>25</v>
      </c>
    </row>
    <row r="1268" spans="1:13" hidden="1">
      <c r="A1268" s="1">
        <v>42905</v>
      </c>
      <c r="B1268" s="2">
        <v>1.33</v>
      </c>
      <c r="C1268" s="2">
        <v>1.98</v>
      </c>
      <c r="D1268" s="2">
        <v>1</v>
      </c>
      <c r="E1268" s="2">
        <v>18</v>
      </c>
      <c r="F1268" s="2">
        <v>1</v>
      </c>
      <c r="G1268" s="2">
        <v>1</v>
      </c>
      <c r="H1268" s="2">
        <v>8</v>
      </c>
      <c r="I1268" s="2">
        <v>3</v>
      </c>
      <c r="J1268" s="4">
        <v>2017</v>
      </c>
      <c r="K1268">
        <v>6</v>
      </c>
      <c r="L1268">
        <v>276</v>
      </c>
      <c r="M1268" t="s">
        <v>26</v>
      </c>
    </row>
    <row r="1269" spans="1:13" hidden="1">
      <c r="A1269" s="1">
        <v>42906</v>
      </c>
      <c r="B1269" s="2">
        <v>9.33</v>
      </c>
      <c r="C1269" s="2">
        <v>1</v>
      </c>
      <c r="D1269" s="2">
        <v>5.0999999999999996</v>
      </c>
      <c r="E1269" s="2">
        <v>12</v>
      </c>
      <c r="F1269" s="2">
        <v>5</v>
      </c>
      <c r="G1269" s="2">
        <v>0</v>
      </c>
      <c r="H1269" s="2">
        <v>5</v>
      </c>
      <c r="I1269" s="2">
        <v>8.6300000000000008</v>
      </c>
      <c r="J1269" s="4">
        <v>2017</v>
      </c>
      <c r="K1269">
        <v>6</v>
      </c>
      <c r="L1269">
        <v>276</v>
      </c>
      <c r="M1269" t="s">
        <v>27</v>
      </c>
    </row>
    <row r="1270" spans="1:13" hidden="1">
      <c r="A1270" s="1">
        <v>42907</v>
      </c>
      <c r="B1270" s="2">
        <v>4</v>
      </c>
      <c r="C1270" s="2">
        <v>1.33</v>
      </c>
      <c r="D1270" s="2">
        <v>2</v>
      </c>
      <c r="E1270" s="2">
        <v>21</v>
      </c>
      <c r="F1270" s="2">
        <v>4</v>
      </c>
      <c r="G1270" s="2">
        <v>0</v>
      </c>
      <c r="H1270" s="2">
        <v>2</v>
      </c>
      <c r="I1270" s="2">
        <v>5.4</v>
      </c>
      <c r="J1270" s="4">
        <v>2017</v>
      </c>
      <c r="K1270">
        <v>6</v>
      </c>
      <c r="L1270">
        <v>276</v>
      </c>
      <c r="M1270" t="s">
        <v>28</v>
      </c>
    </row>
    <row r="1271" spans="1:13" hidden="1">
      <c r="A1271" s="1">
        <v>42908</v>
      </c>
      <c r="B1271" s="2">
        <v>1</v>
      </c>
      <c r="C1271" s="2">
        <v>3.34</v>
      </c>
      <c r="D1271" s="2">
        <v>0</v>
      </c>
      <c r="E1271" s="2">
        <v>7</v>
      </c>
      <c r="F1271" s="2">
        <v>4</v>
      </c>
      <c r="G1271" s="2">
        <v>0</v>
      </c>
      <c r="H1271" s="2">
        <v>8</v>
      </c>
      <c r="I1271" s="2">
        <v>11</v>
      </c>
      <c r="J1271" s="4">
        <v>2017</v>
      </c>
      <c r="K1271">
        <v>6</v>
      </c>
      <c r="L1271">
        <v>276</v>
      </c>
      <c r="M1271" t="s">
        <v>22</v>
      </c>
    </row>
    <row r="1272" spans="1:13" hidden="1">
      <c r="A1272" s="1">
        <v>42909</v>
      </c>
      <c r="B1272" s="2">
        <v>1</v>
      </c>
      <c r="C1272" s="2">
        <v>1.34</v>
      </c>
      <c r="D1272" s="2">
        <v>2</v>
      </c>
      <c r="E1272" s="2">
        <v>16</v>
      </c>
      <c r="F1272" s="2">
        <v>5</v>
      </c>
      <c r="G1272" s="2">
        <v>0</v>
      </c>
      <c r="H1272" s="2">
        <v>0</v>
      </c>
      <c r="I1272" s="2">
        <v>1.2</v>
      </c>
      <c r="J1272" s="4">
        <v>2017</v>
      </c>
      <c r="K1272">
        <v>6</v>
      </c>
      <c r="L1272">
        <v>276</v>
      </c>
      <c r="M1272" t="s">
        <v>23</v>
      </c>
    </row>
    <row r="1273" spans="1:13" hidden="1">
      <c r="A1273" s="1">
        <v>42910</v>
      </c>
      <c r="B1273" s="2">
        <v>5</v>
      </c>
      <c r="C1273" s="2">
        <v>3.65</v>
      </c>
      <c r="D1273" s="2">
        <v>6</v>
      </c>
      <c r="E1273" s="2">
        <v>32</v>
      </c>
      <c r="F1273" s="2">
        <v>8</v>
      </c>
      <c r="G1273" s="2">
        <v>1</v>
      </c>
      <c r="H1273" s="2">
        <v>0</v>
      </c>
      <c r="I1273" s="2">
        <v>1</v>
      </c>
      <c r="J1273" s="4">
        <v>2017</v>
      </c>
      <c r="K1273">
        <v>6</v>
      </c>
      <c r="L1273">
        <v>276</v>
      </c>
      <c r="M1273" t="s">
        <v>24</v>
      </c>
    </row>
    <row r="1274" spans="1:13" hidden="1">
      <c r="A1274" s="1">
        <v>42911</v>
      </c>
      <c r="B1274" s="2">
        <v>6.5</v>
      </c>
      <c r="C1274" s="2">
        <v>2.34</v>
      </c>
      <c r="D1274" s="2">
        <v>6</v>
      </c>
      <c r="E1274" s="2">
        <v>22</v>
      </c>
      <c r="F1274" s="2">
        <v>4</v>
      </c>
      <c r="G1274" s="2">
        <v>0</v>
      </c>
      <c r="H1274" s="2">
        <v>0</v>
      </c>
      <c r="I1274" s="2">
        <v>4.5999999999999996</v>
      </c>
      <c r="J1274" s="4">
        <v>2017</v>
      </c>
      <c r="K1274">
        <v>6</v>
      </c>
      <c r="L1274">
        <v>276</v>
      </c>
      <c r="M1274" t="s">
        <v>25</v>
      </c>
    </row>
    <row r="1275" spans="1:13" hidden="1">
      <c r="A1275" s="1">
        <v>42912</v>
      </c>
      <c r="B1275" s="2">
        <v>7.68</v>
      </c>
      <c r="C1275" s="2">
        <v>3.0329999999999999</v>
      </c>
      <c r="D1275" s="2">
        <v>6.25</v>
      </c>
      <c r="E1275" s="2">
        <v>10</v>
      </c>
      <c r="F1275" s="2">
        <v>11</v>
      </c>
      <c r="G1275" s="2">
        <v>0</v>
      </c>
      <c r="H1275" s="2">
        <v>0</v>
      </c>
      <c r="I1275" s="2">
        <v>3</v>
      </c>
      <c r="J1275" s="4">
        <v>2017</v>
      </c>
      <c r="K1275">
        <v>6</v>
      </c>
      <c r="L1275">
        <v>276</v>
      </c>
      <c r="M1275" t="s">
        <v>26</v>
      </c>
    </row>
    <row r="1276" spans="1:13" hidden="1">
      <c r="A1276" s="1">
        <v>42913</v>
      </c>
      <c r="B1276" s="2">
        <v>4</v>
      </c>
      <c r="C1276" s="2">
        <v>3.32</v>
      </c>
      <c r="D1276" s="2">
        <v>6</v>
      </c>
      <c r="E1276" s="2">
        <v>13.5</v>
      </c>
      <c r="F1276" s="2">
        <v>9</v>
      </c>
      <c r="G1276" s="2">
        <v>0</v>
      </c>
      <c r="H1276" s="2">
        <v>3</v>
      </c>
      <c r="I1276" s="2">
        <v>6</v>
      </c>
      <c r="J1276" s="4">
        <v>2017</v>
      </c>
      <c r="K1276">
        <v>6</v>
      </c>
      <c r="L1276">
        <v>276</v>
      </c>
      <c r="M1276" t="s">
        <v>27</v>
      </c>
    </row>
    <row r="1277" spans="1:13" hidden="1">
      <c r="A1277" s="1">
        <v>42914</v>
      </c>
      <c r="B1277" s="2">
        <v>4</v>
      </c>
      <c r="C1277" s="2">
        <v>4.0330000000000004</v>
      </c>
      <c r="D1277" s="2">
        <v>4.5</v>
      </c>
      <c r="E1277" s="2">
        <v>18</v>
      </c>
      <c r="F1277" s="2">
        <v>7</v>
      </c>
      <c r="G1277" s="2">
        <v>0</v>
      </c>
      <c r="H1277" s="2">
        <v>5</v>
      </c>
      <c r="I1277" s="2">
        <v>3</v>
      </c>
      <c r="J1277" s="4">
        <v>2017</v>
      </c>
      <c r="K1277">
        <v>6</v>
      </c>
      <c r="L1277">
        <v>276</v>
      </c>
      <c r="M1277" t="s">
        <v>28</v>
      </c>
    </row>
    <row r="1278" spans="1:13" hidden="1">
      <c r="A1278" s="1">
        <v>42915</v>
      </c>
      <c r="B1278" s="2">
        <v>4</v>
      </c>
      <c r="C1278" s="2">
        <v>3.67</v>
      </c>
      <c r="D1278" s="2">
        <v>6</v>
      </c>
      <c r="E1278" s="2">
        <v>17</v>
      </c>
      <c r="F1278" s="2">
        <v>1</v>
      </c>
      <c r="G1278" s="2">
        <v>0</v>
      </c>
      <c r="H1278" s="2">
        <v>21</v>
      </c>
      <c r="I1278" s="2">
        <v>5</v>
      </c>
      <c r="J1278" s="4">
        <v>2017</v>
      </c>
      <c r="K1278">
        <v>6</v>
      </c>
      <c r="L1278">
        <v>276</v>
      </c>
      <c r="M1278" t="s">
        <v>22</v>
      </c>
    </row>
    <row r="1279" spans="1:13" hidden="1">
      <c r="A1279" s="1">
        <v>42916</v>
      </c>
      <c r="B1279" s="2">
        <v>6.67</v>
      </c>
      <c r="C1279" s="2">
        <v>2.1320000000000001</v>
      </c>
      <c r="D1279" s="2">
        <v>2</v>
      </c>
      <c r="E1279" s="2">
        <v>18</v>
      </c>
      <c r="F1279" s="2">
        <v>2</v>
      </c>
      <c r="G1279" s="2">
        <v>0</v>
      </c>
      <c r="H1279" s="2">
        <v>0</v>
      </c>
      <c r="I1279" s="2">
        <v>6</v>
      </c>
      <c r="J1279" s="4">
        <v>2017</v>
      </c>
      <c r="K1279">
        <v>6</v>
      </c>
      <c r="L1279">
        <v>276</v>
      </c>
      <c r="M1279" t="s">
        <v>23</v>
      </c>
    </row>
    <row r="1280" spans="1:13" hidden="1">
      <c r="A1280" s="1">
        <v>42917</v>
      </c>
      <c r="B1280" s="2">
        <v>3.33</v>
      </c>
      <c r="C1280" s="2">
        <v>2.33</v>
      </c>
      <c r="D1280" s="2">
        <v>1</v>
      </c>
      <c r="E1280" s="2">
        <v>10</v>
      </c>
      <c r="F1280" s="2">
        <v>5</v>
      </c>
      <c r="G1280" s="2">
        <v>0</v>
      </c>
      <c r="H1280" s="2">
        <v>10</v>
      </c>
      <c r="I1280" s="2">
        <v>4</v>
      </c>
      <c r="J1280" s="4">
        <v>2017</v>
      </c>
      <c r="K1280">
        <v>7</v>
      </c>
      <c r="L1280">
        <v>276</v>
      </c>
      <c r="M1280" t="s">
        <v>24</v>
      </c>
    </row>
    <row r="1281" spans="1:13" hidden="1">
      <c r="A1281" s="1">
        <v>42918</v>
      </c>
      <c r="B1281" s="2">
        <v>5</v>
      </c>
      <c r="C1281" s="2">
        <v>3.68</v>
      </c>
      <c r="D1281" s="2">
        <v>2</v>
      </c>
      <c r="E1281" s="2">
        <v>9</v>
      </c>
      <c r="F1281" s="2">
        <v>6</v>
      </c>
      <c r="G1281" s="2">
        <v>0</v>
      </c>
      <c r="H1281" s="2">
        <v>0</v>
      </c>
      <c r="I1281" s="2">
        <v>4</v>
      </c>
      <c r="J1281" s="4">
        <v>2017</v>
      </c>
      <c r="K1281">
        <v>7</v>
      </c>
      <c r="L1281">
        <v>276</v>
      </c>
      <c r="M1281" t="s">
        <v>25</v>
      </c>
    </row>
    <row r="1282" spans="1:13" hidden="1">
      <c r="A1282" s="1">
        <v>42919</v>
      </c>
      <c r="B1282" s="2">
        <v>3.67</v>
      </c>
      <c r="C1282" s="2">
        <v>0</v>
      </c>
      <c r="D1282" s="2">
        <v>1.5</v>
      </c>
      <c r="E1282" s="2">
        <v>8</v>
      </c>
      <c r="F1282" s="2">
        <v>11</v>
      </c>
      <c r="G1282" s="2">
        <v>0</v>
      </c>
      <c r="H1282" s="2">
        <v>11</v>
      </c>
      <c r="I1282" s="2">
        <v>0</v>
      </c>
      <c r="J1282" s="4">
        <v>2017</v>
      </c>
      <c r="K1282">
        <v>7</v>
      </c>
      <c r="L1282">
        <v>276</v>
      </c>
      <c r="M1282" t="s">
        <v>26</v>
      </c>
    </row>
    <row r="1283" spans="1:13" hidden="1">
      <c r="A1283" s="1">
        <v>42920</v>
      </c>
      <c r="B1283" s="2">
        <v>10.67</v>
      </c>
      <c r="C1283" s="2">
        <v>2.34</v>
      </c>
      <c r="D1283" s="2">
        <v>5</v>
      </c>
      <c r="E1283" s="2">
        <v>18</v>
      </c>
      <c r="F1283" s="2">
        <v>7</v>
      </c>
      <c r="G1283" s="2">
        <v>0</v>
      </c>
      <c r="H1283" s="2">
        <v>0</v>
      </c>
      <c r="I1283" s="2">
        <v>6</v>
      </c>
      <c r="J1283" s="4">
        <v>2017</v>
      </c>
      <c r="K1283">
        <v>7</v>
      </c>
      <c r="L1283">
        <v>276</v>
      </c>
      <c r="M1283" t="s">
        <v>27</v>
      </c>
    </row>
    <row r="1284" spans="1:13" hidden="1">
      <c r="A1284" s="1">
        <v>42921</v>
      </c>
      <c r="B1284" s="2">
        <v>4.5</v>
      </c>
      <c r="C1284" s="2">
        <v>1.66</v>
      </c>
      <c r="D1284" s="2">
        <v>2</v>
      </c>
      <c r="E1284" s="2">
        <v>16</v>
      </c>
      <c r="F1284" s="2">
        <v>20</v>
      </c>
      <c r="G1284" s="2">
        <v>0</v>
      </c>
      <c r="H1284" s="2">
        <v>22</v>
      </c>
      <c r="I1284" s="2">
        <v>6</v>
      </c>
      <c r="J1284" s="4">
        <v>2017</v>
      </c>
      <c r="K1284">
        <v>7</v>
      </c>
      <c r="L1284">
        <v>276</v>
      </c>
      <c r="M1284" t="s">
        <v>28</v>
      </c>
    </row>
    <row r="1285" spans="1:13" hidden="1">
      <c r="A1285" s="1">
        <v>42922</v>
      </c>
      <c r="B1285" s="2">
        <v>4.33</v>
      </c>
      <c r="C1285" s="2">
        <v>7</v>
      </c>
      <c r="D1285" s="2">
        <v>4</v>
      </c>
      <c r="E1285" s="2">
        <v>20.6</v>
      </c>
      <c r="F1285" s="2">
        <v>3</v>
      </c>
      <c r="G1285" s="2">
        <v>1</v>
      </c>
      <c r="H1285" s="2">
        <v>1</v>
      </c>
      <c r="I1285" s="2">
        <v>1</v>
      </c>
      <c r="J1285" s="4">
        <v>2017</v>
      </c>
      <c r="K1285">
        <v>7</v>
      </c>
      <c r="L1285">
        <v>276</v>
      </c>
      <c r="M1285" t="s">
        <v>22</v>
      </c>
    </row>
    <row r="1286" spans="1:13" hidden="1">
      <c r="A1286" s="1">
        <v>42923</v>
      </c>
      <c r="B1286" s="2">
        <v>5</v>
      </c>
      <c r="C1286" s="2">
        <v>2</v>
      </c>
      <c r="D1286" s="2">
        <v>4.0999999999999996</v>
      </c>
      <c r="E1286" s="2">
        <v>17</v>
      </c>
      <c r="F1286" s="2">
        <v>6</v>
      </c>
      <c r="G1286" s="2">
        <v>0</v>
      </c>
      <c r="H1286" s="2">
        <v>1</v>
      </c>
      <c r="I1286" s="2">
        <v>0</v>
      </c>
      <c r="J1286" s="4">
        <v>2017</v>
      </c>
      <c r="K1286">
        <v>7</v>
      </c>
      <c r="L1286">
        <v>276</v>
      </c>
      <c r="M1286" t="s">
        <v>23</v>
      </c>
    </row>
    <row r="1287" spans="1:13" hidden="1">
      <c r="A1287" s="1">
        <v>42924</v>
      </c>
      <c r="B1287" s="2">
        <v>4.99</v>
      </c>
      <c r="C1287" s="2">
        <v>4.0890000000000004</v>
      </c>
      <c r="D1287" s="2">
        <v>5</v>
      </c>
      <c r="E1287" s="2">
        <v>16</v>
      </c>
      <c r="F1287" s="2">
        <v>12</v>
      </c>
      <c r="G1287" s="2">
        <v>0</v>
      </c>
      <c r="H1287" s="2">
        <v>1</v>
      </c>
      <c r="I1287" s="2">
        <v>3</v>
      </c>
      <c r="J1287" s="4">
        <v>2017</v>
      </c>
      <c r="K1287">
        <v>7</v>
      </c>
      <c r="L1287">
        <v>276</v>
      </c>
      <c r="M1287" t="s">
        <v>24</v>
      </c>
    </row>
    <row r="1288" spans="1:13" hidden="1">
      <c r="A1288" s="1">
        <v>42925</v>
      </c>
      <c r="B1288" s="2">
        <v>2.33</v>
      </c>
      <c r="C1288" s="2">
        <v>7.16</v>
      </c>
      <c r="D1288" s="2">
        <v>0.5</v>
      </c>
      <c r="E1288" s="2">
        <v>15</v>
      </c>
      <c r="F1288" s="2">
        <v>4</v>
      </c>
      <c r="G1288" s="2">
        <v>0</v>
      </c>
      <c r="H1288" s="2">
        <v>1</v>
      </c>
      <c r="I1288" s="2">
        <v>4</v>
      </c>
      <c r="J1288" s="4">
        <v>2017</v>
      </c>
      <c r="K1288">
        <v>7</v>
      </c>
      <c r="L1288">
        <v>276</v>
      </c>
      <c r="M1288" t="s">
        <v>25</v>
      </c>
    </row>
    <row r="1289" spans="1:13" hidden="1">
      <c r="A1289" s="1">
        <v>42926</v>
      </c>
      <c r="B1289" s="2">
        <v>2</v>
      </c>
      <c r="C1289" s="2">
        <v>4.3529999999999998</v>
      </c>
      <c r="D1289" s="2">
        <v>4</v>
      </c>
      <c r="E1289" s="2">
        <v>12</v>
      </c>
      <c r="F1289" s="2">
        <v>5</v>
      </c>
      <c r="G1289" s="2">
        <v>2</v>
      </c>
      <c r="H1289" s="2">
        <v>7</v>
      </c>
      <c r="I1289" s="2">
        <v>3</v>
      </c>
      <c r="J1289" s="4">
        <v>2017</v>
      </c>
      <c r="K1289">
        <v>7</v>
      </c>
      <c r="L1289">
        <v>276</v>
      </c>
      <c r="M1289" t="s">
        <v>26</v>
      </c>
    </row>
    <row r="1290" spans="1:13" hidden="1">
      <c r="A1290" s="1">
        <v>42927</v>
      </c>
      <c r="B1290" s="2">
        <v>3.34</v>
      </c>
      <c r="C1290" s="2">
        <v>0.68</v>
      </c>
      <c r="D1290" s="2">
        <v>0</v>
      </c>
      <c r="E1290" s="2">
        <v>18</v>
      </c>
      <c r="F1290" s="2">
        <v>2</v>
      </c>
      <c r="G1290" s="2">
        <v>0</v>
      </c>
      <c r="H1290" s="2">
        <v>7</v>
      </c>
      <c r="I1290" s="2">
        <v>2</v>
      </c>
      <c r="J1290" s="4">
        <v>2017</v>
      </c>
      <c r="K1290">
        <v>7</v>
      </c>
      <c r="L1290">
        <v>276</v>
      </c>
      <c r="M1290" t="s">
        <v>27</v>
      </c>
    </row>
    <row r="1291" spans="1:13" hidden="1">
      <c r="A1291" s="1">
        <v>42928</v>
      </c>
      <c r="B1291" s="2">
        <v>2</v>
      </c>
      <c r="C1291" s="2">
        <v>5.34</v>
      </c>
      <c r="D1291" s="2">
        <v>0</v>
      </c>
      <c r="E1291" s="2">
        <v>15.4</v>
      </c>
      <c r="F1291" s="2">
        <v>12</v>
      </c>
      <c r="G1291" s="2">
        <v>0</v>
      </c>
      <c r="H1291" s="2">
        <v>3</v>
      </c>
      <c r="I1291" s="2">
        <v>0</v>
      </c>
      <c r="J1291" s="4">
        <v>2017</v>
      </c>
      <c r="K1291">
        <v>7</v>
      </c>
      <c r="L1291">
        <v>276</v>
      </c>
      <c r="M1291" t="s">
        <v>28</v>
      </c>
    </row>
    <row r="1292" spans="1:13" hidden="1">
      <c r="A1292" s="1">
        <v>42929</v>
      </c>
      <c r="B1292" s="2">
        <v>3.33</v>
      </c>
      <c r="C1292" s="2">
        <v>3.34</v>
      </c>
      <c r="D1292" s="2">
        <v>2.15</v>
      </c>
      <c r="E1292" s="2">
        <v>9.6</v>
      </c>
      <c r="F1292" s="2">
        <v>5</v>
      </c>
      <c r="G1292" s="2">
        <v>3</v>
      </c>
      <c r="H1292" s="2">
        <v>3</v>
      </c>
      <c r="I1292" s="2">
        <v>2</v>
      </c>
      <c r="J1292" s="4">
        <v>2017</v>
      </c>
      <c r="K1292">
        <v>7</v>
      </c>
      <c r="L1292">
        <v>276</v>
      </c>
      <c r="M1292" t="s">
        <v>22</v>
      </c>
    </row>
    <row r="1293" spans="1:13" hidden="1">
      <c r="A1293" s="1">
        <v>42930</v>
      </c>
      <c r="B1293" s="2">
        <v>2.33</v>
      </c>
      <c r="C1293" s="2">
        <v>3.7589999999999999</v>
      </c>
      <c r="D1293" s="2">
        <v>2</v>
      </c>
      <c r="E1293" s="2">
        <v>16</v>
      </c>
      <c r="F1293" s="2">
        <v>8</v>
      </c>
      <c r="G1293" s="2">
        <v>0</v>
      </c>
      <c r="H1293" s="2">
        <v>5</v>
      </c>
      <c r="I1293" s="2">
        <v>3</v>
      </c>
      <c r="J1293" s="4">
        <v>2017</v>
      </c>
      <c r="K1293">
        <v>7</v>
      </c>
      <c r="L1293">
        <v>276</v>
      </c>
      <c r="M1293" t="s">
        <v>23</v>
      </c>
    </row>
    <row r="1294" spans="1:13" hidden="1">
      <c r="A1294" s="1">
        <v>42931</v>
      </c>
      <c r="B1294" s="2">
        <v>3.33</v>
      </c>
      <c r="C1294" s="2">
        <v>9.34</v>
      </c>
      <c r="D1294" s="2">
        <v>3</v>
      </c>
      <c r="E1294" s="2">
        <v>21</v>
      </c>
      <c r="F1294" s="2">
        <v>3</v>
      </c>
      <c r="G1294" s="2">
        <v>0</v>
      </c>
      <c r="H1294" s="2">
        <v>0</v>
      </c>
      <c r="I1294" s="2">
        <v>2</v>
      </c>
      <c r="J1294" s="4">
        <v>2017</v>
      </c>
      <c r="K1294">
        <v>7</v>
      </c>
      <c r="L1294">
        <v>276</v>
      </c>
      <c r="M1294" t="s">
        <v>24</v>
      </c>
    </row>
    <row r="1295" spans="1:13" hidden="1">
      <c r="A1295" s="1">
        <v>42932</v>
      </c>
      <c r="B1295" s="2">
        <v>11.34</v>
      </c>
      <c r="C1295" s="2">
        <v>9.34</v>
      </c>
      <c r="D1295" s="2">
        <v>3</v>
      </c>
      <c r="E1295" s="2">
        <v>19</v>
      </c>
      <c r="F1295" s="2">
        <v>6</v>
      </c>
      <c r="G1295" s="2">
        <v>0</v>
      </c>
      <c r="H1295" s="2">
        <v>0</v>
      </c>
      <c r="I1295" s="2">
        <v>1</v>
      </c>
      <c r="J1295" s="4">
        <v>2017</v>
      </c>
      <c r="K1295">
        <v>7</v>
      </c>
      <c r="L1295">
        <v>276</v>
      </c>
      <c r="M1295" t="s">
        <v>25</v>
      </c>
    </row>
    <row r="1296" spans="1:13" hidden="1">
      <c r="A1296" s="1">
        <v>42933</v>
      </c>
      <c r="B1296" s="2">
        <v>9</v>
      </c>
      <c r="C1296" s="2">
        <v>4.7469999999999999</v>
      </c>
      <c r="D1296" s="2">
        <v>3</v>
      </c>
      <c r="E1296" s="2">
        <v>16.399999999999999</v>
      </c>
      <c r="F1296" s="2">
        <v>6</v>
      </c>
      <c r="G1296" s="2">
        <v>2</v>
      </c>
      <c r="H1296" s="2">
        <v>4</v>
      </c>
      <c r="I1296" s="2">
        <v>3</v>
      </c>
      <c r="J1296" s="4">
        <v>2017</v>
      </c>
      <c r="K1296">
        <v>7</v>
      </c>
      <c r="L1296">
        <v>276</v>
      </c>
      <c r="M1296" t="s">
        <v>26</v>
      </c>
    </row>
    <row r="1297" spans="1:13" hidden="1">
      <c r="A1297" s="1">
        <v>42934</v>
      </c>
      <c r="B1297" s="2">
        <v>9.67</v>
      </c>
      <c r="C1297" s="2">
        <v>5.67</v>
      </c>
      <c r="D1297" s="2">
        <v>1.5</v>
      </c>
      <c r="E1297" s="2">
        <v>14</v>
      </c>
      <c r="F1297" s="2">
        <v>8</v>
      </c>
      <c r="G1297" s="2">
        <v>0</v>
      </c>
      <c r="H1297" s="2">
        <v>20</v>
      </c>
      <c r="I1297" s="2">
        <v>4</v>
      </c>
      <c r="J1297" s="4">
        <v>2017</v>
      </c>
      <c r="K1297">
        <v>7</v>
      </c>
      <c r="L1297">
        <v>276</v>
      </c>
      <c r="M1297" t="s">
        <v>27</v>
      </c>
    </row>
    <row r="1298" spans="1:13" hidden="1">
      <c r="A1298" s="1">
        <v>42935</v>
      </c>
      <c r="B1298" s="2">
        <v>6.33</v>
      </c>
      <c r="C1298" s="2">
        <v>3.66</v>
      </c>
      <c r="D1298" s="2">
        <v>4</v>
      </c>
      <c r="E1298" s="2">
        <v>20.6</v>
      </c>
      <c r="F1298" s="2">
        <v>6</v>
      </c>
      <c r="G1298" s="2">
        <v>3</v>
      </c>
      <c r="H1298" s="2">
        <v>1</v>
      </c>
      <c r="I1298" s="2">
        <v>6</v>
      </c>
      <c r="J1298" s="4">
        <v>2017</v>
      </c>
      <c r="K1298">
        <v>7</v>
      </c>
      <c r="L1298">
        <v>276</v>
      </c>
      <c r="M1298" t="s">
        <v>28</v>
      </c>
    </row>
    <row r="1299" spans="1:13" hidden="1">
      <c r="A1299" s="1">
        <v>42936</v>
      </c>
      <c r="B1299" s="2">
        <v>5</v>
      </c>
      <c r="C1299" s="2">
        <v>4</v>
      </c>
      <c r="D1299" s="2">
        <v>3</v>
      </c>
      <c r="E1299" s="2">
        <v>18</v>
      </c>
      <c r="F1299" s="2">
        <v>11</v>
      </c>
      <c r="G1299" s="2">
        <v>2</v>
      </c>
      <c r="H1299" s="2">
        <v>2</v>
      </c>
      <c r="I1299" s="2">
        <v>2</v>
      </c>
      <c r="J1299" s="4">
        <v>2017</v>
      </c>
      <c r="K1299">
        <v>7</v>
      </c>
      <c r="L1299">
        <v>276</v>
      </c>
      <c r="M1299" t="s">
        <v>22</v>
      </c>
    </row>
    <row r="1300" spans="1:13" hidden="1">
      <c r="A1300" s="1">
        <v>42937</v>
      </c>
      <c r="B1300" s="2">
        <v>2.33</v>
      </c>
      <c r="C1300" s="2">
        <v>1</v>
      </c>
      <c r="D1300" s="2">
        <v>3</v>
      </c>
      <c r="E1300" s="2">
        <v>14</v>
      </c>
      <c r="F1300" s="2">
        <v>5</v>
      </c>
      <c r="G1300" s="2">
        <v>0</v>
      </c>
      <c r="H1300" s="2">
        <v>0</v>
      </c>
      <c r="I1300" s="2">
        <v>3</v>
      </c>
      <c r="J1300" s="4">
        <v>2017</v>
      </c>
      <c r="K1300">
        <v>7</v>
      </c>
      <c r="L1300">
        <v>276</v>
      </c>
      <c r="M1300" t="s">
        <v>23</v>
      </c>
    </row>
    <row r="1301" spans="1:13" hidden="1">
      <c r="A1301" s="1">
        <v>42938</v>
      </c>
      <c r="B1301" s="2">
        <v>3</v>
      </c>
      <c r="C1301" s="2">
        <v>5.69</v>
      </c>
      <c r="D1301" s="2">
        <v>5</v>
      </c>
      <c r="E1301" s="2">
        <v>22</v>
      </c>
      <c r="F1301" s="2">
        <v>3</v>
      </c>
      <c r="G1301" s="2">
        <v>1</v>
      </c>
      <c r="H1301" s="2">
        <v>0</v>
      </c>
      <c r="I1301" s="2">
        <v>2</v>
      </c>
      <c r="J1301" s="4">
        <v>2017</v>
      </c>
      <c r="K1301">
        <v>7</v>
      </c>
      <c r="L1301">
        <v>276</v>
      </c>
      <c r="M1301" t="s">
        <v>24</v>
      </c>
    </row>
    <row r="1302" spans="1:13" hidden="1">
      <c r="A1302" s="1">
        <v>42939</v>
      </c>
      <c r="B1302" s="2">
        <v>6.5</v>
      </c>
      <c r="C1302" s="2">
        <v>2.4289999999999998</v>
      </c>
      <c r="D1302" s="2">
        <v>2</v>
      </c>
      <c r="E1302" s="2">
        <v>12</v>
      </c>
      <c r="F1302" s="2">
        <v>4</v>
      </c>
      <c r="G1302" s="2">
        <v>0</v>
      </c>
      <c r="H1302" s="2">
        <v>4</v>
      </c>
      <c r="I1302" s="2">
        <v>5</v>
      </c>
      <c r="J1302" s="4">
        <v>2017</v>
      </c>
      <c r="K1302">
        <v>7</v>
      </c>
      <c r="L1302">
        <v>276</v>
      </c>
      <c r="M1302" t="s">
        <v>25</v>
      </c>
    </row>
    <row r="1303" spans="1:13" hidden="1">
      <c r="A1303" s="1">
        <v>42940</v>
      </c>
      <c r="B1303" s="2">
        <v>3.84</v>
      </c>
      <c r="C1303" s="2">
        <v>1</v>
      </c>
      <c r="D1303" s="2">
        <v>2.1</v>
      </c>
      <c r="E1303" s="2">
        <v>15</v>
      </c>
      <c r="F1303" s="2">
        <v>6</v>
      </c>
      <c r="G1303" s="2">
        <v>0</v>
      </c>
      <c r="H1303" s="2">
        <v>0</v>
      </c>
      <c r="I1303" s="2">
        <v>3</v>
      </c>
      <c r="J1303" s="4">
        <v>2017</v>
      </c>
      <c r="K1303">
        <v>7</v>
      </c>
      <c r="L1303">
        <v>276</v>
      </c>
      <c r="M1303" t="s">
        <v>26</v>
      </c>
    </row>
    <row r="1304" spans="1:13" hidden="1">
      <c r="A1304" s="1">
        <v>42941</v>
      </c>
      <c r="B1304" s="2">
        <v>6.34</v>
      </c>
      <c r="C1304" s="2">
        <v>2.35</v>
      </c>
      <c r="D1304" s="2">
        <v>2</v>
      </c>
      <c r="E1304" s="2">
        <v>14</v>
      </c>
      <c r="F1304" s="2">
        <v>5</v>
      </c>
      <c r="G1304" s="2">
        <v>0</v>
      </c>
      <c r="H1304" s="2">
        <v>6</v>
      </c>
      <c r="I1304" s="2">
        <v>0.1</v>
      </c>
      <c r="J1304" s="4">
        <v>2017</v>
      </c>
      <c r="K1304">
        <v>7</v>
      </c>
      <c r="L1304">
        <v>276</v>
      </c>
      <c r="M1304" t="s">
        <v>27</v>
      </c>
    </row>
    <row r="1305" spans="1:13" hidden="1">
      <c r="A1305" s="1">
        <v>42942</v>
      </c>
      <c r="B1305" s="2">
        <v>3.33</v>
      </c>
      <c r="C1305" s="2">
        <v>6.7789999999999999</v>
      </c>
      <c r="D1305" s="2">
        <v>3</v>
      </c>
      <c r="E1305" s="2">
        <v>15</v>
      </c>
      <c r="F1305" s="2">
        <v>11</v>
      </c>
      <c r="G1305" s="2">
        <v>1</v>
      </c>
      <c r="H1305" s="2">
        <v>1</v>
      </c>
      <c r="I1305" s="2">
        <v>1</v>
      </c>
      <c r="J1305" s="4">
        <v>2017</v>
      </c>
      <c r="K1305">
        <v>7</v>
      </c>
      <c r="L1305">
        <v>276</v>
      </c>
      <c r="M1305" t="s">
        <v>28</v>
      </c>
    </row>
    <row r="1306" spans="1:13" hidden="1">
      <c r="A1306" s="1">
        <v>42943</v>
      </c>
      <c r="B1306" s="2">
        <v>5</v>
      </c>
      <c r="C1306" s="2">
        <v>0.67</v>
      </c>
      <c r="D1306" s="2">
        <v>0</v>
      </c>
      <c r="E1306" s="2">
        <v>12.4</v>
      </c>
      <c r="F1306" s="2">
        <v>8</v>
      </c>
      <c r="G1306" s="2">
        <v>0</v>
      </c>
      <c r="H1306" s="2">
        <v>0</v>
      </c>
      <c r="I1306" s="2">
        <v>1</v>
      </c>
      <c r="J1306" s="4">
        <v>2017</v>
      </c>
      <c r="K1306">
        <v>7</v>
      </c>
      <c r="L1306">
        <v>276</v>
      </c>
      <c r="M1306" t="s">
        <v>22</v>
      </c>
    </row>
    <row r="1307" spans="1:13" hidden="1">
      <c r="A1307" s="1">
        <v>42944</v>
      </c>
      <c r="B1307" s="2">
        <v>4</v>
      </c>
      <c r="C1307" s="2">
        <v>5</v>
      </c>
      <c r="D1307" s="2">
        <v>1.1000000000000001</v>
      </c>
      <c r="E1307" s="2">
        <v>17.2</v>
      </c>
      <c r="F1307" s="2">
        <v>10</v>
      </c>
      <c r="G1307" s="2">
        <v>0</v>
      </c>
      <c r="H1307" s="2">
        <v>0</v>
      </c>
      <c r="I1307" s="2">
        <v>3</v>
      </c>
      <c r="J1307" s="4">
        <v>2017</v>
      </c>
      <c r="K1307">
        <v>7</v>
      </c>
      <c r="L1307">
        <v>276</v>
      </c>
      <c r="M1307" t="s">
        <v>23</v>
      </c>
    </row>
    <row r="1308" spans="1:13" hidden="1">
      <c r="A1308" s="1">
        <v>42945</v>
      </c>
      <c r="B1308" s="2">
        <v>3</v>
      </c>
      <c r="C1308" s="2">
        <v>3.33</v>
      </c>
      <c r="D1308" s="2">
        <v>2</v>
      </c>
      <c r="E1308" s="2">
        <v>14.15</v>
      </c>
      <c r="F1308" s="2">
        <v>1</v>
      </c>
      <c r="G1308" s="2">
        <v>0</v>
      </c>
      <c r="H1308" s="2">
        <v>0</v>
      </c>
      <c r="I1308" s="2">
        <v>4</v>
      </c>
      <c r="J1308" s="4">
        <v>2017</v>
      </c>
      <c r="K1308">
        <v>7</v>
      </c>
      <c r="L1308">
        <v>276</v>
      </c>
      <c r="M1308" t="s">
        <v>24</v>
      </c>
    </row>
    <row r="1309" spans="1:13" hidden="1">
      <c r="A1309" s="1">
        <v>42946</v>
      </c>
      <c r="B1309" s="2">
        <v>4.125</v>
      </c>
      <c r="C1309" s="2">
        <v>2.66</v>
      </c>
      <c r="D1309" s="2">
        <v>2</v>
      </c>
      <c r="E1309" s="2">
        <v>13</v>
      </c>
      <c r="F1309" s="2">
        <v>11</v>
      </c>
      <c r="G1309" s="2">
        <v>0</v>
      </c>
      <c r="H1309" s="2">
        <v>0</v>
      </c>
      <c r="I1309" s="2">
        <v>1</v>
      </c>
      <c r="J1309" s="4">
        <v>2017</v>
      </c>
      <c r="K1309">
        <v>7</v>
      </c>
      <c r="L1309">
        <v>276</v>
      </c>
      <c r="M1309" t="s">
        <v>25</v>
      </c>
    </row>
    <row r="1310" spans="1:13" hidden="1">
      <c r="A1310" s="1">
        <v>42947</v>
      </c>
      <c r="B1310" s="2">
        <v>7.34</v>
      </c>
      <c r="C1310" s="2">
        <v>0.81</v>
      </c>
      <c r="D1310" s="2">
        <v>2.25</v>
      </c>
      <c r="E1310" s="2">
        <v>21</v>
      </c>
      <c r="F1310" s="2">
        <v>9</v>
      </c>
      <c r="G1310" s="2">
        <v>0</v>
      </c>
      <c r="H1310" s="2">
        <v>5</v>
      </c>
      <c r="I1310" s="2">
        <v>2</v>
      </c>
      <c r="J1310" s="4">
        <v>2017</v>
      </c>
      <c r="K1310">
        <v>7</v>
      </c>
      <c r="L1310">
        <v>276</v>
      </c>
      <c r="M1310" t="s">
        <v>26</v>
      </c>
    </row>
    <row r="1311" spans="1:13" hidden="1">
      <c r="A1311" s="1">
        <v>42948</v>
      </c>
      <c r="B1311" s="2">
        <v>7.33</v>
      </c>
      <c r="C1311" s="2">
        <v>3.33</v>
      </c>
      <c r="D1311" s="2">
        <v>2</v>
      </c>
      <c r="E1311" s="2">
        <v>15.6</v>
      </c>
      <c r="F1311" s="2">
        <v>3</v>
      </c>
      <c r="G1311" s="2">
        <v>0</v>
      </c>
      <c r="H1311" s="2">
        <v>1</v>
      </c>
      <c r="I1311" s="2">
        <v>1</v>
      </c>
      <c r="J1311" s="4">
        <v>2017</v>
      </c>
      <c r="K1311">
        <v>8</v>
      </c>
      <c r="L1311">
        <v>276</v>
      </c>
      <c r="M1311" t="s">
        <v>27</v>
      </c>
    </row>
    <row r="1312" spans="1:13" hidden="1">
      <c r="A1312" s="1">
        <v>42949</v>
      </c>
      <c r="B1312" s="2">
        <v>6</v>
      </c>
      <c r="C1312" s="2">
        <v>2.66</v>
      </c>
      <c r="D1312" s="2">
        <v>1</v>
      </c>
      <c r="E1312" s="2">
        <v>25</v>
      </c>
      <c r="F1312" s="2">
        <v>2</v>
      </c>
      <c r="G1312" s="2">
        <v>0</v>
      </c>
      <c r="H1312" s="2">
        <v>1</v>
      </c>
      <c r="I1312" s="2">
        <v>4</v>
      </c>
      <c r="J1312" s="4">
        <v>2017</v>
      </c>
      <c r="K1312">
        <v>8</v>
      </c>
      <c r="L1312">
        <v>276</v>
      </c>
      <c r="M1312" t="s">
        <v>28</v>
      </c>
    </row>
    <row r="1313" spans="1:13" hidden="1">
      <c r="A1313" s="1">
        <v>42950</v>
      </c>
      <c r="B1313" s="2">
        <v>6.33</v>
      </c>
      <c r="C1313" s="2">
        <v>0.66</v>
      </c>
      <c r="D1313" s="2">
        <v>4</v>
      </c>
      <c r="E1313" s="2">
        <v>10</v>
      </c>
      <c r="F1313" s="2">
        <v>8</v>
      </c>
      <c r="G1313" s="2">
        <v>0</v>
      </c>
      <c r="H1313" s="2">
        <v>1</v>
      </c>
      <c r="I1313" s="2">
        <v>3</v>
      </c>
      <c r="J1313" s="4">
        <v>2017</v>
      </c>
      <c r="K1313">
        <v>8</v>
      </c>
      <c r="L1313">
        <v>276</v>
      </c>
      <c r="M1313" t="s">
        <v>22</v>
      </c>
    </row>
    <row r="1314" spans="1:13" hidden="1">
      <c r="A1314" s="1">
        <v>42951</v>
      </c>
      <c r="B1314" s="2">
        <v>8</v>
      </c>
      <c r="C1314" s="2">
        <v>4</v>
      </c>
      <c r="D1314" s="2">
        <v>1</v>
      </c>
      <c r="E1314" s="2">
        <v>15</v>
      </c>
      <c r="F1314" s="2">
        <v>11</v>
      </c>
      <c r="G1314" s="2">
        <v>2</v>
      </c>
      <c r="H1314" s="2">
        <v>5</v>
      </c>
      <c r="I1314" s="2">
        <v>2</v>
      </c>
      <c r="J1314" s="4">
        <v>2017</v>
      </c>
      <c r="K1314">
        <v>8</v>
      </c>
      <c r="L1314">
        <v>276</v>
      </c>
      <c r="M1314" t="s">
        <v>23</v>
      </c>
    </row>
    <row r="1315" spans="1:13" hidden="1">
      <c r="A1315" s="1">
        <v>42952</v>
      </c>
      <c r="B1315" s="2">
        <v>4.66</v>
      </c>
      <c r="C1315" s="2">
        <v>2.472</v>
      </c>
      <c r="D1315" s="2">
        <v>2</v>
      </c>
      <c r="E1315" s="2">
        <v>13.311999999999999</v>
      </c>
      <c r="F1315" s="2">
        <v>2</v>
      </c>
      <c r="G1315" s="2">
        <v>0</v>
      </c>
      <c r="H1315" s="2">
        <v>0</v>
      </c>
      <c r="I1315" s="2">
        <v>2</v>
      </c>
      <c r="J1315" s="4">
        <v>2017</v>
      </c>
      <c r="K1315">
        <v>8</v>
      </c>
      <c r="L1315">
        <v>276</v>
      </c>
      <c r="M1315" t="s">
        <v>24</v>
      </c>
    </row>
    <row r="1316" spans="1:13" hidden="1">
      <c r="A1316" s="1">
        <v>42953</v>
      </c>
      <c r="B1316" s="2">
        <v>2</v>
      </c>
      <c r="C1316" s="2">
        <v>3.4289999999999998</v>
      </c>
      <c r="D1316" s="2">
        <v>1</v>
      </c>
      <c r="E1316" s="2">
        <v>13</v>
      </c>
      <c r="F1316" s="2">
        <v>6</v>
      </c>
      <c r="G1316" s="2">
        <v>0</v>
      </c>
      <c r="H1316" s="2">
        <v>0</v>
      </c>
      <c r="I1316" s="2">
        <v>3</v>
      </c>
      <c r="J1316" s="4">
        <v>2017</v>
      </c>
      <c r="K1316">
        <v>8</v>
      </c>
      <c r="L1316">
        <v>276</v>
      </c>
      <c r="M1316" t="s">
        <v>25</v>
      </c>
    </row>
    <row r="1317" spans="1:13" hidden="1">
      <c r="A1317" s="1">
        <v>42954</v>
      </c>
      <c r="B1317" s="2">
        <v>1</v>
      </c>
      <c r="C1317" s="2">
        <v>5.34</v>
      </c>
      <c r="D1317" s="2">
        <v>3.1</v>
      </c>
      <c r="E1317" s="2">
        <v>16</v>
      </c>
      <c r="F1317" s="2">
        <v>9</v>
      </c>
      <c r="G1317" s="2">
        <v>2</v>
      </c>
      <c r="H1317" s="2">
        <v>0</v>
      </c>
      <c r="I1317" s="2">
        <v>0</v>
      </c>
      <c r="J1317" s="4">
        <v>2017</v>
      </c>
      <c r="K1317">
        <v>8</v>
      </c>
      <c r="L1317">
        <v>276</v>
      </c>
      <c r="M1317" t="s">
        <v>26</v>
      </c>
    </row>
    <row r="1318" spans="1:13" hidden="1">
      <c r="A1318" s="1">
        <v>42955</v>
      </c>
      <c r="B1318" s="2">
        <v>6</v>
      </c>
      <c r="C1318" s="2">
        <v>1.7030000000000001</v>
      </c>
      <c r="D1318" s="2">
        <v>2.1</v>
      </c>
      <c r="E1318" s="2">
        <v>11.188000000000001</v>
      </c>
      <c r="F1318" s="2">
        <v>8</v>
      </c>
      <c r="G1318" s="2">
        <v>0</v>
      </c>
      <c r="H1318" s="2">
        <v>0</v>
      </c>
      <c r="I1318" s="2">
        <v>4.2</v>
      </c>
      <c r="J1318" s="4">
        <v>2017</v>
      </c>
      <c r="K1318">
        <v>8</v>
      </c>
      <c r="L1318">
        <v>276</v>
      </c>
      <c r="M1318" t="s">
        <v>27</v>
      </c>
    </row>
    <row r="1319" spans="1:13" hidden="1">
      <c r="A1319" s="1">
        <v>42956</v>
      </c>
      <c r="B1319" s="2">
        <v>2.33</v>
      </c>
      <c r="C1319" s="2">
        <v>5.0999999999999996</v>
      </c>
      <c r="D1319" s="2">
        <v>3.15</v>
      </c>
      <c r="E1319" s="2">
        <v>13</v>
      </c>
      <c r="F1319" s="2">
        <v>15</v>
      </c>
      <c r="G1319" s="2">
        <v>0</v>
      </c>
      <c r="H1319" s="2">
        <v>2</v>
      </c>
      <c r="I1319" s="2">
        <v>2.2000000000000002</v>
      </c>
      <c r="J1319" s="4">
        <v>2017</v>
      </c>
      <c r="K1319">
        <v>8</v>
      </c>
      <c r="L1319">
        <v>276</v>
      </c>
      <c r="M1319" t="s">
        <v>28</v>
      </c>
    </row>
    <row r="1320" spans="1:13" hidden="1">
      <c r="A1320" s="1">
        <v>42957</v>
      </c>
      <c r="B1320" s="2">
        <v>0</v>
      </c>
      <c r="C1320" s="2">
        <v>3.99</v>
      </c>
      <c r="D1320" s="2">
        <v>4</v>
      </c>
      <c r="E1320" s="2">
        <v>9</v>
      </c>
      <c r="F1320" s="2">
        <v>19</v>
      </c>
      <c r="G1320" s="2">
        <v>0</v>
      </c>
      <c r="H1320" s="2">
        <v>3</v>
      </c>
      <c r="I1320" s="2">
        <v>1.1000000000000001</v>
      </c>
      <c r="J1320" s="4">
        <v>2017</v>
      </c>
      <c r="K1320">
        <v>8</v>
      </c>
      <c r="L1320">
        <v>276</v>
      </c>
      <c r="M1320" t="s">
        <v>22</v>
      </c>
    </row>
    <row r="1321" spans="1:13" hidden="1">
      <c r="A1321" s="1">
        <v>42958</v>
      </c>
      <c r="B1321" s="2">
        <v>4.33</v>
      </c>
      <c r="C1321" s="2">
        <v>1.65</v>
      </c>
      <c r="D1321" s="2">
        <v>5.0999999999999996</v>
      </c>
      <c r="E1321" s="2">
        <v>8</v>
      </c>
      <c r="F1321" s="2">
        <v>6</v>
      </c>
      <c r="G1321" s="2">
        <v>3</v>
      </c>
      <c r="H1321" s="2">
        <v>0</v>
      </c>
      <c r="I1321" s="2">
        <v>0</v>
      </c>
      <c r="J1321" s="4">
        <v>2017</v>
      </c>
      <c r="K1321">
        <v>8</v>
      </c>
      <c r="L1321">
        <v>276</v>
      </c>
      <c r="M1321" t="s">
        <v>23</v>
      </c>
    </row>
    <row r="1322" spans="1:13" hidden="1">
      <c r="A1322" s="1">
        <v>42959</v>
      </c>
      <c r="B1322" s="2">
        <v>2.69</v>
      </c>
      <c r="C1322" s="2">
        <v>4.9390000000000001</v>
      </c>
      <c r="D1322" s="2">
        <v>2.5</v>
      </c>
      <c r="E1322" s="2">
        <v>22.6</v>
      </c>
      <c r="F1322" s="2">
        <v>4</v>
      </c>
      <c r="G1322" s="2">
        <v>0</v>
      </c>
      <c r="H1322" s="2">
        <v>6</v>
      </c>
      <c r="I1322" s="2">
        <v>2</v>
      </c>
      <c r="J1322" s="4">
        <v>2017</v>
      </c>
      <c r="K1322">
        <v>8</v>
      </c>
      <c r="L1322">
        <v>276</v>
      </c>
      <c r="M1322" t="s">
        <v>24</v>
      </c>
    </row>
    <row r="1323" spans="1:13" hidden="1">
      <c r="A1323" s="1">
        <v>42960</v>
      </c>
      <c r="B1323" s="2">
        <v>3.66</v>
      </c>
      <c r="C1323" s="2">
        <v>3.65</v>
      </c>
      <c r="D1323" s="2">
        <v>2.0499999999999998</v>
      </c>
      <c r="E1323" s="2">
        <v>24</v>
      </c>
      <c r="F1323" s="2">
        <v>5</v>
      </c>
      <c r="G1323" s="2">
        <v>0</v>
      </c>
      <c r="H1323" s="2">
        <v>1</v>
      </c>
      <c r="I1323" s="2">
        <v>1</v>
      </c>
      <c r="J1323" s="4">
        <v>2017</v>
      </c>
      <c r="K1323">
        <v>8</v>
      </c>
      <c r="L1323">
        <v>276</v>
      </c>
      <c r="M1323" t="s">
        <v>25</v>
      </c>
    </row>
    <row r="1324" spans="1:13" hidden="1">
      <c r="A1324" s="1">
        <v>42961</v>
      </c>
      <c r="B1324" s="2">
        <v>11.34</v>
      </c>
      <c r="C1324" s="2">
        <v>2.0670000000000002</v>
      </c>
      <c r="D1324" s="2">
        <v>4</v>
      </c>
      <c r="E1324" s="2">
        <v>13</v>
      </c>
      <c r="F1324" s="2">
        <v>4</v>
      </c>
      <c r="G1324" s="2">
        <v>0</v>
      </c>
      <c r="H1324" s="2">
        <v>0</v>
      </c>
      <c r="I1324" s="2">
        <v>2</v>
      </c>
      <c r="J1324" s="4">
        <v>2017</v>
      </c>
      <c r="K1324">
        <v>8</v>
      </c>
      <c r="L1324">
        <v>276</v>
      </c>
      <c r="M1324" t="s">
        <v>26</v>
      </c>
    </row>
    <row r="1325" spans="1:13" hidden="1">
      <c r="A1325" s="1">
        <v>42962</v>
      </c>
      <c r="B1325" s="2">
        <v>2.33</v>
      </c>
      <c r="C1325" s="2">
        <v>6.7030000000000003</v>
      </c>
      <c r="D1325" s="2">
        <v>2.15</v>
      </c>
      <c r="E1325" s="2">
        <v>35</v>
      </c>
      <c r="F1325" s="2">
        <v>11</v>
      </c>
      <c r="G1325" s="2">
        <v>0</v>
      </c>
      <c r="H1325" s="2">
        <v>2</v>
      </c>
      <c r="I1325" s="2">
        <v>3</v>
      </c>
      <c r="J1325" s="4">
        <v>2017</v>
      </c>
      <c r="K1325">
        <v>8</v>
      </c>
      <c r="L1325">
        <v>276</v>
      </c>
      <c r="M1325" t="s">
        <v>27</v>
      </c>
    </row>
    <row r="1326" spans="1:13" hidden="1">
      <c r="A1326" s="1">
        <v>42963</v>
      </c>
      <c r="B1326" s="2">
        <v>5.33</v>
      </c>
      <c r="C1326" s="2">
        <v>3.67</v>
      </c>
      <c r="D1326" s="2">
        <v>1</v>
      </c>
      <c r="E1326" s="2">
        <v>10.45</v>
      </c>
      <c r="F1326" s="2">
        <v>13</v>
      </c>
      <c r="G1326" s="2">
        <v>0</v>
      </c>
      <c r="H1326" s="2">
        <v>4</v>
      </c>
      <c r="I1326" s="2">
        <v>2</v>
      </c>
      <c r="J1326" s="4">
        <v>2017</v>
      </c>
      <c r="K1326">
        <v>8</v>
      </c>
      <c r="L1326">
        <v>276</v>
      </c>
      <c r="M1326" t="s">
        <v>28</v>
      </c>
    </row>
    <row r="1327" spans="1:13" hidden="1">
      <c r="A1327" s="1">
        <v>42964</v>
      </c>
      <c r="B1327" s="2">
        <v>5.16</v>
      </c>
      <c r="C1327" s="2">
        <v>1.33</v>
      </c>
      <c r="D1327" s="2">
        <v>5</v>
      </c>
      <c r="E1327" s="2">
        <v>12</v>
      </c>
      <c r="F1327" s="2">
        <v>8</v>
      </c>
      <c r="G1327" s="2">
        <v>0</v>
      </c>
      <c r="H1327" s="2">
        <v>1</v>
      </c>
      <c r="I1327" s="2">
        <v>1.5</v>
      </c>
      <c r="J1327" s="4">
        <v>2017</v>
      </c>
      <c r="K1327">
        <v>8</v>
      </c>
      <c r="L1327">
        <v>276</v>
      </c>
      <c r="M1327" t="s">
        <v>22</v>
      </c>
    </row>
    <row r="1328" spans="1:13" hidden="1">
      <c r="A1328" s="1">
        <v>42965</v>
      </c>
      <c r="B1328" s="2">
        <v>2.33</v>
      </c>
      <c r="C1328" s="2">
        <v>3.99</v>
      </c>
      <c r="D1328" s="2">
        <v>3</v>
      </c>
      <c r="E1328" s="2">
        <v>15</v>
      </c>
      <c r="F1328" s="2">
        <v>4</v>
      </c>
      <c r="G1328" s="2">
        <v>0</v>
      </c>
      <c r="H1328" s="2">
        <v>0</v>
      </c>
      <c r="I1328" s="2">
        <v>3</v>
      </c>
      <c r="J1328" s="4">
        <v>2017</v>
      </c>
      <c r="K1328">
        <v>8</v>
      </c>
      <c r="L1328">
        <v>276</v>
      </c>
      <c r="M1328" t="s">
        <v>23</v>
      </c>
    </row>
    <row r="1329" spans="1:13" hidden="1">
      <c r="A1329" s="1">
        <v>42966</v>
      </c>
      <c r="B1329" s="2">
        <v>5</v>
      </c>
      <c r="C1329" s="2">
        <v>4.7130000000000001</v>
      </c>
      <c r="D1329" s="2">
        <v>3</v>
      </c>
      <c r="E1329" s="2">
        <v>16</v>
      </c>
      <c r="F1329" s="2">
        <v>10</v>
      </c>
      <c r="G1329" s="2">
        <v>0</v>
      </c>
      <c r="H1329" s="2">
        <v>11</v>
      </c>
      <c r="I1329" s="2">
        <v>2</v>
      </c>
      <c r="J1329" s="4">
        <v>2017</v>
      </c>
      <c r="K1329">
        <v>8</v>
      </c>
      <c r="L1329">
        <v>276</v>
      </c>
      <c r="M1329" t="s">
        <v>24</v>
      </c>
    </row>
    <row r="1330" spans="1:13" hidden="1">
      <c r="A1330" s="1">
        <v>42967</v>
      </c>
      <c r="B1330" s="2">
        <v>4.33</v>
      </c>
      <c r="C1330" s="2">
        <v>2.056</v>
      </c>
      <c r="D1330" s="2">
        <v>6</v>
      </c>
      <c r="E1330" s="2">
        <v>14.4</v>
      </c>
      <c r="F1330" s="2">
        <v>6</v>
      </c>
      <c r="G1330" s="2">
        <v>0</v>
      </c>
      <c r="H1330" s="2">
        <v>2</v>
      </c>
      <c r="I1330" s="2">
        <v>1</v>
      </c>
      <c r="J1330" s="4">
        <v>2017</v>
      </c>
      <c r="K1330">
        <v>8</v>
      </c>
      <c r="L1330">
        <v>276</v>
      </c>
      <c r="M1330" t="s">
        <v>25</v>
      </c>
    </row>
    <row r="1331" spans="1:13" hidden="1">
      <c r="A1331" s="1">
        <v>42968</v>
      </c>
      <c r="B1331" s="2">
        <v>9.33</v>
      </c>
      <c r="C1331" s="2">
        <v>3.34</v>
      </c>
      <c r="D1331" s="2">
        <v>2.4</v>
      </c>
      <c r="E1331" s="2">
        <v>19</v>
      </c>
      <c r="F1331" s="2">
        <v>4</v>
      </c>
      <c r="G1331" s="2">
        <v>0</v>
      </c>
      <c r="H1331" s="2">
        <v>0</v>
      </c>
      <c r="I1331" s="2">
        <v>0</v>
      </c>
      <c r="J1331" s="4">
        <v>2017</v>
      </c>
      <c r="K1331">
        <v>8</v>
      </c>
      <c r="L1331">
        <v>276</v>
      </c>
      <c r="M1331" t="s">
        <v>26</v>
      </c>
    </row>
    <row r="1332" spans="1:13" hidden="1">
      <c r="A1332" s="1">
        <v>42969</v>
      </c>
      <c r="B1332" s="2">
        <v>6</v>
      </c>
      <c r="C1332" s="2">
        <v>1.34</v>
      </c>
      <c r="D1332" s="2">
        <v>3.15</v>
      </c>
      <c r="E1332" s="2">
        <v>22.2</v>
      </c>
      <c r="F1332" s="2">
        <v>3</v>
      </c>
      <c r="G1332" s="2">
        <v>0</v>
      </c>
      <c r="H1332" s="2">
        <v>0</v>
      </c>
      <c r="I1332" s="2">
        <v>2</v>
      </c>
      <c r="J1332" s="4">
        <v>2017</v>
      </c>
      <c r="K1332">
        <v>8</v>
      </c>
      <c r="L1332">
        <v>276</v>
      </c>
      <c r="M1332" t="s">
        <v>27</v>
      </c>
    </row>
    <row r="1333" spans="1:13" hidden="1">
      <c r="A1333" s="1">
        <v>42970</v>
      </c>
      <c r="B1333" s="2">
        <v>3.33</v>
      </c>
      <c r="C1333" s="2">
        <v>2.33</v>
      </c>
      <c r="D1333" s="2">
        <v>2</v>
      </c>
      <c r="E1333" s="2">
        <v>42</v>
      </c>
      <c r="F1333" s="2">
        <v>8</v>
      </c>
      <c r="G1333" s="2">
        <v>0</v>
      </c>
      <c r="H1333" s="2">
        <v>9</v>
      </c>
      <c r="I1333" s="2">
        <v>3</v>
      </c>
      <c r="J1333" s="4">
        <v>2017</v>
      </c>
      <c r="K1333">
        <v>8</v>
      </c>
      <c r="L1333">
        <v>276</v>
      </c>
      <c r="M1333" t="s">
        <v>28</v>
      </c>
    </row>
    <row r="1334" spans="1:13" hidden="1">
      <c r="A1334" s="1">
        <v>42971</v>
      </c>
      <c r="B1334" s="2">
        <v>8</v>
      </c>
      <c r="C1334" s="2">
        <v>9.0530000000000008</v>
      </c>
      <c r="D1334" s="2">
        <v>2</v>
      </c>
      <c r="E1334" s="2">
        <v>27</v>
      </c>
      <c r="F1334" s="2">
        <v>13</v>
      </c>
      <c r="G1334" s="2">
        <v>0</v>
      </c>
      <c r="H1334" s="2">
        <v>1</v>
      </c>
      <c r="I1334" s="2">
        <v>3</v>
      </c>
      <c r="J1334" s="4">
        <v>2017</v>
      </c>
      <c r="K1334">
        <v>8</v>
      </c>
      <c r="L1334">
        <v>276</v>
      </c>
      <c r="M1334" t="s">
        <v>22</v>
      </c>
    </row>
    <row r="1335" spans="1:13" hidden="1">
      <c r="A1335" s="1">
        <v>42972</v>
      </c>
      <c r="B1335" s="2">
        <v>6</v>
      </c>
      <c r="C1335" s="2">
        <v>3.01</v>
      </c>
      <c r="D1335" s="2">
        <v>1</v>
      </c>
      <c r="E1335" s="2">
        <v>20.25</v>
      </c>
      <c r="F1335" s="2">
        <v>17</v>
      </c>
      <c r="G1335" s="2">
        <v>0</v>
      </c>
      <c r="H1335" s="2">
        <v>0</v>
      </c>
      <c r="I1335" s="2">
        <v>1</v>
      </c>
      <c r="J1335" s="4">
        <v>2017</v>
      </c>
      <c r="K1335">
        <v>8</v>
      </c>
      <c r="L1335">
        <v>276</v>
      </c>
      <c r="M1335" t="s">
        <v>23</v>
      </c>
    </row>
    <row r="1336" spans="1:13" hidden="1">
      <c r="A1336" s="1">
        <v>42973</v>
      </c>
      <c r="B1336" s="2">
        <v>4.99</v>
      </c>
      <c r="C1336" s="2">
        <v>3.516</v>
      </c>
      <c r="D1336" s="2">
        <v>1</v>
      </c>
      <c r="E1336" s="2">
        <v>19</v>
      </c>
      <c r="F1336" s="2">
        <v>10</v>
      </c>
      <c r="G1336" s="2">
        <v>0</v>
      </c>
      <c r="H1336" s="2">
        <v>6</v>
      </c>
      <c r="I1336" s="2">
        <v>2</v>
      </c>
      <c r="J1336" s="4">
        <v>2017</v>
      </c>
      <c r="K1336">
        <v>8</v>
      </c>
      <c r="L1336">
        <v>276</v>
      </c>
      <c r="M1336" t="s">
        <v>24</v>
      </c>
    </row>
    <row r="1337" spans="1:13" hidden="1">
      <c r="A1337" s="1">
        <v>42974</v>
      </c>
      <c r="B1337" s="2">
        <v>3</v>
      </c>
      <c r="C1337" s="2">
        <v>5.34</v>
      </c>
      <c r="D1337" s="2">
        <v>1</v>
      </c>
      <c r="E1337" s="2">
        <v>21.3</v>
      </c>
      <c r="F1337" s="2">
        <v>5</v>
      </c>
      <c r="G1337" s="2">
        <v>2</v>
      </c>
      <c r="H1337" s="2">
        <v>7</v>
      </c>
      <c r="I1337" s="2">
        <v>1</v>
      </c>
      <c r="J1337" s="4">
        <v>2017</v>
      </c>
      <c r="K1337">
        <v>8</v>
      </c>
      <c r="L1337">
        <v>276</v>
      </c>
      <c r="M1337" t="s">
        <v>25</v>
      </c>
    </row>
    <row r="1338" spans="1:13" hidden="1">
      <c r="A1338" s="1">
        <v>42975</v>
      </c>
      <c r="B1338" s="2">
        <v>8</v>
      </c>
      <c r="C1338" s="2">
        <v>7</v>
      </c>
      <c r="D1338" s="2">
        <v>5</v>
      </c>
      <c r="E1338" s="2">
        <v>16</v>
      </c>
      <c r="F1338" s="2">
        <v>12</v>
      </c>
      <c r="G1338" s="2">
        <v>0</v>
      </c>
      <c r="H1338" s="2">
        <v>1</v>
      </c>
      <c r="I1338" s="2">
        <v>3</v>
      </c>
      <c r="J1338" s="4">
        <v>2017</v>
      </c>
      <c r="K1338">
        <v>8</v>
      </c>
      <c r="L1338">
        <v>276</v>
      </c>
      <c r="M1338" t="s">
        <v>26</v>
      </c>
    </row>
    <row r="1339" spans="1:13" hidden="1">
      <c r="A1339" s="1">
        <v>42976</v>
      </c>
      <c r="B1339" s="2">
        <v>7</v>
      </c>
      <c r="C1339" s="2">
        <v>3.0659999999999998</v>
      </c>
      <c r="D1339" s="2">
        <v>3.5</v>
      </c>
      <c r="E1339" s="2">
        <v>17</v>
      </c>
      <c r="F1339" s="2">
        <v>5</v>
      </c>
      <c r="G1339" s="2">
        <v>0</v>
      </c>
      <c r="H1339" s="2">
        <v>11</v>
      </c>
      <c r="I1339" s="2">
        <v>2.1</v>
      </c>
      <c r="J1339" s="4">
        <v>2017</v>
      </c>
      <c r="K1339">
        <v>8</v>
      </c>
      <c r="L1339">
        <v>276</v>
      </c>
      <c r="M1339" t="s">
        <v>27</v>
      </c>
    </row>
    <row r="1340" spans="1:13" hidden="1">
      <c r="A1340" s="1">
        <v>42977</v>
      </c>
      <c r="B1340" s="2">
        <v>7.67</v>
      </c>
      <c r="C1340" s="2">
        <v>3.99</v>
      </c>
      <c r="D1340" s="2">
        <v>3.15</v>
      </c>
      <c r="E1340" s="2">
        <v>17</v>
      </c>
      <c r="F1340" s="2">
        <v>4</v>
      </c>
      <c r="G1340" s="2">
        <v>3</v>
      </c>
      <c r="H1340" s="2">
        <v>0</v>
      </c>
      <c r="I1340" s="2">
        <v>2</v>
      </c>
      <c r="J1340" s="4">
        <v>2017</v>
      </c>
      <c r="K1340">
        <v>8</v>
      </c>
      <c r="L1340">
        <v>276</v>
      </c>
      <c r="M1340" t="s">
        <v>28</v>
      </c>
    </row>
    <row r="1341" spans="1:13" hidden="1">
      <c r="A1341" s="1">
        <v>42978</v>
      </c>
      <c r="B1341" s="2">
        <v>16.68</v>
      </c>
      <c r="C1341" s="2">
        <v>3.0329999999999999</v>
      </c>
      <c r="D1341" s="2">
        <v>3.05</v>
      </c>
      <c r="E1341" s="2">
        <v>17</v>
      </c>
      <c r="F1341" s="2">
        <v>4</v>
      </c>
      <c r="G1341" s="2">
        <v>0</v>
      </c>
      <c r="H1341" s="2">
        <v>0</v>
      </c>
      <c r="I1341" s="2">
        <v>1</v>
      </c>
      <c r="J1341" s="4">
        <v>2017</v>
      </c>
      <c r="K1341">
        <v>8</v>
      </c>
      <c r="L1341">
        <v>276</v>
      </c>
      <c r="M1341" t="s">
        <v>22</v>
      </c>
    </row>
    <row r="1342" spans="1:13" hidden="1">
      <c r="A1342" s="1">
        <v>42979</v>
      </c>
      <c r="B1342" s="2">
        <v>3.34</v>
      </c>
      <c r="C1342" s="2">
        <v>3</v>
      </c>
      <c r="D1342" s="2">
        <v>5</v>
      </c>
      <c r="E1342" s="2">
        <v>20.6</v>
      </c>
      <c r="F1342" s="2">
        <v>8</v>
      </c>
      <c r="G1342" s="2">
        <v>0</v>
      </c>
      <c r="H1342" s="2">
        <v>2</v>
      </c>
      <c r="I1342" s="2">
        <v>0</v>
      </c>
      <c r="J1342" s="4">
        <v>2017</v>
      </c>
      <c r="K1342">
        <v>9</v>
      </c>
      <c r="L1342">
        <v>276</v>
      </c>
      <c r="M1342" t="s">
        <v>23</v>
      </c>
    </row>
    <row r="1343" spans="1:13" hidden="1">
      <c r="A1343" s="1">
        <v>42980</v>
      </c>
      <c r="B1343" s="2">
        <v>6.34</v>
      </c>
      <c r="C1343" s="2">
        <v>2.13</v>
      </c>
      <c r="D1343" s="2">
        <v>6</v>
      </c>
      <c r="E1343" s="2">
        <v>18.399999999999999</v>
      </c>
      <c r="F1343" s="2">
        <v>8</v>
      </c>
      <c r="G1343" s="2">
        <v>0</v>
      </c>
      <c r="H1343" s="2">
        <v>1</v>
      </c>
      <c r="I1343" s="2">
        <v>3</v>
      </c>
      <c r="J1343" s="4">
        <v>2017</v>
      </c>
      <c r="K1343">
        <v>9</v>
      </c>
      <c r="L1343">
        <v>276</v>
      </c>
      <c r="M1343" t="s">
        <v>24</v>
      </c>
    </row>
    <row r="1344" spans="1:13" hidden="1">
      <c r="A1344" s="1">
        <v>42981</v>
      </c>
      <c r="B1344" s="2">
        <v>6.83</v>
      </c>
      <c r="C1344" s="2">
        <v>5.4619999999999997</v>
      </c>
      <c r="D1344" s="2">
        <v>2</v>
      </c>
      <c r="E1344" s="2">
        <v>18.399999999999999</v>
      </c>
      <c r="F1344" s="2">
        <v>7</v>
      </c>
      <c r="G1344" s="2">
        <v>0</v>
      </c>
      <c r="H1344" s="2">
        <v>1</v>
      </c>
      <c r="I1344" s="2">
        <v>3</v>
      </c>
      <c r="J1344" s="4">
        <v>2017</v>
      </c>
      <c r="K1344">
        <v>9</v>
      </c>
      <c r="L1344">
        <v>276</v>
      </c>
      <c r="M1344" t="s">
        <v>25</v>
      </c>
    </row>
    <row r="1345" spans="1:13" hidden="1">
      <c r="A1345" s="1">
        <v>42982</v>
      </c>
      <c r="B1345" s="2">
        <v>6.5</v>
      </c>
      <c r="C1345" s="2">
        <v>3.33</v>
      </c>
      <c r="D1345" s="2">
        <v>6</v>
      </c>
      <c r="E1345" s="2">
        <v>24</v>
      </c>
      <c r="F1345" s="2">
        <v>7</v>
      </c>
      <c r="G1345" s="2">
        <v>0</v>
      </c>
      <c r="H1345" s="2">
        <v>0</v>
      </c>
      <c r="I1345" s="2">
        <v>3</v>
      </c>
      <c r="J1345" s="4">
        <v>2017</v>
      </c>
      <c r="K1345">
        <v>9</v>
      </c>
      <c r="L1345">
        <v>276</v>
      </c>
      <c r="M1345" t="s">
        <v>26</v>
      </c>
    </row>
    <row r="1346" spans="1:13" hidden="1">
      <c r="A1346" s="1">
        <v>42983</v>
      </c>
      <c r="B1346" s="2">
        <v>6.17</v>
      </c>
      <c r="C1346" s="2">
        <v>4.0199999999999996</v>
      </c>
      <c r="D1346" s="2">
        <v>4</v>
      </c>
      <c r="E1346" s="2">
        <v>19.100000000000001</v>
      </c>
      <c r="F1346" s="2">
        <v>7</v>
      </c>
      <c r="G1346" s="2">
        <v>1</v>
      </c>
      <c r="H1346" s="2">
        <v>2</v>
      </c>
      <c r="I1346" s="2">
        <v>1.3</v>
      </c>
      <c r="J1346" s="4">
        <v>2017</v>
      </c>
      <c r="K1346">
        <v>9</v>
      </c>
      <c r="L1346">
        <v>276</v>
      </c>
      <c r="M1346" t="s">
        <v>27</v>
      </c>
    </row>
    <row r="1347" spans="1:13" hidden="1">
      <c r="A1347" s="1">
        <v>42984</v>
      </c>
      <c r="B1347" s="2">
        <v>4.33</v>
      </c>
      <c r="C1347" s="2">
        <v>3</v>
      </c>
      <c r="D1347" s="2">
        <v>5</v>
      </c>
      <c r="E1347" s="2">
        <v>32</v>
      </c>
      <c r="F1347" s="2">
        <v>6</v>
      </c>
      <c r="G1347" s="2">
        <v>0</v>
      </c>
      <c r="H1347" s="2">
        <v>3</v>
      </c>
      <c r="I1347" s="2">
        <v>3</v>
      </c>
      <c r="J1347" s="4">
        <v>2017</v>
      </c>
      <c r="K1347">
        <v>9</v>
      </c>
      <c r="L1347">
        <v>276</v>
      </c>
      <c r="M1347" t="s">
        <v>28</v>
      </c>
    </row>
    <row r="1348" spans="1:13" hidden="1">
      <c r="A1348" s="1">
        <v>42985</v>
      </c>
      <c r="B1348" s="2">
        <v>3</v>
      </c>
      <c r="C1348" s="2">
        <v>1</v>
      </c>
      <c r="D1348" s="2">
        <v>3.2</v>
      </c>
      <c r="E1348" s="2">
        <v>18</v>
      </c>
      <c r="F1348" s="2">
        <v>2</v>
      </c>
      <c r="G1348" s="2">
        <v>0</v>
      </c>
      <c r="H1348" s="2">
        <v>0</v>
      </c>
      <c r="I1348" s="2">
        <v>2</v>
      </c>
      <c r="J1348" s="4">
        <v>2017</v>
      </c>
      <c r="K1348">
        <v>9</v>
      </c>
      <c r="L1348">
        <v>276</v>
      </c>
      <c r="M1348" t="s">
        <v>22</v>
      </c>
    </row>
    <row r="1349" spans="1:13" hidden="1">
      <c r="A1349" s="1">
        <v>42986</v>
      </c>
      <c r="B1349" s="2">
        <v>8.83</v>
      </c>
      <c r="C1349" s="2">
        <v>7.32</v>
      </c>
      <c r="D1349" s="2">
        <v>3.1</v>
      </c>
      <c r="E1349" s="2">
        <v>34</v>
      </c>
      <c r="F1349" s="2">
        <v>8</v>
      </c>
      <c r="G1349" s="2">
        <v>0</v>
      </c>
      <c r="H1349" s="2">
        <v>3</v>
      </c>
      <c r="I1349" s="2">
        <v>4</v>
      </c>
      <c r="J1349" s="4">
        <v>2017</v>
      </c>
      <c r="K1349">
        <v>9</v>
      </c>
      <c r="L1349">
        <v>276</v>
      </c>
      <c r="M1349" t="s">
        <v>23</v>
      </c>
    </row>
    <row r="1350" spans="1:13" hidden="1">
      <c r="A1350" s="1">
        <v>42987</v>
      </c>
      <c r="B1350" s="2">
        <v>6</v>
      </c>
      <c r="C1350" s="2">
        <v>8.34</v>
      </c>
      <c r="D1350" s="2">
        <v>2.5</v>
      </c>
      <c r="E1350" s="2">
        <v>20</v>
      </c>
      <c r="F1350" s="2">
        <v>7</v>
      </c>
      <c r="G1350" s="2">
        <v>0</v>
      </c>
      <c r="H1350" s="2">
        <v>0</v>
      </c>
      <c r="I1350" s="2">
        <v>4</v>
      </c>
      <c r="J1350" s="4">
        <v>2017</v>
      </c>
      <c r="K1350">
        <v>9</v>
      </c>
      <c r="L1350">
        <v>276</v>
      </c>
      <c r="M1350" t="s">
        <v>24</v>
      </c>
    </row>
    <row r="1351" spans="1:13" hidden="1">
      <c r="A1351" s="1">
        <v>42988</v>
      </c>
      <c r="B1351" s="2">
        <v>3.34</v>
      </c>
      <c r="C1351" s="2">
        <v>5.35</v>
      </c>
      <c r="D1351" s="2">
        <v>1</v>
      </c>
      <c r="E1351" s="2">
        <v>35.6</v>
      </c>
      <c r="F1351" s="2">
        <v>7</v>
      </c>
      <c r="G1351" s="2">
        <v>0</v>
      </c>
      <c r="H1351" s="2">
        <v>0</v>
      </c>
      <c r="I1351" s="2">
        <v>4.2</v>
      </c>
      <c r="J1351" s="4">
        <v>2017</v>
      </c>
      <c r="K1351">
        <v>9</v>
      </c>
      <c r="L1351">
        <v>276</v>
      </c>
      <c r="M1351" t="s">
        <v>25</v>
      </c>
    </row>
    <row r="1352" spans="1:13" hidden="1">
      <c r="A1352" s="1">
        <v>42989</v>
      </c>
      <c r="B1352" s="2">
        <v>2</v>
      </c>
      <c r="C1352" s="2">
        <v>3.3730000000000002</v>
      </c>
      <c r="D1352" s="2">
        <v>2</v>
      </c>
      <c r="E1352" s="2">
        <v>12</v>
      </c>
      <c r="F1352" s="2">
        <v>16</v>
      </c>
      <c r="G1352" s="2">
        <v>0</v>
      </c>
      <c r="H1352" s="2">
        <v>0</v>
      </c>
      <c r="I1352" s="2">
        <v>2</v>
      </c>
      <c r="J1352" s="4">
        <v>2017</v>
      </c>
      <c r="K1352">
        <v>9</v>
      </c>
      <c r="L1352">
        <v>276</v>
      </c>
      <c r="M1352" t="s">
        <v>26</v>
      </c>
    </row>
    <row r="1353" spans="1:13" hidden="1">
      <c r="A1353" s="1">
        <v>42990</v>
      </c>
      <c r="B1353" s="2">
        <v>1</v>
      </c>
      <c r="C1353" s="2">
        <v>4.3499999999999996</v>
      </c>
      <c r="D1353" s="2">
        <v>5.2</v>
      </c>
      <c r="E1353" s="2">
        <v>18.25</v>
      </c>
      <c r="F1353" s="2">
        <v>6</v>
      </c>
      <c r="G1353" s="2">
        <v>1</v>
      </c>
      <c r="H1353" s="2">
        <v>1</v>
      </c>
      <c r="I1353" s="2">
        <v>2.2000000000000002</v>
      </c>
      <c r="J1353" s="4">
        <v>2017</v>
      </c>
      <c r="K1353">
        <v>9</v>
      </c>
      <c r="L1353">
        <v>276</v>
      </c>
      <c r="M1353" t="s">
        <v>27</v>
      </c>
    </row>
    <row r="1354" spans="1:13" hidden="1">
      <c r="A1354" s="1">
        <v>42991</v>
      </c>
      <c r="B1354" s="2">
        <v>4</v>
      </c>
      <c r="C1354" s="2">
        <v>0.66</v>
      </c>
      <c r="D1354" s="2">
        <v>2</v>
      </c>
      <c r="E1354" s="2">
        <v>25</v>
      </c>
      <c r="F1354" s="2">
        <v>16</v>
      </c>
      <c r="G1354" s="2">
        <v>0</v>
      </c>
      <c r="H1354" s="2">
        <v>5</v>
      </c>
      <c r="I1354" s="2">
        <v>0</v>
      </c>
      <c r="J1354" s="4">
        <v>2017</v>
      </c>
      <c r="K1354">
        <v>9</v>
      </c>
      <c r="L1354">
        <v>276</v>
      </c>
      <c r="M1354" t="s">
        <v>28</v>
      </c>
    </row>
    <row r="1355" spans="1:13" hidden="1">
      <c r="A1355" s="1">
        <v>42992</v>
      </c>
      <c r="B1355" s="2">
        <v>5</v>
      </c>
      <c r="C1355" s="2">
        <v>5.34</v>
      </c>
      <c r="D1355" s="2">
        <v>5</v>
      </c>
      <c r="E1355" s="2">
        <v>22.4</v>
      </c>
      <c r="F1355" s="2">
        <v>6</v>
      </c>
      <c r="G1355" s="2">
        <v>0</v>
      </c>
      <c r="H1355" s="2">
        <v>9</v>
      </c>
      <c r="I1355" s="2">
        <v>5</v>
      </c>
      <c r="J1355" s="4">
        <v>2017</v>
      </c>
      <c r="K1355">
        <v>9</v>
      </c>
      <c r="L1355">
        <v>276</v>
      </c>
      <c r="M1355" t="s">
        <v>22</v>
      </c>
    </row>
    <row r="1356" spans="1:13" hidden="1">
      <c r="A1356" s="1">
        <v>42993</v>
      </c>
      <c r="B1356" s="2">
        <v>3</v>
      </c>
      <c r="C1356" s="2">
        <v>3</v>
      </c>
      <c r="D1356" s="2">
        <v>3</v>
      </c>
      <c r="E1356" s="2">
        <v>16</v>
      </c>
      <c r="F1356" s="2">
        <v>12</v>
      </c>
      <c r="G1356" s="2">
        <v>1</v>
      </c>
      <c r="H1356" s="2">
        <v>8</v>
      </c>
      <c r="I1356" s="2">
        <v>3</v>
      </c>
      <c r="J1356" s="4">
        <v>2017</v>
      </c>
      <c r="K1356">
        <v>9</v>
      </c>
      <c r="L1356">
        <v>276</v>
      </c>
      <c r="M1356" t="s">
        <v>23</v>
      </c>
    </row>
    <row r="1357" spans="1:13" hidden="1">
      <c r="A1357" s="1">
        <v>42994</v>
      </c>
      <c r="B1357" s="2">
        <v>7</v>
      </c>
      <c r="C1357" s="2">
        <v>3</v>
      </c>
      <c r="D1357" s="2">
        <v>3.45</v>
      </c>
      <c r="E1357" s="2">
        <v>27.3</v>
      </c>
      <c r="F1357" s="2">
        <v>11</v>
      </c>
      <c r="G1357" s="2">
        <v>0</v>
      </c>
      <c r="H1357" s="2">
        <v>0</v>
      </c>
      <c r="I1357" s="2">
        <v>1.2</v>
      </c>
      <c r="J1357" s="4">
        <v>2017</v>
      </c>
      <c r="K1357">
        <v>9</v>
      </c>
      <c r="L1357">
        <v>276</v>
      </c>
      <c r="M1357" t="s">
        <v>24</v>
      </c>
    </row>
    <row r="1358" spans="1:13" hidden="1">
      <c r="A1358" s="1">
        <v>42995</v>
      </c>
      <c r="B1358" s="2">
        <v>5</v>
      </c>
      <c r="C1358" s="2">
        <v>4.34</v>
      </c>
      <c r="D1358" s="2">
        <v>4</v>
      </c>
      <c r="E1358" s="2">
        <v>32</v>
      </c>
      <c r="F1358" s="2">
        <v>6</v>
      </c>
      <c r="G1358" s="2">
        <v>1</v>
      </c>
      <c r="H1358" s="2">
        <v>7</v>
      </c>
      <c r="I1358" s="2">
        <v>5</v>
      </c>
      <c r="J1358" s="4">
        <v>2017</v>
      </c>
      <c r="K1358">
        <v>9</v>
      </c>
      <c r="L1358">
        <v>276</v>
      </c>
      <c r="M1358" t="s">
        <v>25</v>
      </c>
    </row>
    <row r="1359" spans="1:13" hidden="1">
      <c r="A1359" s="1">
        <v>42996</v>
      </c>
      <c r="B1359" s="2">
        <v>9</v>
      </c>
      <c r="C1359" s="2">
        <v>4.34</v>
      </c>
      <c r="D1359" s="2">
        <v>1</v>
      </c>
      <c r="E1359" s="2">
        <v>27</v>
      </c>
      <c r="F1359" s="2">
        <v>7</v>
      </c>
      <c r="G1359" s="2">
        <v>0</v>
      </c>
      <c r="H1359" s="2">
        <v>1</v>
      </c>
      <c r="I1359" s="2">
        <v>2</v>
      </c>
      <c r="J1359" s="4">
        <v>2017</v>
      </c>
      <c r="K1359">
        <v>9</v>
      </c>
      <c r="L1359">
        <v>276</v>
      </c>
      <c r="M1359" t="s">
        <v>26</v>
      </c>
    </row>
    <row r="1360" spans="1:13" hidden="1">
      <c r="A1360" s="1">
        <v>42997</v>
      </c>
      <c r="B1360" s="2">
        <v>3.33</v>
      </c>
      <c r="C1360" s="2">
        <v>6.0330000000000004</v>
      </c>
      <c r="D1360" s="2">
        <v>1</v>
      </c>
      <c r="E1360" s="2">
        <v>43.25</v>
      </c>
      <c r="F1360" s="2">
        <v>6</v>
      </c>
      <c r="G1360" s="2">
        <v>2</v>
      </c>
      <c r="H1360" s="2">
        <v>6</v>
      </c>
      <c r="I1360" s="2">
        <v>9</v>
      </c>
      <c r="J1360" s="4">
        <v>2017</v>
      </c>
      <c r="K1360">
        <v>9</v>
      </c>
      <c r="L1360">
        <v>276</v>
      </c>
      <c r="M1360" t="s">
        <v>27</v>
      </c>
    </row>
    <row r="1361" spans="1:13" hidden="1">
      <c r="A1361" s="1">
        <v>42998</v>
      </c>
      <c r="B1361" s="2">
        <v>2</v>
      </c>
      <c r="C1361" s="2">
        <v>2.363</v>
      </c>
      <c r="D1361" s="2">
        <v>0.1</v>
      </c>
      <c r="E1361" s="2">
        <v>35.450000000000003</v>
      </c>
      <c r="F1361" s="2">
        <v>6</v>
      </c>
      <c r="G1361" s="2">
        <v>0</v>
      </c>
      <c r="H1361" s="2">
        <v>6</v>
      </c>
      <c r="I1361" s="2">
        <v>0</v>
      </c>
      <c r="J1361" s="4">
        <v>2017</v>
      </c>
      <c r="K1361">
        <v>9</v>
      </c>
      <c r="L1361">
        <v>276</v>
      </c>
      <c r="M1361" t="s">
        <v>28</v>
      </c>
    </row>
    <row r="1362" spans="1:13" hidden="1">
      <c r="A1362" s="1">
        <v>42999</v>
      </c>
      <c r="B1362" s="2">
        <v>7.34</v>
      </c>
      <c r="C1362" s="2">
        <v>3.6960000000000002</v>
      </c>
      <c r="D1362" s="2">
        <v>1</v>
      </c>
      <c r="E1362" s="2">
        <v>19.7</v>
      </c>
      <c r="F1362" s="2">
        <v>8</v>
      </c>
      <c r="G1362" s="2">
        <v>2</v>
      </c>
      <c r="H1362" s="2">
        <v>0</v>
      </c>
      <c r="I1362" s="2">
        <v>1</v>
      </c>
      <c r="J1362" s="4">
        <v>2017</v>
      </c>
      <c r="K1362">
        <v>9</v>
      </c>
      <c r="L1362">
        <v>276</v>
      </c>
      <c r="M1362" t="s">
        <v>22</v>
      </c>
    </row>
    <row r="1363" spans="1:13" hidden="1">
      <c r="A1363" s="1">
        <v>43000</v>
      </c>
      <c r="B1363" s="2">
        <v>4.66</v>
      </c>
      <c r="C1363" s="2">
        <v>2.2410000000000001</v>
      </c>
      <c r="D1363" s="2">
        <v>3</v>
      </c>
      <c r="E1363" s="2">
        <v>27.5</v>
      </c>
      <c r="F1363" s="2">
        <v>2</v>
      </c>
      <c r="G1363" s="2">
        <v>0</v>
      </c>
      <c r="H1363" s="2">
        <v>0</v>
      </c>
      <c r="I1363" s="2">
        <v>3</v>
      </c>
      <c r="J1363" s="4">
        <v>2017</v>
      </c>
      <c r="K1363">
        <v>9</v>
      </c>
      <c r="L1363">
        <v>276</v>
      </c>
      <c r="M1363" t="s">
        <v>23</v>
      </c>
    </row>
    <row r="1364" spans="1:13" hidden="1">
      <c r="A1364" s="1">
        <v>43001</v>
      </c>
      <c r="B1364" s="2">
        <v>9.99</v>
      </c>
      <c r="C1364" s="2">
        <v>6.99</v>
      </c>
      <c r="D1364" s="2">
        <v>3</v>
      </c>
      <c r="E1364" s="2">
        <v>14.45</v>
      </c>
      <c r="F1364" s="2">
        <v>12</v>
      </c>
      <c r="G1364" s="2">
        <v>2</v>
      </c>
      <c r="H1364" s="2">
        <v>0</v>
      </c>
      <c r="I1364" s="2">
        <v>2</v>
      </c>
      <c r="J1364" s="4">
        <v>2017</v>
      </c>
      <c r="K1364">
        <v>9</v>
      </c>
      <c r="L1364">
        <v>276</v>
      </c>
      <c r="M1364" t="s">
        <v>24</v>
      </c>
    </row>
    <row r="1365" spans="1:13" hidden="1">
      <c r="A1365" s="1">
        <v>43002</v>
      </c>
      <c r="B1365" s="2">
        <v>3.66</v>
      </c>
      <c r="C1365" s="2">
        <v>4.8259999999999996</v>
      </c>
      <c r="D1365" s="2">
        <v>2</v>
      </c>
      <c r="E1365" s="2">
        <v>52.4</v>
      </c>
      <c r="F1365" s="2">
        <v>7</v>
      </c>
      <c r="G1365" s="2">
        <v>1</v>
      </c>
      <c r="H1365" s="2">
        <v>6</v>
      </c>
      <c r="I1365" s="2">
        <v>1</v>
      </c>
      <c r="J1365" s="4">
        <v>2017</v>
      </c>
      <c r="K1365">
        <v>9</v>
      </c>
      <c r="L1365">
        <v>276</v>
      </c>
      <c r="M1365" t="s">
        <v>25</v>
      </c>
    </row>
    <row r="1366" spans="1:13" hidden="1">
      <c r="A1366" s="1">
        <v>43003</v>
      </c>
      <c r="B1366" s="2">
        <v>1</v>
      </c>
      <c r="C1366" s="2">
        <v>2.5169999999999999</v>
      </c>
      <c r="D1366" s="2">
        <v>1</v>
      </c>
      <c r="E1366" s="2">
        <v>39.200000000000003</v>
      </c>
      <c r="F1366" s="2">
        <v>7</v>
      </c>
      <c r="G1366" s="2">
        <v>3</v>
      </c>
      <c r="H1366" s="2">
        <v>26</v>
      </c>
      <c r="I1366" s="2">
        <v>1</v>
      </c>
      <c r="J1366" s="4">
        <v>2017</v>
      </c>
      <c r="K1366">
        <v>9</v>
      </c>
      <c r="L1366">
        <v>276</v>
      </c>
      <c r="M1366" t="s">
        <v>26</v>
      </c>
    </row>
    <row r="1367" spans="1:13" hidden="1">
      <c r="A1367" s="1">
        <v>43004</v>
      </c>
      <c r="B1367" s="2">
        <v>2</v>
      </c>
      <c r="C1367" s="2">
        <v>5.67</v>
      </c>
      <c r="D1367" s="2">
        <v>2.1</v>
      </c>
      <c r="E1367" s="2">
        <v>38.6</v>
      </c>
      <c r="F1367" s="2">
        <v>4</v>
      </c>
      <c r="G1367" s="2">
        <v>0</v>
      </c>
      <c r="H1367" s="2">
        <v>6</v>
      </c>
      <c r="I1367" s="2">
        <v>1</v>
      </c>
      <c r="J1367" s="4">
        <v>2017</v>
      </c>
      <c r="K1367">
        <v>9</v>
      </c>
      <c r="L1367">
        <v>276</v>
      </c>
      <c r="M1367" t="s">
        <v>27</v>
      </c>
    </row>
    <row r="1368" spans="1:13" hidden="1">
      <c r="A1368" s="1">
        <v>43005</v>
      </c>
      <c r="B1368" s="2">
        <v>4</v>
      </c>
      <c r="C1368" s="2">
        <v>2.33</v>
      </c>
      <c r="D1368" s="2">
        <v>3</v>
      </c>
      <c r="E1368" s="2">
        <v>38</v>
      </c>
      <c r="F1368" s="2">
        <v>7</v>
      </c>
      <c r="G1368" s="2">
        <v>3</v>
      </c>
      <c r="H1368" s="2">
        <v>3</v>
      </c>
      <c r="I1368" s="2">
        <v>0</v>
      </c>
      <c r="J1368" s="4">
        <v>2017</v>
      </c>
      <c r="K1368">
        <v>9</v>
      </c>
      <c r="L1368">
        <v>276</v>
      </c>
      <c r="M1368" t="s">
        <v>28</v>
      </c>
    </row>
    <row r="1369" spans="1:13" hidden="1">
      <c r="A1369" s="1">
        <v>43006</v>
      </c>
      <c r="B1369" s="2">
        <v>3.34</v>
      </c>
      <c r="C1369" s="2">
        <v>2.68</v>
      </c>
      <c r="D1369" s="2">
        <v>2.5</v>
      </c>
      <c r="E1369" s="2">
        <v>37.85</v>
      </c>
      <c r="F1369" s="2">
        <v>3</v>
      </c>
      <c r="G1369" s="2">
        <v>0</v>
      </c>
      <c r="H1369" s="2">
        <v>10</v>
      </c>
      <c r="I1369" s="2">
        <v>0</v>
      </c>
      <c r="J1369" s="4">
        <v>2017</v>
      </c>
      <c r="K1369">
        <v>9</v>
      </c>
      <c r="L1369">
        <v>276</v>
      </c>
      <c r="M1369" t="s">
        <v>22</v>
      </c>
    </row>
    <row r="1370" spans="1:13" hidden="1">
      <c r="A1370" s="1">
        <v>43007</v>
      </c>
      <c r="B1370" s="2">
        <v>1</v>
      </c>
      <c r="C1370" s="2">
        <v>5</v>
      </c>
      <c r="D1370" s="2">
        <v>3</v>
      </c>
      <c r="E1370" s="2">
        <v>35.4</v>
      </c>
      <c r="F1370" s="2">
        <v>8</v>
      </c>
      <c r="G1370" s="2">
        <v>6</v>
      </c>
      <c r="H1370" s="2">
        <v>5</v>
      </c>
      <c r="I1370" s="2">
        <v>1</v>
      </c>
      <c r="J1370" s="4">
        <v>2017</v>
      </c>
      <c r="K1370">
        <v>9</v>
      </c>
      <c r="L1370">
        <v>276</v>
      </c>
      <c r="M1370" t="s">
        <v>23</v>
      </c>
    </row>
    <row r="1371" spans="1:13" hidden="1">
      <c r="A1371" s="1">
        <v>43008</v>
      </c>
      <c r="B1371" s="2">
        <v>5.33</v>
      </c>
      <c r="C1371" s="2">
        <v>3.01</v>
      </c>
      <c r="D1371" s="2">
        <v>3</v>
      </c>
      <c r="E1371" s="2">
        <v>61.9</v>
      </c>
      <c r="F1371" s="2">
        <v>6</v>
      </c>
      <c r="G1371" s="2">
        <v>0</v>
      </c>
      <c r="H1371" s="2">
        <v>28</v>
      </c>
      <c r="I1371" s="2">
        <v>0</v>
      </c>
      <c r="J1371" s="4">
        <v>2017</v>
      </c>
      <c r="K1371">
        <v>9</v>
      </c>
      <c r="L1371">
        <v>276</v>
      </c>
      <c r="M1371" t="s">
        <v>24</v>
      </c>
    </row>
    <row r="1372" spans="1:13" hidden="1">
      <c r="A1372" s="1">
        <v>43009</v>
      </c>
      <c r="B1372" s="2">
        <v>4</v>
      </c>
      <c r="C1372" s="2">
        <v>5.891</v>
      </c>
      <c r="D1372" s="2">
        <v>3</v>
      </c>
      <c r="E1372" s="2">
        <v>72.099999999999994</v>
      </c>
      <c r="F1372" s="2">
        <v>7</v>
      </c>
      <c r="G1372" s="2">
        <v>1</v>
      </c>
      <c r="H1372" s="2">
        <v>20</v>
      </c>
      <c r="I1372" s="2">
        <v>1</v>
      </c>
      <c r="J1372" s="4">
        <v>2017</v>
      </c>
      <c r="K1372">
        <v>10</v>
      </c>
      <c r="L1372">
        <v>276</v>
      </c>
      <c r="M1372" t="s">
        <v>25</v>
      </c>
    </row>
    <row r="1373" spans="1:13" hidden="1">
      <c r="A1373" s="1">
        <v>43010</v>
      </c>
      <c r="B1373" s="2">
        <v>8.33</v>
      </c>
      <c r="C1373" s="2">
        <v>2</v>
      </c>
      <c r="D1373" s="2">
        <v>3.15</v>
      </c>
      <c r="E1373" s="2">
        <v>18</v>
      </c>
      <c r="F1373" s="2">
        <v>3</v>
      </c>
      <c r="G1373" s="2">
        <v>1</v>
      </c>
      <c r="H1373" s="2">
        <v>0</v>
      </c>
      <c r="I1373" s="2">
        <v>0</v>
      </c>
      <c r="J1373" s="4">
        <v>2017</v>
      </c>
      <c r="K1373">
        <v>10</v>
      </c>
      <c r="L1373">
        <v>276</v>
      </c>
      <c r="M1373" t="s">
        <v>26</v>
      </c>
    </row>
    <row r="1374" spans="1:13" hidden="1">
      <c r="A1374" s="1">
        <v>43011</v>
      </c>
      <c r="B1374" s="2">
        <v>0.34</v>
      </c>
      <c r="C1374" s="2">
        <v>2.1</v>
      </c>
      <c r="D1374" s="2">
        <v>3.15</v>
      </c>
      <c r="E1374" s="2">
        <v>57.2</v>
      </c>
      <c r="F1374" s="2">
        <v>21</v>
      </c>
      <c r="G1374" s="2">
        <v>3</v>
      </c>
      <c r="H1374" s="2">
        <v>5</v>
      </c>
      <c r="I1374" s="2">
        <v>2</v>
      </c>
      <c r="J1374" s="4">
        <v>2017</v>
      </c>
      <c r="K1374">
        <v>10</v>
      </c>
      <c r="L1374">
        <v>276</v>
      </c>
      <c r="M1374" t="s">
        <v>27</v>
      </c>
    </row>
    <row r="1375" spans="1:13" hidden="1">
      <c r="A1375" s="1">
        <v>43012</v>
      </c>
      <c r="B1375" s="2">
        <v>2</v>
      </c>
      <c r="C1375" s="2">
        <v>4.33</v>
      </c>
      <c r="D1375" s="2">
        <v>4</v>
      </c>
      <c r="E1375" s="2">
        <v>37</v>
      </c>
      <c r="F1375" s="2">
        <v>6</v>
      </c>
      <c r="G1375" s="2">
        <v>0</v>
      </c>
      <c r="H1375" s="2">
        <v>2</v>
      </c>
      <c r="I1375" s="2">
        <v>1</v>
      </c>
      <c r="J1375" s="4">
        <v>2017</v>
      </c>
      <c r="K1375">
        <v>10</v>
      </c>
      <c r="L1375">
        <v>276</v>
      </c>
      <c r="M1375" t="s">
        <v>28</v>
      </c>
    </row>
    <row r="1376" spans="1:13" hidden="1">
      <c r="A1376" s="1">
        <v>43013</v>
      </c>
      <c r="B1376" s="2">
        <v>5.33</v>
      </c>
      <c r="C1376" s="2">
        <v>3.99</v>
      </c>
      <c r="D1376" s="2">
        <v>5</v>
      </c>
      <c r="E1376" s="2">
        <v>40.799999999999997</v>
      </c>
      <c r="F1376" s="2">
        <v>5</v>
      </c>
      <c r="G1376" s="2">
        <v>0</v>
      </c>
      <c r="H1376" s="2">
        <v>11</v>
      </c>
      <c r="I1376" s="2">
        <v>2</v>
      </c>
      <c r="J1376" s="4">
        <v>2017</v>
      </c>
      <c r="K1376">
        <v>10</v>
      </c>
      <c r="L1376">
        <v>276</v>
      </c>
      <c r="M1376" t="s">
        <v>22</v>
      </c>
    </row>
    <row r="1377" spans="1:13" hidden="1">
      <c r="A1377" s="1">
        <v>43014</v>
      </c>
      <c r="B1377" s="2">
        <v>3.99</v>
      </c>
      <c r="C1377" s="2">
        <v>4.66</v>
      </c>
      <c r="D1377" s="2">
        <v>1</v>
      </c>
      <c r="E1377" s="2">
        <v>39.799999999999997</v>
      </c>
      <c r="F1377" s="2">
        <v>7</v>
      </c>
      <c r="G1377" s="2">
        <v>0</v>
      </c>
      <c r="H1377" s="2">
        <v>6</v>
      </c>
      <c r="I1377" s="2">
        <v>2</v>
      </c>
      <c r="J1377" s="4">
        <v>2017</v>
      </c>
      <c r="K1377">
        <v>10</v>
      </c>
      <c r="L1377">
        <v>276</v>
      </c>
      <c r="M1377" t="s">
        <v>23</v>
      </c>
    </row>
    <row r="1378" spans="1:13" hidden="1">
      <c r="A1378" s="1">
        <v>43015</v>
      </c>
      <c r="B1378" s="2">
        <v>4</v>
      </c>
      <c r="C1378" s="2">
        <v>2.0230000000000001</v>
      </c>
      <c r="D1378" s="2">
        <v>2</v>
      </c>
      <c r="E1378" s="2">
        <v>35.25</v>
      </c>
      <c r="F1378" s="2">
        <v>4</v>
      </c>
      <c r="G1378" s="2">
        <v>0</v>
      </c>
      <c r="H1378" s="2">
        <v>10</v>
      </c>
      <c r="I1378" s="2">
        <v>1</v>
      </c>
      <c r="J1378" s="4">
        <v>2017</v>
      </c>
      <c r="K1378">
        <v>10</v>
      </c>
      <c r="L1378">
        <v>276</v>
      </c>
      <c r="M1378" t="s">
        <v>24</v>
      </c>
    </row>
    <row r="1379" spans="1:13" hidden="1">
      <c r="A1379" s="1">
        <v>43016</v>
      </c>
      <c r="B1379" s="2">
        <v>8.67</v>
      </c>
      <c r="C1379" s="2">
        <v>3.2610000000000001</v>
      </c>
      <c r="D1379" s="2">
        <v>5.2</v>
      </c>
      <c r="E1379" s="2">
        <v>77.099999999999994</v>
      </c>
      <c r="F1379" s="2">
        <v>2</v>
      </c>
      <c r="G1379" s="2">
        <v>0</v>
      </c>
      <c r="H1379" s="2">
        <v>15</v>
      </c>
      <c r="I1379" s="2">
        <v>4</v>
      </c>
      <c r="J1379" s="4">
        <v>2017</v>
      </c>
      <c r="K1379">
        <v>10</v>
      </c>
      <c r="L1379">
        <v>276</v>
      </c>
      <c r="M1379" t="s">
        <v>25</v>
      </c>
    </row>
    <row r="1380" spans="1:13" hidden="1">
      <c r="A1380" s="1">
        <v>43017</v>
      </c>
      <c r="B1380" s="2">
        <v>0</v>
      </c>
      <c r="C1380" s="2">
        <v>0</v>
      </c>
      <c r="D1380" s="2">
        <v>0</v>
      </c>
      <c r="E1380" s="2">
        <v>0</v>
      </c>
      <c r="F1380" s="2">
        <v>0</v>
      </c>
      <c r="G1380" s="2">
        <v>0</v>
      </c>
      <c r="H1380" s="2">
        <v>0</v>
      </c>
      <c r="I1380" s="2">
        <v>0</v>
      </c>
      <c r="J1380" s="4">
        <v>2017</v>
      </c>
      <c r="K1380">
        <v>10</v>
      </c>
      <c r="L1380">
        <v>276</v>
      </c>
      <c r="M1380" t="s">
        <v>26</v>
      </c>
    </row>
    <row r="1381" spans="1:13" hidden="1">
      <c r="A1381" s="1">
        <v>43018</v>
      </c>
      <c r="B1381" s="2">
        <v>10</v>
      </c>
      <c r="C1381" s="2">
        <v>2.68</v>
      </c>
      <c r="D1381" s="2">
        <v>2</v>
      </c>
      <c r="E1381" s="2">
        <v>25</v>
      </c>
      <c r="F1381" s="2">
        <v>8</v>
      </c>
      <c r="G1381" s="2">
        <v>0</v>
      </c>
      <c r="H1381" s="2">
        <v>11</v>
      </c>
      <c r="I1381" s="2">
        <v>3</v>
      </c>
      <c r="J1381" s="4">
        <v>2017</v>
      </c>
      <c r="K1381">
        <v>10</v>
      </c>
      <c r="L1381">
        <v>276</v>
      </c>
      <c r="M1381" t="s">
        <v>27</v>
      </c>
    </row>
    <row r="1382" spans="1:13" hidden="1">
      <c r="A1382" s="1">
        <v>43019</v>
      </c>
      <c r="B1382" s="2">
        <v>3.5</v>
      </c>
      <c r="C1382" s="2">
        <v>1</v>
      </c>
      <c r="D1382" s="2">
        <v>4.5999999999999996</v>
      </c>
      <c r="E1382" s="2">
        <v>39.4</v>
      </c>
      <c r="F1382" s="2">
        <v>2</v>
      </c>
      <c r="G1382" s="2">
        <v>0</v>
      </c>
      <c r="H1382" s="2">
        <v>6</v>
      </c>
      <c r="I1382" s="2">
        <v>2.5</v>
      </c>
      <c r="J1382" s="4">
        <v>2017</v>
      </c>
      <c r="K1382">
        <v>10</v>
      </c>
      <c r="L1382">
        <v>276</v>
      </c>
      <c r="M1382" t="s">
        <v>28</v>
      </c>
    </row>
    <row r="1383" spans="1:13" hidden="1">
      <c r="A1383" s="1">
        <v>43020</v>
      </c>
      <c r="B1383" s="2">
        <v>4</v>
      </c>
      <c r="C1383" s="2">
        <v>2.3929999999999998</v>
      </c>
      <c r="D1383" s="2">
        <v>2.2999999999999998</v>
      </c>
      <c r="E1383" s="2">
        <v>41</v>
      </c>
      <c r="F1383" s="2">
        <v>9</v>
      </c>
      <c r="G1383" s="2">
        <v>0</v>
      </c>
      <c r="H1383" s="2">
        <v>1</v>
      </c>
      <c r="I1383" s="2">
        <v>2</v>
      </c>
      <c r="J1383" s="4">
        <v>2017</v>
      </c>
      <c r="K1383">
        <v>10</v>
      </c>
      <c r="L1383">
        <v>276</v>
      </c>
      <c r="M1383" t="s">
        <v>22</v>
      </c>
    </row>
    <row r="1384" spans="1:13" hidden="1">
      <c r="A1384" s="1">
        <v>43021</v>
      </c>
      <c r="B1384" s="2">
        <v>5.33</v>
      </c>
      <c r="C1384" s="2">
        <v>1.3959999999999999</v>
      </c>
      <c r="D1384" s="2">
        <v>0.6</v>
      </c>
      <c r="E1384" s="2">
        <v>38</v>
      </c>
      <c r="F1384" s="2">
        <v>8</v>
      </c>
      <c r="G1384" s="2">
        <v>2</v>
      </c>
      <c r="H1384" s="2">
        <v>3</v>
      </c>
      <c r="I1384" s="2">
        <v>4</v>
      </c>
      <c r="J1384" s="4">
        <v>2017</v>
      </c>
      <c r="K1384">
        <v>10</v>
      </c>
      <c r="L1384">
        <v>276</v>
      </c>
      <c r="M1384" t="s">
        <v>23</v>
      </c>
    </row>
    <row r="1385" spans="1:13" hidden="1">
      <c r="A1385" s="1">
        <v>43022</v>
      </c>
      <c r="B1385" s="2">
        <v>4.84</v>
      </c>
      <c r="C1385" s="2">
        <v>3.66</v>
      </c>
      <c r="D1385" s="2">
        <v>4</v>
      </c>
      <c r="E1385" s="2">
        <v>42.2</v>
      </c>
      <c r="F1385" s="2">
        <v>9</v>
      </c>
      <c r="G1385" s="2">
        <v>1</v>
      </c>
      <c r="H1385" s="2">
        <v>20</v>
      </c>
      <c r="I1385" s="2">
        <v>0</v>
      </c>
      <c r="J1385" s="4">
        <v>2017</v>
      </c>
      <c r="K1385">
        <v>10</v>
      </c>
      <c r="L1385">
        <v>276</v>
      </c>
      <c r="M1385" t="s">
        <v>24</v>
      </c>
    </row>
    <row r="1386" spans="1:13" hidden="1">
      <c r="A1386" s="1">
        <v>43023</v>
      </c>
      <c r="B1386" s="2">
        <v>6</v>
      </c>
      <c r="C1386" s="2">
        <v>6.68</v>
      </c>
      <c r="D1386" s="2">
        <v>1</v>
      </c>
      <c r="E1386" s="2">
        <v>37</v>
      </c>
      <c r="F1386" s="2">
        <v>5</v>
      </c>
      <c r="G1386" s="2">
        <v>0</v>
      </c>
      <c r="H1386" s="2">
        <v>11</v>
      </c>
      <c r="I1386" s="2">
        <v>2</v>
      </c>
      <c r="J1386" s="4">
        <v>2017</v>
      </c>
      <c r="K1386">
        <v>10</v>
      </c>
      <c r="L1386">
        <v>276</v>
      </c>
      <c r="M1386" t="s">
        <v>25</v>
      </c>
    </row>
    <row r="1387" spans="1:13" hidden="1">
      <c r="A1387" s="1">
        <v>43024</v>
      </c>
      <c r="B1387" s="2">
        <v>2.33</v>
      </c>
      <c r="C1387" s="2">
        <v>0.67</v>
      </c>
      <c r="D1387" s="2">
        <v>0</v>
      </c>
      <c r="E1387" s="2">
        <v>45.1</v>
      </c>
      <c r="F1387" s="2">
        <v>9</v>
      </c>
      <c r="G1387" s="2">
        <v>0</v>
      </c>
      <c r="H1387" s="2">
        <v>2</v>
      </c>
      <c r="I1387" s="2">
        <v>2</v>
      </c>
      <c r="J1387" s="4">
        <v>2017</v>
      </c>
      <c r="K1387">
        <v>10</v>
      </c>
      <c r="L1387">
        <v>276</v>
      </c>
      <c r="M1387" t="s">
        <v>26</v>
      </c>
    </row>
    <row r="1388" spans="1:13" hidden="1">
      <c r="A1388" s="1">
        <v>43025</v>
      </c>
      <c r="B1388" s="2">
        <v>3.34</v>
      </c>
      <c r="C1388" s="2">
        <v>1.67</v>
      </c>
      <c r="D1388" s="2">
        <v>6</v>
      </c>
      <c r="E1388" s="2">
        <v>26.2</v>
      </c>
      <c r="F1388" s="2">
        <v>9</v>
      </c>
      <c r="G1388" s="2">
        <v>2</v>
      </c>
      <c r="H1388" s="2">
        <v>6</v>
      </c>
      <c r="I1388" s="2">
        <v>1</v>
      </c>
      <c r="J1388" s="4">
        <v>2017</v>
      </c>
      <c r="K1388">
        <v>10</v>
      </c>
      <c r="L1388">
        <v>276</v>
      </c>
      <c r="M1388" t="s">
        <v>27</v>
      </c>
    </row>
    <row r="1389" spans="1:13" hidden="1">
      <c r="A1389" s="1">
        <v>43026</v>
      </c>
      <c r="B1389" s="2">
        <v>5.34</v>
      </c>
      <c r="C1389" s="2">
        <v>1.33</v>
      </c>
      <c r="D1389" s="2">
        <v>1</v>
      </c>
      <c r="E1389" s="2">
        <v>52.85</v>
      </c>
      <c r="F1389" s="2">
        <v>15</v>
      </c>
      <c r="G1389" s="2">
        <v>0</v>
      </c>
      <c r="H1389" s="2">
        <v>1</v>
      </c>
      <c r="I1389" s="2">
        <v>1</v>
      </c>
      <c r="J1389" s="4">
        <v>2017</v>
      </c>
      <c r="K1389">
        <v>10</v>
      </c>
      <c r="L1389">
        <v>276</v>
      </c>
      <c r="M1389" t="s">
        <v>28</v>
      </c>
    </row>
    <row r="1390" spans="1:13" hidden="1">
      <c r="A1390" s="1">
        <v>43027</v>
      </c>
      <c r="B1390" s="2">
        <v>4.33</v>
      </c>
      <c r="C1390" s="2">
        <v>5.99</v>
      </c>
      <c r="D1390" s="2">
        <v>4.7</v>
      </c>
      <c r="E1390" s="2">
        <v>25.5</v>
      </c>
      <c r="F1390" s="2">
        <v>8</v>
      </c>
      <c r="G1390" s="2">
        <v>0</v>
      </c>
      <c r="H1390" s="2">
        <v>13</v>
      </c>
      <c r="I1390" s="2">
        <v>0</v>
      </c>
      <c r="J1390" s="4">
        <v>2017</v>
      </c>
      <c r="K1390">
        <v>10</v>
      </c>
      <c r="L1390">
        <v>276</v>
      </c>
      <c r="M1390" t="s">
        <v>22</v>
      </c>
    </row>
    <row r="1391" spans="1:13" hidden="1">
      <c r="A1391" s="1">
        <v>43028</v>
      </c>
      <c r="B1391" s="2">
        <v>2.83</v>
      </c>
      <c r="C1391" s="2">
        <v>4.3630000000000004</v>
      </c>
      <c r="D1391" s="2">
        <v>3</v>
      </c>
      <c r="E1391" s="2">
        <v>36.25</v>
      </c>
      <c r="F1391" s="2">
        <v>15</v>
      </c>
      <c r="G1391" s="2">
        <v>0</v>
      </c>
      <c r="H1391" s="2">
        <v>8</v>
      </c>
      <c r="I1391" s="2">
        <v>0</v>
      </c>
      <c r="J1391" s="4">
        <v>2017</v>
      </c>
      <c r="K1391">
        <v>10</v>
      </c>
      <c r="L1391">
        <v>276</v>
      </c>
      <c r="M1391" t="s">
        <v>23</v>
      </c>
    </row>
    <row r="1392" spans="1:13" hidden="1">
      <c r="A1392" s="1">
        <v>43029</v>
      </c>
      <c r="B1392" s="2">
        <v>3.33</v>
      </c>
      <c r="C1392" s="2">
        <v>3.7690000000000001</v>
      </c>
      <c r="D1392" s="2">
        <v>3.3</v>
      </c>
      <c r="E1392" s="2">
        <v>25.2</v>
      </c>
      <c r="F1392" s="2">
        <v>9</v>
      </c>
      <c r="G1392" s="2">
        <v>3</v>
      </c>
      <c r="H1392" s="2">
        <v>5</v>
      </c>
      <c r="I1392" s="2">
        <v>4</v>
      </c>
      <c r="J1392" s="4">
        <v>2017</v>
      </c>
      <c r="K1392">
        <v>10</v>
      </c>
      <c r="L1392">
        <v>276</v>
      </c>
      <c r="M1392" t="s">
        <v>24</v>
      </c>
    </row>
    <row r="1393" spans="1:13" hidden="1">
      <c r="A1393" s="1">
        <v>43030</v>
      </c>
      <c r="B1393" s="2">
        <v>8</v>
      </c>
      <c r="C1393" s="2">
        <v>5</v>
      </c>
      <c r="D1393" s="2">
        <v>5</v>
      </c>
      <c r="E1393" s="2">
        <v>57.8</v>
      </c>
      <c r="F1393" s="2">
        <v>8</v>
      </c>
      <c r="G1393" s="2">
        <v>0</v>
      </c>
      <c r="H1393" s="2">
        <v>9</v>
      </c>
      <c r="I1393" s="2">
        <v>2</v>
      </c>
      <c r="J1393" s="4">
        <v>2017</v>
      </c>
      <c r="K1393">
        <v>10</v>
      </c>
      <c r="L1393">
        <v>276</v>
      </c>
      <c r="M1393" t="s">
        <v>25</v>
      </c>
    </row>
    <row r="1394" spans="1:13" hidden="1">
      <c r="A1394" s="1">
        <v>43031</v>
      </c>
      <c r="B1394" s="2">
        <v>3.33</v>
      </c>
      <c r="C1394" s="2">
        <v>1.363</v>
      </c>
      <c r="D1394" s="2">
        <v>2</v>
      </c>
      <c r="E1394" s="2">
        <v>28.6</v>
      </c>
      <c r="F1394" s="2">
        <v>4</v>
      </c>
      <c r="G1394" s="2">
        <v>0</v>
      </c>
      <c r="H1394" s="2">
        <v>28</v>
      </c>
      <c r="I1394" s="2">
        <v>1</v>
      </c>
      <c r="J1394" s="4">
        <v>2017</v>
      </c>
      <c r="K1394">
        <v>10</v>
      </c>
      <c r="L1394">
        <v>276</v>
      </c>
      <c r="M1394" t="s">
        <v>26</v>
      </c>
    </row>
    <row r="1395" spans="1:13" hidden="1">
      <c r="A1395" s="1">
        <v>43032</v>
      </c>
      <c r="B1395" s="2">
        <v>2</v>
      </c>
      <c r="C1395" s="2">
        <v>2</v>
      </c>
      <c r="D1395" s="2">
        <v>10</v>
      </c>
      <c r="E1395" s="2">
        <v>65.2</v>
      </c>
      <c r="F1395" s="2">
        <v>3</v>
      </c>
      <c r="G1395" s="2">
        <v>0</v>
      </c>
      <c r="H1395" s="2">
        <v>10</v>
      </c>
      <c r="I1395" s="2">
        <v>1</v>
      </c>
      <c r="J1395" s="4">
        <v>2017</v>
      </c>
      <c r="K1395">
        <v>10</v>
      </c>
      <c r="L1395">
        <v>276</v>
      </c>
      <c r="M1395" t="s">
        <v>27</v>
      </c>
    </row>
    <row r="1396" spans="1:13" hidden="1">
      <c r="A1396" s="1">
        <v>43033</v>
      </c>
      <c r="B1396" s="2">
        <v>6.34</v>
      </c>
      <c r="C1396" s="2">
        <v>3.33</v>
      </c>
      <c r="D1396" s="2">
        <v>5.35</v>
      </c>
      <c r="E1396" s="2">
        <v>26.9</v>
      </c>
      <c r="F1396" s="2">
        <v>4</v>
      </c>
      <c r="G1396" s="2">
        <v>0</v>
      </c>
      <c r="H1396" s="2">
        <v>1</v>
      </c>
      <c r="I1396" s="2">
        <v>1</v>
      </c>
      <c r="J1396" s="4">
        <v>2017</v>
      </c>
      <c r="K1396">
        <v>10</v>
      </c>
      <c r="L1396">
        <v>276</v>
      </c>
      <c r="M1396" t="s">
        <v>28</v>
      </c>
    </row>
    <row r="1397" spans="1:13" hidden="1">
      <c r="A1397" s="1">
        <v>43034</v>
      </c>
      <c r="B1397" s="2">
        <v>1.33</v>
      </c>
      <c r="C1397" s="2">
        <v>1.099</v>
      </c>
      <c r="D1397" s="2">
        <v>2</v>
      </c>
      <c r="E1397" s="2">
        <v>38</v>
      </c>
      <c r="F1397" s="2">
        <v>9</v>
      </c>
      <c r="G1397" s="2">
        <v>1</v>
      </c>
      <c r="H1397" s="2">
        <v>5</v>
      </c>
      <c r="I1397" s="2">
        <v>2.2999999999999998</v>
      </c>
      <c r="J1397" s="4">
        <v>2017</v>
      </c>
      <c r="K1397">
        <v>10</v>
      </c>
      <c r="L1397">
        <v>276</v>
      </c>
      <c r="M1397" t="s">
        <v>22</v>
      </c>
    </row>
    <row r="1398" spans="1:13" hidden="1">
      <c r="A1398" s="1">
        <v>43035</v>
      </c>
      <c r="B1398" s="2">
        <v>6.32</v>
      </c>
      <c r="C1398" s="2">
        <v>2.363</v>
      </c>
      <c r="D1398" s="2">
        <v>6</v>
      </c>
      <c r="E1398" s="2">
        <v>26</v>
      </c>
      <c r="F1398" s="2">
        <v>14</v>
      </c>
      <c r="G1398" s="2">
        <v>1</v>
      </c>
      <c r="H1398" s="2">
        <v>21</v>
      </c>
      <c r="I1398" s="2">
        <v>2</v>
      </c>
      <c r="J1398" s="4">
        <v>2017</v>
      </c>
      <c r="K1398">
        <v>10</v>
      </c>
      <c r="L1398">
        <v>276</v>
      </c>
      <c r="M1398" t="s">
        <v>23</v>
      </c>
    </row>
    <row r="1399" spans="1:13" hidden="1">
      <c r="A1399" s="1">
        <v>43036</v>
      </c>
      <c r="B1399" s="2">
        <v>5</v>
      </c>
      <c r="C1399" s="2">
        <v>2.33</v>
      </c>
      <c r="D1399" s="2">
        <v>4</v>
      </c>
      <c r="E1399" s="2">
        <v>24.1</v>
      </c>
      <c r="F1399" s="2">
        <v>11</v>
      </c>
      <c r="G1399" s="2">
        <v>0</v>
      </c>
      <c r="H1399" s="2">
        <v>7</v>
      </c>
      <c r="I1399" s="2">
        <v>3</v>
      </c>
      <c r="J1399" s="4">
        <v>2017</v>
      </c>
      <c r="K1399">
        <v>10</v>
      </c>
      <c r="L1399">
        <v>276</v>
      </c>
      <c r="M1399" t="s">
        <v>24</v>
      </c>
    </row>
    <row r="1400" spans="1:13" hidden="1">
      <c r="A1400" s="1">
        <v>43037</v>
      </c>
      <c r="B1400" s="2">
        <v>7.66</v>
      </c>
      <c r="C1400" s="2">
        <v>2.3730000000000002</v>
      </c>
      <c r="D1400" s="2">
        <v>1.05</v>
      </c>
      <c r="E1400" s="2">
        <v>36</v>
      </c>
      <c r="F1400" s="2">
        <v>3</v>
      </c>
      <c r="G1400" s="2">
        <v>0</v>
      </c>
      <c r="H1400" s="2">
        <v>1</v>
      </c>
      <c r="I1400" s="2">
        <v>2.2000000000000002</v>
      </c>
      <c r="J1400" s="4">
        <v>2017</v>
      </c>
      <c r="K1400">
        <v>10</v>
      </c>
      <c r="L1400">
        <v>276</v>
      </c>
      <c r="M1400" t="s">
        <v>25</v>
      </c>
    </row>
    <row r="1401" spans="1:13" hidden="1">
      <c r="A1401" s="1">
        <v>43038</v>
      </c>
      <c r="B1401" s="2">
        <v>1.5</v>
      </c>
      <c r="C1401" s="2">
        <v>3.66</v>
      </c>
      <c r="D1401" s="2">
        <v>2</v>
      </c>
      <c r="E1401" s="2">
        <v>32.799999999999997</v>
      </c>
      <c r="F1401" s="2">
        <v>7</v>
      </c>
      <c r="G1401" s="2">
        <v>0</v>
      </c>
      <c r="H1401" s="2">
        <v>9</v>
      </c>
      <c r="I1401" s="2">
        <v>1</v>
      </c>
      <c r="J1401" s="4">
        <v>2017</v>
      </c>
      <c r="K1401">
        <v>10</v>
      </c>
      <c r="L1401">
        <v>276</v>
      </c>
      <c r="M1401" t="s">
        <v>26</v>
      </c>
    </row>
    <row r="1402" spans="1:13" hidden="1">
      <c r="A1402" s="1">
        <v>43039</v>
      </c>
      <c r="B1402" s="2">
        <v>4.33</v>
      </c>
      <c r="C1402" s="2">
        <v>1.363</v>
      </c>
      <c r="D1402" s="2">
        <v>4</v>
      </c>
      <c r="E1402" s="2">
        <v>38</v>
      </c>
      <c r="F1402" s="2">
        <v>2</v>
      </c>
      <c r="G1402" s="2">
        <v>0</v>
      </c>
      <c r="H1402" s="2">
        <v>0</v>
      </c>
      <c r="I1402" s="2">
        <v>1</v>
      </c>
      <c r="J1402" s="4">
        <v>2017</v>
      </c>
      <c r="K1402">
        <v>10</v>
      </c>
      <c r="L1402">
        <v>276</v>
      </c>
      <c r="M1402" t="s">
        <v>27</v>
      </c>
    </row>
    <row r="1403" spans="1:13" hidden="1">
      <c r="A1403" s="1">
        <v>43040</v>
      </c>
      <c r="B1403" s="2">
        <v>0.67</v>
      </c>
      <c r="C1403" s="2">
        <v>3.4289999999999998</v>
      </c>
      <c r="D1403" s="2">
        <v>2</v>
      </c>
      <c r="E1403" s="2">
        <v>23</v>
      </c>
      <c r="F1403" s="2">
        <v>5</v>
      </c>
      <c r="G1403" s="2">
        <v>0</v>
      </c>
      <c r="H1403" s="2">
        <v>3</v>
      </c>
      <c r="I1403" s="2">
        <v>1</v>
      </c>
      <c r="J1403" s="4">
        <v>2017</v>
      </c>
      <c r="K1403">
        <v>11</v>
      </c>
      <c r="L1403">
        <v>276</v>
      </c>
      <c r="M1403" t="s">
        <v>28</v>
      </c>
    </row>
    <row r="1404" spans="1:13" hidden="1">
      <c r="A1404" s="1">
        <v>43041</v>
      </c>
      <c r="B1404" s="2">
        <v>4</v>
      </c>
      <c r="C1404" s="2">
        <v>2.0659999999999998</v>
      </c>
      <c r="D1404" s="2">
        <v>1.55</v>
      </c>
      <c r="E1404" s="2">
        <v>22.1</v>
      </c>
      <c r="F1404" s="2">
        <v>5</v>
      </c>
      <c r="G1404" s="2">
        <v>0</v>
      </c>
      <c r="H1404" s="2">
        <v>11</v>
      </c>
      <c r="I1404" s="2">
        <v>3</v>
      </c>
      <c r="J1404" s="4">
        <v>2017</v>
      </c>
      <c r="K1404">
        <v>11</v>
      </c>
      <c r="L1404">
        <v>276</v>
      </c>
      <c r="M1404" t="s">
        <v>22</v>
      </c>
    </row>
    <row r="1405" spans="1:13" hidden="1">
      <c r="A1405" s="1">
        <v>43042</v>
      </c>
      <c r="B1405" s="2">
        <v>2.33</v>
      </c>
      <c r="C1405" s="2">
        <v>7.67</v>
      </c>
      <c r="D1405" s="2">
        <v>4.4000000000000004</v>
      </c>
      <c r="E1405" s="2">
        <v>37.4</v>
      </c>
      <c r="F1405" s="2">
        <v>10</v>
      </c>
      <c r="G1405" s="2">
        <v>3</v>
      </c>
      <c r="H1405" s="2">
        <v>6</v>
      </c>
      <c r="I1405" s="2">
        <v>1</v>
      </c>
      <c r="J1405" s="4">
        <v>2017</v>
      </c>
      <c r="K1405">
        <v>11</v>
      </c>
      <c r="L1405">
        <v>276</v>
      </c>
      <c r="M1405" t="s">
        <v>23</v>
      </c>
    </row>
    <row r="1406" spans="1:13" hidden="1">
      <c r="A1406" s="1">
        <v>43043</v>
      </c>
      <c r="B1406" s="2">
        <v>10.34</v>
      </c>
      <c r="C1406" s="2">
        <v>7.4720000000000004</v>
      </c>
      <c r="D1406" s="2">
        <v>6</v>
      </c>
      <c r="E1406" s="2">
        <v>33</v>
      </c>
      <c r="F1406" s="2">
        <v>5</v>
      </c>
      <c r="G1406" s="2">
        <v>0</v>
      </c>
      <c r="H1406" s="2">
        <v>1</v>
      </c>
      <c r="I1406" s="2">
        <v>3.2</v>
      </c>
      <c r="J1406" s="4">
        <v>2017</v>
      </c>
      <c r="K1406">
        <v>11</v>
      </c>
      <c r="L1406">
        <v>276</v>
      </c>
      <c r="M1406" t="s">
        <v>24</v>
      </c>
    </row>
    <row r="1407" spans="1:13" hidden="1">
      <c r="A1407" s="1">
        <v>43044</v>
      </c>
      <c r="B1407" s="2">
        <v>6.33</v>
      </c>
      <c r="C1407" s="2">
        <v>5.7990000000000004</v>
      </c>
      <c r="D1407" s="2">
        <v>1.1000000000000001</v>
      </c>
      <c r="E1407" s="2">
        <v>35.450000000000003</v>
      </c>
      <c r="F1407" s="2">
        <v>1</v>
      </c>
      <c r="G1407" s="2">
        <v>0</v>
      </c>
      <c r="H1407" s="2">
        <v>5</v>
      </c>
      <c r="I1407" s="2">
        <v>2</v>
      </c>
      <c r="J1407" s="4">
        <v>2017</v>
      </c>
      <c r="K1407">
        <v>11</v>
      </c>
      <c r="L1407">
        <v>276</v>
      </c>
      <c r="M1407" t="s">
        <v>25</v>
      </c>
    </row>
    <row r="1408" spans="1:13" hidden="1">
      <c r="A1408" s="1">
        <v>43045</v>
      </c>
      <c r="B1408" s="2">
        <v>8.34</v>
      </c>
      <c r="C1408" s="2">
        <v>3.2</v>
      </c>
      <c r="D1408" s="2">
        <v>2</v>
      </c>
      <c r="E1408" s="2">
        <v>20.2</v>
      </c>
      <c r="F1408" s="2">
        <v>11</v>
      </c>
      <c r="G1408" s="2">
        <v>3</v>
      </c>
      <c r="H1408" s="2">
        <v>8</v>
      </c>
      <c r="I1408" s="2">
        <v>1</v>
      </c>
      <c r="J1408" s="4">
        <v>2017</v>
      </c>
      <c r="K1408">
        <v>11</v>
      </c>
      <c r="L1408">
        <v>276</v>
      </c>
      <c r="M1408" t="s">
        <v>26</v>
      </c>
    </row>
    <row r="1409" spans="1:13" hidden="1">
      <c r="A1409" s="1">
        <v>43046</v>
      </c>
      <c r="B1409" s="2">
        <v>0.67</v>
      </c>
      <c r="C1409" s="2">
        <v>4</v>
      </c>
      <c r="D1409" s="2">
        <v>7</v>
      </c>
      <c r="E1409" s="2">
        <v>20</v>
      </c>
      <c r="F1409" s="2">
        <v>4</v>
      </c>
      <c r="G1409" s="2">
        <v>0</v>
      </c>
      <c r="H1409" s="2">
        <v>0</v>
      </c>
      <c r="I1409" s="2">
        <v>1.5</v>
      </c>
      <c r="J1409" s="4">
        <v>2017</v>
      </c>
      <c r="K1409">
        <v>11</v>
      </c>
      <c r="L1409">
        <v>276</v>
      </c>
      <c r="M1409" t="s">
        <v>27</v>
      </c>
    </row>
    <row r="1410" spans="1:13" hidden="1">
      <c r="A1410" s="1">
        <v>43047</v>
      </c>
      <c r="B1410" s="2">
        <v>6</v>
      </c>
      <c r="C1410" s="2">
        <v>1.1000000000000001</v>
      </c>
      <c r="D1410" s="2">
        <v>2</v>
      </c>
      <c r="E1410" s="2">
        <v>9.1999999999999993</v>
      </c>
      <c r="F1410" s="2">
        <v>1</v>
      </c>
      <c r="G1410" s="2">
        <v>0</v>
      </c>
      <c r="H1410" s="2">
        <v>5</v>
      </c>
      <c r="I1410" s="2">
        <v>1</v>
      </c>
      <c r="J1410" s="4">
        <v>2017</v>
      </c>
      <c r="K1410">
        <v>11</v>
      </c>
      <c r="L1410">
        <v>276</v>
      </c>
      <c r="M1410" t="s">
        <v>28</v>
      </c>
    </row>
    <row r="1411" spans="1:13" hidden="1">
      <c r="A1411" s="1">
        <v>43048</v>
      </c>
      <c r="B1411" s="2">
        <v>2.67</v>
      </c>
      <c r="C1411" s="2">
        <v>3.746</v>
      </c>
      <c r="D1411" s="2">
        <v>0</v>
      </c>
      <c r="E1411" s="2">
        <v>28.8</v>
      </c>
      <c r="F1411" s="2">
        <v>2</v>
      </c>
      <c r="G1411" s="2">
        <v>0</v>
      </c>
      <c r="H1411" s="2">
        <v>11</v>
      </c>
      <c r="I1411" s="2">
        <v>1</v>
      </c>
      <c r="J1411" s="4">
        <v>2017</v>
      </c>
      <c r="K1411">
        <v>11</v>
      </c>
      <c r="L1411">
        <v>276</v>
      </c>
      <c r="M1411" t="s">
        <v>22</v>
      </c>
    </row>
    <row r="1412" spans="1:13" hidden="1">
      <c r="A1412" s="1">
        <v>43049</v>
      </c>
      <c r="B1412" s="2">
        <v>9.34</v>
      </c>
      <c r="C1412" s="2">
        <v>6.66</v>
      </c>
      <c r="D1412" s="2">
        <v>6.2</v>
      </c>
      <c r="E1412" s="2">
        <v>34</v>
      </c>
      <c r="F1412" s="2">
        <v>9</v>
      </c>
      <c r="G1412" s="2">
        <v>0</v>
      </c>
      <c r="H1412" s="2">
        <v>22</v>
      </c>
      <c r="I1412" s="2">
        <v>2</v>
      </c>
      <c r="J1412" s="4">
        <v>2017</v>
      </c>
      <c r="K1412">
        <v>11</v>
      </c>
      <c r="L1412">
        <v>276</v>
      </c>
      <c r="M1412" t="s">
        <v>23</v>
      </c>
    </row>
    <row r="1413" spans="1:13" hidden="1">
      <c r="A1413" s="1">
        <v>43050</v>
      </c>
      <c r="B1413" s="2">
        <v>8.5</v>
      </c>
      <c r="C1413" s="2">
        <v>3</v>
      </c>
      <c r="D1413" s="2">
        <v>4.0999999999999996</v>
      </c>
      <c r="E1413" s="2">
        <v>32</v>
      </c>
      <c r="F1413" s="2">
        <v>8</v>
      </c>
      <c r="G1413" s="2">
        <v>0</v>
      </c>
      <c r="H1413" s="2">
        <v>2</v>
      </c>
      <c r="I1413" s="2">
        <v>0</v>
      </c>
      <c r="J1413" s="4">
        <v>2017</v>
      </c>
      <c r="K1413">
        <v>11</v>
      </c>
      <c r="L1413">
        <v>276</v>
      </c>
      <c r="M1413" t="s">
        <v>24</v>
      </c>
    </row>
    <row r="1414" spans="1:13" hidden="1">
      <c r="A1414" s="1">
        <v>43051</v>
      </c>
      <c r="B1414" s="2">
        <v>5</v>
      </c>
      <c r="C1414" s="2">
        <v>3.65</v>
      </c>
      <c r="D1414" s="2">
        <v>6.15</v>
      </c>
      <c r="E1414" s="2">
        <v>40</v>
      </c>
      <c r="F1414" s="2">
        <v>9</v>
      </c>
      <c r="G1414" s="2">
        <v>0</v>
      </c>
      <c r="H1414" s="2">
        <v>3</v>
      </c>
      <c r="I1414" s="2">
        <v>2</v>
      </c>
      <c r="J1414" s="4">
        <v>2017</v>
      </c>
      <c r="K1414">
        <v>11</v>
      </c>
      <c r="L1414">
        <v>276</v>
      </c>
      <c r="M1414" t="s">
        <v>25</v>
      </c>
    </row>
    <row r="1415" spans="1:13" hidden="1">
      <c r="A1415" s="1">
        <v>43052</v>
      </c>
      <c r="B1415" s="2">
        <v>9.33</v>
      </c>
      <c r="C1415" s="2">
        <v>2.4289999999999998</v>
      </c>
      <c r="D1415" s="2">
        <v>4.2</v>
      </c>
      <c r="E1415" s="2">
        <v>44.2</v>
      </c>
      <c r="F1415" s="2">
        <v>5</v>
      </c>
      <c r="G1415" s="2">
        <v>0</v>
      </c>
      <c r="H1415" s="2">
        <v>5</v>
      </c>
      <c r="I1415" s="2">
        <v>0.2</v>
      </c>
      <c r="J1415" s="4">
        <v>2017</v>
      </c>
      <c r="K1415">
        <v>11</v>
      </c>
      <c r="L1415">
        <v>276</v>
      </c>
      <c r="M1415" t="s">
        <v>26</v>
      </c>
    </row>
    <row r="1416" spans="1:13" hidden="1">
      <c r="A1416" s="1">
        <v>43053</v>
      </c>
      <c r="B1416" s="2">
        <v>3</v>
      </c>
      <c r="C1416" s="2">
        <v>0.85899999999999999</v>
      </c>
      <c r="D1416" s="2">
        <v>2</v>
      </c>
      <c r="E1416" s="2">
        <v>6.8</v>
      </c>
      <c r="F1416" s="2">
        <v>14</v>
      </c>
      <c r="G1416" s="2">
        <v>0</v>
      </c>
      <c r="H1416" s="2">
        <v>19</v>
      </c>
      <c r="I1416" s="2">
        <v>1</v>
      </c>
      <c r="J1416" s="4">
        <v>2017</v>
      </c>
      <c r="K1416">
        <v>11</v>
      </c>
      <c r="L1416">
        <v>276</v>
      </c>
      <c r="M1416" t="s">
        <v>27</v>
      </c>
    </row>
    <row r="1417" spans="1:13" hidden="1">
      <c r="A1417" s="1">
        <v>43054</v>
      </c>
      <c r="B1417" s="2">
        <v>5.33</v>
      </c>
      <c r="C1417" s="2">
        <v>2.726</v>
      </c>
      <c r="D1417" s="2">
        <v>7.7</v>
      </c>
      <c r="E1417" s="2">
        <v>17</v>
      </c>
      <c r="F1417" s="2">
        <v>8</v>
      </c>
      <c r="G1417" s="2">
        <v>3</v>
      </c>
      <c r="H1417" s="2">
        <v>0</v>
      </c>
      <c r="I1417" s="2">
        <v>1</v>
      </c>
      <c r="J1417" s="4">
        <v>2017</v>
      </c>
      <c r="K1417">
        <v>11</v>
      </c>
      <c r="L1417">
        <v>276</v>
      </c>
      <c r="M1417" t="s">
        <v>28</v>
      </c>
    </row>
    <row r="1418" spans="1:13" hidden="1">
      <c r="A1418" s="1">
        <v>43055</v>
      </c>
      <c r="B1418" s="2">
        <v>5.33</v>
      </c>
      <c r="C1418" s="2">
        <v>2</v>
      </c>
      <c r="D1418" s="2">
        <v>3</v>
      </c>
      <c r="E1418" s="2">
        <v>17.600000000000001</v>
      </c>
      <c r="F1418" s="2">
        <v>3</v>
      </c>
      <c r="G1418" s="2">
        <v>0</v>
      </c>
      <c r="H1418" s="2">
        <v>1</v>
      </c>
      <c r="I1418" s="2">
        <v>1</v>
      </c>
      <c r="J1418" s="4">
        <v>2017</v>
      </c>
      <c r="K1418">
        <v>11</v>
      </c>
      <c r="L1418">
        <v>276</v>
      </c>
      <c r="M1418" t="s">
        <v>22</v>
      </c>
    </row>
    <row r="1419" spans="1:13" hidden="1">
      <c r="A1419" s="1">
        <v>43056</v>
      </c>
      <c r="B1419" s="2">
        <v>3</v>
      </c>
      <c r="C1419" s="2">
        <v>4.8369999999999997</v>
      </c>
      <c r="D1419" s="2">
        <v>3</v>
      </c>
      <c r="E1419" s="2">
        <v>34</v>
      </c>
      <c r="F1419" s="2">
        <v>5</v>
      </c>
      <c r="G1419" s="2">
        <v>0</v>
      </c>
      <c r="H1419" s="2">
        <v>30</v>
      </c>
      <c r="I1419" s="2">
        <v>2</v>
      </c>
      <c r="J1419" s="4">
        <v>2017</v>
      </c>
      <c r="K1419">
        <v>11</v>
      </c>
      <c r="L1419">
        <v>276</v>
      </c>
      <c r="M1419" t="s">
        <v>23</v>
      </c>
    </row>
    <row r="1420" spans="1:13" hidden="1">
      <c r="A1420" s="1">
        <v>43057</v>
      </c>
      <c r="B1420" s="2">
        <v>5.33</v>
      </c>
      <c r="C1420" s="2">
        <v>8.4499999999999993</v>
      </c>
      <c r="D1420" s="2">
        <v>2</v>
      </c>
      <c r="E1420" s="2">
        <v>42.5</v>
      </c>
      <c r="F1420" s="2">
        <v>2</v>
      </c>
      <c r="G1420" s="2">
        <v>0</v>
      </c>
      <c r="H1420" s="2">
        <v>8</v>
      </c>
      <c r="I1420" s="2">
        <v>1.2</v>
      </c>
      <c r="J1420" s="4">
        <v>2017</v>
      </c>
      <c r="K1420">
        <v>11</v>
      </c>
      <c r="L1420">
        <v>276</v>
      </c>
      <c r="M1420" t="s">
        <v>24</v>
      </c>
    </row>
    <row r="1421" spans="1:13" hidden="1">
      <c r="A1421" s="1">
        <v>43058</v>
      </c>
      <c r="B1421" s="2">
        <v>4</v>
      </c>
      <c r="C1421" s="2">
        <v>6.88</v>
      </c>
      <c r="D1421" s="2">
        <v>1</v>
      </c>
      <c r="E1421" s="2">
        <v>29</v>
      </c>
      <c r="F1421" s="2">
        <v>3</v>
      </c>
      <c r="G1421" s="2">
        <v>0</v>
      </c>
      <c r="H1421" s="2">
        <v>6</v>
      </c>
      <c r="I1421" s="2">
        <v>2.5</v>
      </c>
      <c r="J1421" s="4">
        <v>2017</v>
      </c>
      <c r="K1421">
        <v>11</v>
      </c>
      <c r="L1421">
        <v>276</v>
      </c>
      <c r="M1421" t="s">
        <v>25</v>
      </c>
    </row>
    <row r="1422" spans="1:13" hidden="1">
      <c r="A1422" s="1">
        <v>43059</v>
      </c>
      <c r="B1422" s="2">
        <v>2.34</v>
      </c>
      <c r="C1422" s="2">
        <v>5.34</v>
      </c>
      <c r="D1422" s="2">
        <v>2.4</v>
      </c>
      <c r="E1422" s="2">
        <v>28.8</v>
      </c>
      <c r="F1422" s="2">
        <v>10</v>
      </c>
      <c r="G1422" s="2">
        <v>0</v>
      </c>
      <c r="H1422" s="2">
        <v>2</v>
      </c>
      <c r="I1422" s="2">
        <v>0</v>
      </c>
      <c r="J1422" s="4">
        <v>2017</v>
      </c>
      <c r="K1422">
        <v>11</v>
      </c>
      <c r="L1422">
        <v>276</v>
      </c>
      <c r="M1422" t="s">
        <v>26</v>
      </c>
    </row>
    <row r="1423" spans="1:13" hidden="1">
      <c r="A1423" s="1">
        <v>43060</v>
      </c>
      <c r="B1423" s="2">
        <v>13.33</v>
      </c>
      <c r="C1423" s="2">
        <v>0.68</v>
      </c>
      <c r="D1423" s="2">
        <v>1</v>
      </c>
      <c r="E1423" s="2">
        <v>22.4</v>
      </c>
      <c r="F1423" s="2">
        <v>5</v>
      </c>
      <c r="G1423" s="2">
        <v>0</v>
      </c>
      <c r="H1423" s="2">
        <v>2</v>
      </c>
      <c r="I1423" s="2">
        <v>1</v>
      </c>
      <c r="J1423" s="4">
        <v>2017</v>
      </c>
      <c r="K1423">
        <v>11</v>
      </c>
      <c r="L1423">
        <v>276</v>
      </c>
      <c r="M1423" t="s">
        <v>27</v>
      </c>
    </row>
    <row r="1424" spans="1:13" hidden="1">
      <c r="A1424" s="1">
        <v>43061</v>
      </c>
      <c r="B1424" s="2">
        <v>2</v>
      </c>
      <c r="C1424" s="2">
        <v>4</v>
      </c>
      <c r="D1424" s="2">
        <v>1</v>
      </c>
      <c r="E1424" s="2">
        <v>26.1</v>
      </c>
      <c r="F1424" s="2">
        <v>20</v>
      </c>
      <c r="G1424" s="2">
        <v>0</v>
      </c>
      <c r="H1424" s="2">
        <v>1</v>
      </c>
      <c r="I1424" s="2">
        <v>1</v>
      </c>
      <c r="J1424" s="4">
        <v>2017</v>
      </c>
      <c r="K1424">
        <v>11</v>
      </c>
      <c r="L1424">
        <v>276</v>
      </c>
      <c r="M1424" t="s">
        <v>28</v>
      </c>
    </row>
    <row r="1425" spans="1:13" hidden="1">
      <c r="A1425" s="1">
        <v>43062</v>
      </c>
      <c r="B1425" s="2">
        <v>9.33</v>
      </c>
      <c r="C1425" s="2">
        <v>5.99</v>
      </c>
      <c r="D1425" s="2">
        <v>6</v>
      </c>
      <c r="E1425" s="2">
        <v>34.299999999999997</v>
      </c>
      <c r="F1425" s="2">
        <v>14</v>
      </c>
      <c r="G1425" s="2">
        <v>0</v>
      </c>
      <c r="H1425" s="2">
        <v>0</v>
      </c>
      <c r="I1425" s="2">
        <v>3</v>
      </c>
      <c r="J1425" s="4">
        <v>2017</v>
      </c>
      <c r="K1425">
        <v>11</v>
      </c>
      <c r="L1425">
        <v>276</v>
      </c>
      <c r="M1425" t="s">
        <v>22</v>
      </c>
    </row>
    <row r="1426" spans="1:13" hidden="1">
      <c r="A1426" s="1">
        <v>43063</v>
      </c>
      <c r="B1426" s="2">
        <v>8</v>
      </c>
      <c r="C1426" s="2">
        <v>3.1320000000000001</v>
      </c>
      <c r="D1426" s="2">
        <v>5</v>
      </c>
      <c r="E1426" s="2">
        <v>34.323999999999998</v>
      </c>
      <c r="F1426" s="2">
        <v>5</v>
      </c>
      <c r="G1426" s="2">
        <v>2</v>
      </c>
      <c r="H1426" s="2">
        <v>2</v>
      </c>
      <c r="I1426" s="2">
        <v>0</v>
      </c>
      <c r="J1426" s="4">
        <v>2017</v>
      </c>
      <c r="K1426">
        <v>11</v>
      </c>
      <c r="L1426">
        <v>276</v>
      </c>
      <c r="M1426" t="s">
        <v>23</v>
      </c>
    </row>
    <row r="1427" spans="1:13" hidden="1">
      <c r="A1427" s="1">
        <v>43064</v>
      </c>
      <c r="B1427" s="2">
        <v>5.33</v>
      </c>
      <c r="C1427" s="2">
        <v>6.0759999999999996</v>
      </c>
      <c r="D1427" s="2">
        <v>4.0999999999999996</v>
      </c>
      <c r="E1427" s="2">
        <v>26.5</v>
      </c>
      <c r="F1427" s="2">
        <v>8</v>
      </c>
      <c r="G1427" s="2">
        <v>0</v>
      </c>
      <c r="H1427" s="2">
        <v>2</v>
      </c>
      <c r="I1427" s="2">
        <v>0</v>
      </c>
      <c r="J1427" s="4">
        <v>2017</v>
      </c>
      <c r="K1427">
        <v>11</v>
      </c>
      <c r="L1427">
        <v>276</v>
      </c>
      <c r="M1427" t="s">
        <v>24</v>
      </c>
    </row>
    <row r="1428" spans="1:13" hidden="1">
      <c r="A1428" s="1">
        <v>43065</v>
      </c>
      <c r="B1428" s="2">
        <v>5.66</v>
      </c>
      <c r="C1428" s="2">
        <v>5.7859999999999996</v>
      </c>
      <c r="D1428" s="2">
        <v>1</v>
      </c>
      <c r="E1428" s="2">
        <v>31.2</v>
      </c>
      <c r="F1428" s="2">
        <v>2</v>
      </c>
      <c r="G1428" s="2">
        <v>1</v>
      </c>
      <c r="H1428" s="2">
        <v>12</v>
      </c>
      <c r="I1428" s="2">
        <v>2</v>
      </c>
      <c r="J1428" s="4">
        <v>2017</v>
      </c>
      <c r="K1428">
        <v>11</v>
      </c>
      <c r="L1428">
        <v>276</v>
      </c>
      <c r="M1428" t="s">
        <v>25</v>
      </c>
    </row>
    <row r="1429" spans="1:13" hidden="1">
      <c r="A1429" s="1">
        <v>43066</v>
      </c>
      <c r="B1429" s="2">
        <v>1.34</v>
      </c>
      <c r="C1429" s="2">
        <v>3.67</v>
      </c>
      <c r="D1429" s="2">
        <v>6.1</v>
      </c>
      <c r="E1429" s="2">
        <v>34.825000000000003</v>
      </c>
      <c r="F1429" s="2">
        <v>4</v>
      </c>
      <c r="G1429" s="2">
        <v>0</v>
      </c>
      <c r="H1429" s="2">
        <v>7</v>
      </c>
      <c r="I1429" s="2">
        <v>3</v>
      </c>
      <c r="J1429" s="4">
        <v>2017</v>
      </c>
      <c r="K1429">
        <v>11</v>
      </c>
      <c r="L1429">
        <v>276</v>
      </c>
      <c r="M1429" t="s">
        <v>26</v>
      </c>
    </row>
    <row r="1430" spans="1:13" hidden="1">
      <c r="A1430" s="1">
        <v>43067</v>
      </c>
      <c r="B1430" s="2">
        <v>5</v>
      </c>
      <c r="C1430" s="2">
        <v>1.34</v>
      </c>
      <c r="D1430" s="2">
        <v>5.35</v>
      </c>
      <c r="E1430" s="2">
        <v>40.6</v>
      </c>
      <c r="F1430" s="2">
        <v>5</v>
      </c>
      <c r="G1430" s="2">
        <v>3</v>
      </c>
      <c r="H1430" s="2">
        <v>8</v>
      </c>
      <c r="I1430" s="2">
        <v>3</v>
      </c>
      <c r="J1430" s="4">
        <v>2017</v>
      </c>
      <c r="K1430">
        <v>11</v>
      </c>
      <c r="L1430">
        <v>276</v>
      </c>
      <c r="M1430" t="s">
        <v>27</v>
      </c>
    </row>
    <row r="1431" spans="1:13" hidden="1">
      <c r="A1431" s="1">
        <v>43068</v>
      </c>
      <c r="B1431" s="2">
        <v>6.34</v>
      </c>
      <c r="C1431" s="2">
        <v>2.3969999999999998</v>
      </c>
      <c r="D1431" s="2">
        <v>4.0999999999999996</v>
      </c>
      <c r="E1431" s="2">
        <v>32.6</v>
      </c>
      <c r="F1431" s="2">
        <v>7</v>
      </c>
      <c r="G1431" s="2">
        <v>0</v>
      </c>
      <c r="H1431" s="2">
        <v>5</v>
      </c>
      <c r="I1431" s="2">
        <v>3</v>
      </c>
      <c r="J1431" s="4">
        <v>2017</v>
      </c>
      <c r="K1431">
        <v>11</v>
      </c>
      <c r="L1431">
        <v>276</v>
      </c>
      <c r="M1431" t="s">
        <v>28</v>
      </c>
    </row>
    <row r="1432" spans="1:13" hidden="1">
      <c r="A1432" s="1">
        <v>43069</v>
      </c>
      <c r="B1432" s="2">
        <v>5.67</v>
      </c>
      <c r="C1432" s="2">
        <v>1.3959999999999999</v>
      </c>
      <c r="D1432" s="2">
        <v>3</v>
      </c>
      <c r="E1432" s="2">
        <v>30</v>
      </c>
      <c r="F1432" s="2">
        <v>2</v>
      </c>
      <c r="G1432" s="2">
        <v>0</v>
      </c>
      <c r="H1432" s="2">
        <v>9</v>
      </c>
      <c r="I1432" s="2">
        <v>3</v>
      </c>
      <c r="J1432" s="4">
        <v>2017</v>
      </c>
      <c r="K1432">
        <v>11</v>
      </c>
      <c r="L1432">
        <v>276</v>
      </c>
      <c r="M1432" t="s">
        <v>22</v>
      </c>
    </row>
    <row r="1433" spans="1:13" hidden="1">
      <c r="A1433" s="1">
        <v>43070</v>
      </c>
      <c r="B1433" s="2">
        <v>10.33</v>
      </c>
      <c r="C1433" s="2">
        <v>7.66</v>
      </c>
      <c r="D1433" s="2">
        <v>1</v>
      </c>
      <c r="E1433" s="2">
        <v>25.4</v>
      </c>
      <c r="F1433" s="2">
        <v>3</v>
      </c>
      <c r="G1433" s="2">
        <v>0</v>
      </c>
      <c r="H1433" s="2">
        <v>5</v>
      </c>
      <c r="I1433" s="2">
        <v>2</v>
      </c>
      <c r="J1433" s="4">
        <v>2017</v>
      </c>
      <c r="K1433">
        <v>12</v>
      </c>
      <c r="L1433">
        <v>276</v>
      </c>
      <c r="M1433" t="s">
        <v>23</v>
      </c>
    </row>
    <row r="1434" spans="1:13" hidden="1">
      <c r="A1434" s="1">
        <v>43071</v>
      </c>
      <c r="B1434" s="2">
        <v>4.33</v>
      </c>
      <c r="C1434" s="2">
        <v>3.67</v>
      </c>
      <c r="D1434" s="2">
        <v>5</v>
      </c>
      <c r="E1434" s="2">
        <v>22</v>
      </c>
      <c r="F1434" s="2">
        <v>11</v>
      </c>
      <c r="G1434" s="2">
        <v>0</v>
      </c>
      <c r="H1434" s="2">
        <v>0</v>
      </c>
      <c r="I1434" s="2">
        <v>1.5</v>
      </c>
      <c r="J1434" s="4">
        <v>2017</v>
      </c>
      <c r="K1434">
        <v>12</v>
      </c>
      <c r="L1434">
        <v>276</v>
      </c>
      <c r="M1434" t="s">
        <v>24</v>
      </c>
    </row>
    <row r="1435" spans="1:13" hidden="1">
      <c r="A1435" s="1">
        <v>43072</v>
      </c>
      <c r="B1435" s="2">
        <v>5.33</v>
      </c>
      <c r="C1435" s="2">
        <v>6.0229999999999997</v>
      </c>
      <c r="D1435" s="2">
        <v>3</v>
      </c>
      <c r="E1435" s="2">
        <v>33.4</v>
      </c>
      <c r="F1435" s="2">
        <v>3</v>
      </c>
      <c r="G1435" s="2">
        <v>0</v>
      </c>
      <c r="H1435" s="2">
        <v>6</v>
      </c>
      <c r="I1435" s="2">
        <v>2</v>
      </c>
      <c r="J1435" s="4">
        <v>2017</v>
      </c>
      <c r="K1435">
        <v>12</v>
      </c>
      <c r="L1435">
        <v>276</v>
      </c>
      <c r="M1435" t="s">
        <v>25</v>
      </c>
    </row>
    <row r="1436" spans="1:13" hidden="1">
      <c r="A1436" s="1">
        <v>43073</v>
      </c>
      <c r="B1436" s="2">
        <v>1</v>
      </c>
      <c r="C1436" s="2">
        <v>2.363</v>
      </c>
      <c r="D1436" s="2">
        <v>4</v>
      </c>
      <c r="E1436" s="2">
        <v>15.6</v>
      </c>
      <c r="F1436" s="2">
        <v>3</v>
      </c>
      <c r="G1436" s="2">
        <v>0</v>
      </c>
      <c r="H1436" s="2">
        <v>13</v>
      </c>
      <c r="I1436" s="2">
        <v>3</v>
      </c>
      <c r="J1436" s="4">
        <v>2017</v>
      </c>
      <c r="K1436">
        <v>12</v>
      </c>
      <c r="L1436">
        <v>276</v>
      </c>
      <c r="M1436" t="s">
        <v>26</v>
      </c>
    </row>
    <row r="1437" spans="1:13" hidden="1">
      <c r="A1437" s="1">
        <v>43074</v>
      </c>
      <c r="B1437" s="2">
        <v>3.68</v>
      </c>
      <c r="C1437" s="2">
        <v>3.165</v>
      </c>
      <c r="D1437" s="2">
        <v>4.05</v>
      </c>
      <c r="E1437" s="2">
        <v>17.100000000000001</v>
      </c>
      <c r="F1437" s="2">
        <v>1</v>
      </c>
      <c r="G1437" s="2">
        <v>0</v>
      </c>
      <c r="H1437" s="2">
        <v>6</v>
      </c>
      <c r="I1437" s="2">
        <v>2</v>
      </c>
      <c r="J1437" s="4">
        <v>2017</v>
      </c>
      <c r="K1437">
        <v>12</v>
      </c>
      <c r="L1437">
        <v>276</v>
      </c>
      <c r="M1437" t="s">
        <v>27</v>
      </c>
    </row>
    <row r="1438" spans="1:13" hidden="1">
      <c r="A1438" s="1">
        <v>43075</v>
      </c>
      <c r="B1438" s="2">
        <v>4</v>
      </c>
      <c r="C1438" s="2">
        <v>4.3959999999999999</v>
      </c>
      <c r="D1438" s="2">
        <v>2.1</v>
      </c>
      <c r="E1438" s="2">
        <v>29.2</v>
      </c>
      <c r="F1438" s="2">
        <v>12</v>
      </c>
      <c r="G1438" s="2">
        <v>0</v>
      </c>
      <c r="H1438" s="2">
        <v>6</v>
      </c>
      <c r="I1438" s="2">
        <v>1</v>
      </c>
      <c r="J1438" s="4">
        <v>2017</v>
      </c>
      <c r="K1438">
        <v>12</v>
      </c>
      <c r="L1438">
        <v>276</v>
      </c>
      <c r="M1438" t="s">
        <v>28</v>
      </c>
    </row>
    <row r="1439" spans="1:13" hidden="1">
      <c r="A1439" s="1">
        <v>43076</v>
      </c>
      <c r="B1439" s="2">
        <v>3</v>
      </c>
      <c r="C1439" s="2">
        <v>2.66</v>
      </c>
      <c r="D1439" s="2">
        <v>5.45</v>
      </c>
      <c r="E1439" s="2">
        <v>24.9</v>
      </c>
      <c r="F1439" s="2">
        <v>8</v>
      </c>
      <c r="G1439" s="2">
        <v>0</v>
      </c>
      <c r="H1439" s="2">
        <v>7</v>
      </c>
      <c r="I1439" s="2">
        <v>1</v>
      </c>
      <c r="J1439" s="4">
        <v>2017</v>
      </c>
      <c r="K1439">
        <v>12</v>
      </c>
      <c r="L1439">
        <v>276</v>
      </c>
      <c r="M1439" t="s">
        <v>22</v>
      </c>
    </row>
    <row r="1440" spans="1:13" hidden="1">
      <c r="A1440" s="1">
        <v>43077</v>
      </c>
      <c r="B1440" s="2">
        <v>5.33</v>
      </c>
      <c r="C1440" s="2">
        <v>2.5099999999999998</v>
      </c>
      <c r="D1440" s="2">
        <v>3.5</v>
      </c>
      <c r="E1440" s="2">
        <v>44.2</v>
      </c>
      <c r="F1440" s="2">
        <v>5</v>
      </c>
      <c r="G1440" s="2">
        <v>1</v>
      </c>
      <c r="H1440" s="2">
        <v>7</v>
      </c>
      <c r="I1440" s="2">
        <v>2</v>
      </c>
      <c r="J1440" s="4">
        <v>2017</v>
      </c>
      <c r="K1440">
        <v>12</v>
      </c>
      <c r="L1440">
        <v>276</v>
      </c>
      <c r="M1440" t="s">
        <v>23</v>
      </c>
    </row>
    <row r="1441" spans="1:13" hidden="1">
      <c r="A1441" s="1">
        <v>43078</v>
      </c>
      <c r="B1441" s="2">
        <v>5</v>
      </c>
      <c r="C1441" s="2">
        <v>2.17</v>
      </c>
      <c r="D1441" s="2">
        <v>5.4</v>
      </c>
      <c r="E1441" s="2">
        <v>36.6</v>
      </c>
      <c r="F1441" s="2">
        <v>14</v>
      </c>
      <c r="G1441" s="2">
        <v>0</v>
      </c>
      <c r="H1441" s="2">
        <v>7</v>
      </c>
      <c r="I1441" s="2">
        <v>2</v>
      </c>
      <c r="J1441" s="4">
        <v>2017</v>
      </c>
      <c r="K1441">
        <v>12</v>
      </c>
      <c r="L1441">
        <v>276</v>
      </c>
      <c r="M1441" t="s">
        <v>24</v>
      </c>
    </row>
    <row r="1442" spans="1:13" hidden="1">
      <c r="A1442" s="1">
        <v>43079</v>
      </c>
      <c r="B1442" s="2">
        <v>5</v>
      </c>
      <c r="C1442" s="2">
        <v>2.802</v>
      </c>
      <c r="D1442" s="2">
        <v>5</v>
      </c>
      <c r="E1442" s="2">
        <v>48</v>
      </c>
      <c r="F1442" s="2">
        <v>7</v>
      </c>
      <c r="G1442" s="2">
        <v>0</v>
      </c>
      <c r="H1442" s="2">
        <v>18</v>
      </c>
      <c r="I1442" s="2">
        <v>2</v>
      </c>
      <c r="J1442" s="4">
        <v>2017</v>
      </c>
      <c r="K1442">
        <v>12</v>
      </c>
      <c r="L1442">
        <v>276</v>
      </c>
      <c r="M1442" t="s">
        <v>25</v>
      </c>
    </row>
    <row r="1443" spans="1:13" hidden="1">
      <c r="A1443" s="1">
        <v>43080</v>
      </c>
      <c r="B1443" s="2">
        <v>8</v>
      </c>
      <c r="C1443" s="2">
        <v>6</v>
      </c>
      <c r="D1443" s="2">
        <v>5.5</v>
      </c>
      <c r="E1443" s="2">
        <v>34.4</v>
      </c>
      <c r="F1443" s="2">
        <v>10</v>
      </c>
      <c r="G1443" s="2">
        <v>0</v>
      </c>
      <c r="H1443" s="2">
        <v>6</v>
      </c>
      <c r="I1443" s="2">
        <v>1</v>
      </c>
      <c r="J1443" s="4">
        <v>2017</v>
      </c>
      <c r="K1443">
        <v>12</v>
      </c>
      <c r="L1443">
        <v>276</v>
      </c>
      <c r="M1443" t="s">
        <v>26</v>
      </c>
    </row>
    <row r="1444" spans="1:13" hidden="1">
      <c r="A1444" s="1">
        <v>43081</v>
      </c>
      <c r="B1444" s="2">
        <v>1.33</v>
      </c>
      <c r="C1444" s="2">
        <v>5.0659999999999998</v>
      </c>
      <c r="D1444" s="2">
        <v>3</v>
      </c>
      <c r="E1444" s="2">
        <v>44</v>
      </c>
      <c r="F1444" s="2">
        <v>6</v>
      </c>
      <c r="G1444" s="2">
        <v>1</v>
      </c>
      <c r="H1444" s="2">
        <v>12</v>
      </c>
      <c r="I1444" s="2">
        <v>2</v>
      </c>
      <c r="J1444" s="4">
        <v>2017</v>
      </c>
      <c r="K1444">
        <v>12</v>
      </c>
      <c r="L1444">
        <v>276</v>
      </c>
      <c r="M1444" t="s">
        <v>27</v>
      </c>
    </row>
    <row r="1445" spans="1:13" hidden="1">
      <c r="A1445" s="1">
        <v>43082</v>
      </c>
      <c r="B1445" s="2">
        <v>4</v>
      </c>
      <c r="C1445" s="2">
        <v>3.34</v>
      </c>
      <c r="D1445" s="2">
        <v>2.2999999999999998</v>
      </c>
      <c r="E1445" s="2">
        <v>29</v>
      </c>
      <c r="F1445" s="2">
        <v>9</v>
      </c>
      <c r="G1445" s="2">
        <v>0</v>
      </c>
      <c r="H1445" s="2">
        <v>0</v>
      </c>
      <c r="I1445" s="2">
        <v>1</v>
      </c>
      <c r="J1445" s="4">
        <v>2017</v>
      </c>
      <c r="K1445">
        <v>12</v>
      </c>
      <c r="L1445">
        <v>276</v>
      </c>
      <c r="M1445" t="s">
        <v>28</v>
      </c>
    </row>
    <row r="1446" spans="1:13" hidden="1">
      <c r="A1446" s="1">
        <v>43083</v>
      </c>
      <c r="B1446" s="2">
        <v>3</v>
      </c>
      <c r="C1446" s="2">
        <v>3</v>
      </c>
      <c r="D1446" s="2">
        <v>3</v>
      </c>
      <c r="E1446" s="2">
        <v>30</v>
      </c>
      <c r="F1446" s="2">
        <v>5</v>
      </c>
      <c r="G1446" s="2">
        <v>0</v>
      </c>
      <c r="H1446" s="2">
        <v>0</v>
      </c>
      <c r="I1446" s="2">
        <v>3</v>
      </c>
      <c r="J1446" s="4">
        <v>2017</v>
      </c>
      <c r="K1446">
        <v>12</v>
      </c>
      <c r="L1446">
        <v>276</v>
      </c>
      <c r="M1446" t="s">
        <v>22</v>
      </c>
    </row>
    <row r="1447" spans="1:13" hidden="1">
      <c r="A1447" s="1">
        <v>43084</v>
      </c>
      <c r="B1447" s="2">
        <v>4.18</v>
      </c>
      <c r="C1447" s="2">
        <v>5.01</v>
      </c>
      <c r="D1447" s="2">
        <v>2.5</v>
      </c>
      <c r="E1447" s="2">
        <v>29</v>
      </c>
      <c r="F1447" s="2">
        <v>6</v>
      </c>
      <c r="G1447" s="2">
        <v>0</v>
      </c>
      <c r="H1447" s="2">
        <v>0</v>
      </c>
      <c r="I1447" s="2">
        <v>1</v>
      </c>
      <c r="J1447" s="4">
        <v>2017</v>
      </c>
      <c r="K1447">
        <v>12</v>
      </c>
      <c r="L1447">
        <v>276</v>
      </c>
      <c r="M1447" t="s">
        <v>23</v>
      </c>
    </row>
    <row r="1448" spans="1:13" hidden="1">
      <c r="A1448" s="1">
        <v>43085</v>
      </c>
      <c r="B1448" s="2">
        <v>11</v>
      </c>
      <c r="C1448" s="2">
        <v>6</v>
      </c>
      <c r="D1448" s="2">
        <v>3</v>
      </c>
      <c r="E1448" s="2">
        <v>36.6</v>
      </c>
      <c r="F1448" s="2">
        <v>6</v>
      </c>
      <c r="G1448" s="2">
        <v>1</v>
      </c>
      <c r="H1448" s="2">
        <v>1</v>
      </c>
      <c r="I1448" s="2">
        <v>2</v>
      </c>
      <c r="J1448" s="4">
        <v>2017</v>
      </c>
      <c r="K1448">
        <v>12</v>
      </c>
      <c r="L1448">
        <v>276</v>
      </c>
      <c r="M1448" t="s">
        <v>24</v>
      </c>
    </row>
    <row r="1449" spans="1:13" hidden="1">
      <c r="A1449" s="1">
        <v>43086</v>
      </c>
      <c r="B1449" s="2">
        <v>7</v>
      </c>
      <c r="C1449" s="2">
        <v>0.33</v>
      </c>
      <c r="D1449" s="2">
        <v>5.0999999999999996</v>
      </c>
      <c r="E1449" s="2">
        <v>37</v>
      </c>
      <c r="F1449" s="2">
        <v>11</v>
      </c>
      <c r="G1449" s="2">
        <v>0</v>
      </c>
      <c r="H1449" s="2">
        <v>15</v>
      </c>
      <c r="I1449" s="2">
        <v>2</v>
      </c>
      <c r="J1449" s="4">
        <v>2017</v>
      </c>
      <c r="K1449">
        <v>12</v>
      </c>
      <c r="L1449">
        <v>276</v>
      </c>
      <c r="M1449" t="s">
        <v>25</v>
      </c>
    </row>
    <row r="1450" spans="1:13" hidden="1">
      <c r="A1450" s="1">
        <v>43087</v>
      </c>
      <c r="B1450" s="2">
        <v>0.66</v>
      </c>
      <c r="C1450" s="2">
        <v>4.67</v>
      </c>
      <c r="D1450" s="2">
        <v>6</v>
      </c>
      <c r="E1450" s="2">
        <v>31.6</v>
      </c>
      <c r="F1450" s="2">
        <v>7</v>
      </c>
      <c r="G1450" s="2">
        <v>0</v>
      </c>
      <c r="H1450" s="2">
        <v>8</v>
      </c>
      <c r="I1450" s="2">
        <v>0</v>
      </c>
      <c r="J1450" s="4">
        <v>2017</v>
      </c>
      <c r="K1450">
        <v>12</v>
      </c>
      <c r="L1450">
        <v>276</v>
      </c>
      <c r="M1450" t="s">
        <v>26</v>
      </c>
    </row>
    <row r="1451" spans="1:13" hidden="1">
      <c r="A1451" s="1">
        <v>43088</v>
      </c>
      <c r="B1451" s="2">
        <v>0</v>
      </c>
      <c r="C1451" s="2">
        <v>0</v>
      </c>
      <c r="D1451" s="2">
        <v>0</v>
      </c>
      <c r="E1451" s="2">
        <v>0</v>
      </c>
      <c r="F1451" s="2">
        <v>0</v>
      </c>
      <c r="G1451" s="2">
        <v>0</v>
      </c>
      <c r="H1451" s="2">
        <v>0</v>
      </c>
      <c r="I1451" s="2">
        <v>0</v>
      </c>
      <c r="J1451" s="4">
        <v>2017</v>
      </c>
      <c r="K1451">
        <v>12</v>
      </c>
      <c r="L1451">
        <v>276</v>
      </c>
      <c r="M1451" t="s">
        <v>27</v>
      </c>
    </row>
    <row r="1452" spans="1:13" hidden="1">
      <c r="A1452" s="1">
        <v>43089</v>
      </c>
      <c r="B1452" s="2">
        <v>2</v>
      </c>
      <c r="C1452" s="2">
        <v>3.3959999999999999</v>
      </c>
      <c r="D1452" s="2">
        <v>3</v>
      </c>
      <c r="E1452" s="2">
        <v>27.2</v>
      </c>
      <c r="F1452" s="2">
        <v>3</v>
      </c>
      <c r="G1452" s="2">
        <v>0</v>
      </c>
      <c r="H1452" s="2">
        <v>11</v>
      </c>
      <c r="I1452" s="2">
        <v>2</v>
      </c>
      <c r="J1452" s="4">
        <v>2017</v>
      </c>
      <c r="K1452">
        <v>12</v>
      </c>
      <c r="L1452">
        <v>276</v>
      </c>
      <c r="M1452" t="s">
        <v>28</v>
      </c>
    </row>
    <row r="1453" spans="1:13" hidden="1">
      <c r="A1453" s="1">
        <v>43090</v>
      </c>
      <c r="B1453" s="2">
        <v>2.02</v>
      </c>
      <c r="C1453" s="2">
        <v>2.66</v>
      </c>
      <c r="D1453" s="2">
        <v>4</v>
      </c>
      <c r="E1453" s="2">
        <v>23.4</v>
      </c>
      <c r="F1453" s="2">
        <v>5</v>
      </c>
      <c r="G1453" s="2">
        <v>0</v>
      </c>
      <c r="H1453" s="2">
        <v>6</v>
      </c>
      <c r="I1453" s="2">
        <v>0</v>
      </c>
      <c r="J1453" s="4">
        <v>2017</v>
      </c>
      <c r="K1453">
        <v>12</v>
      </c>
      <c r="L1453">
        <v>276</v>
      </c>
      <c r="M1453" t="s">
        <v>22</v>
      </c>
    </row>
    <row r="1454" spans="1:13" hidden="1">
      <c r="A1454" s="1">
        <v>43091</v>
      </c>
      <c r="B1454" s="2">
        <v>5.99</v>
      </c>
      <c r="C1454" s="2">
        <v>2.7690000000000001</v>
      </c>
      <c r="D1454" s="2">
        <v>1.5</v>
      </c>
      <c r="E1454" s="2">
        <v>26</v>
      </c>
      <c r="F1454" s="2">
        <v>13</v>
      </c>
      <c r="G1454" s="2">
        <v>0</v>
      </c>
      <c r="H1454" s="2">
        <v>1</v>
      </c>
      <c r="I1454" s="2">
        <v>1.6</v>
      </c>
      <c r="J1454" s="4">
        <v>2017</v>
      </c>
      <c r="K1454">
        <v>12</v>
      </c>
      <c r="L1454">
        <v>276</v>
      </c>
      <c r="M1454" t="s">
        <v>23</v>
      </c>
    </row>
    <row r="1455" spans="1:13" hidden="1">
      <c r="A1455" s="1">
        <v>43092</v>
      </c>
      <c r="B1455" s="2">
        <v>6</v>
      </c>
      <c r="C1455" s="2">
        <v>4.5049999999999999</v>
      </c>
      <c r="D1455" s="2">
        <v>6.1</v>
      </c>
      <c r="E1455" s="2">
        <v>28.3</v>
      </c>
      <c r="F1455" s="2">
        <v>6</v>
      </c>
      <c r="G1455" s="2">
        <v>0</v>
      </c>
      <c r="H1455" s="2">
        <v>1</v>
      </c>
      <c r="I1455" s="2">
        <v>1</v>
      </c>
      <c r="J1455" s="4">
        <v>2017</v>
      </c>
      <c r="K1455">
        <v>12</v>
      </c>
      <c r="L1455">
        <v>276</v>
      </c>
      <c r="M1455" t="s">
        <v>24</v>
      </c>
    </row>
    <row r="1456" spans="1:13" hidden="1">
      <c r="A1456" s="1">
        <v>43093</v>
      </c>
      <c r="B1456" s="2">
        <v>7.66</v>
      </c>
      <c r="C1456" s="2">
        <v>3.46</v>
      </c>
      <c r="D1456" s="2">
        <v>2</v>
      </c>
      <c r="E1456" s="2">
        <v>32.200000000000003</v>
      </c>
      <c r="F1456" s="2">
        <v>4</v>
      </c>
      <c r="G1456" s="2">
        <v>0</v>
      </c>
      <c r="H1456" s="2">
        <v>5</v>
      </c>
      <c r="I1456" s="2">
        <v>1</v>
      </c>
      <c r="J1456" s="4">
        <v>2017</v>
      </c>
      <c r="K1456">
        <v>12</v>
      </c>
      <c r="L1456">
        <v>276</v>
      </c>
      <c r="M1456" t="s">
        <v>25</v>
      </c>
    </row>
    <row r="1457" spans="1:13" hidden="1">
      <c r="A1457" s="1">
        <v>43094</v>
      </c>
      <c r="B1457" s="2">
        <v>1</v>
      </c>
      <c r="C1457" s="2">
        <v>0.62</v>
      </c>
      <c r="D1457" s="2">
        <v>4.0999999999999996</v>
      </c>
      <c r="E1457" s="2">
        <v>15.53</v>
      </c>
      <c r="F1457" s="2">
        <v>4</v>
      </c>
      <c r="G1457" s="2">
        <v>0</v>
      </c>
      <c r="H1457" s="2">
        <v>6</v>
      </c>
      <c r="I1457" s="2">
        <v>2</v>
      </c>
      <c r="J1457" s="4">
        <v>2017</v>
      </c>
      <c r="K1457">
        <v>12</v>
      </c>
      <c r="L1457">
        <v>276</v>
      </c>
      <c r="M1457" t="s">
        <v>26</v>
      </c>
    </row>
    <row r="1458" spans="1:13" hidden="1">
      <c r="A1458" s="1">
        <v>43095</v>
      </c>
      <c r="B1458" s="2">
        <v>2.99</v>
      </c>
      <c r="C1458" s="2">
        <v>4.67</v>
      </c>
      <c r="D1458" s="2">
        <v>3.5</v>
      </c>
      <c r="E1458" s="2">
        <v>56.9</v>
      </c>
      <c r="F1458" s="2">
        <v>9</v>
      </c>
      <c r="G1458" s="2">
        <v>0</v>
      </c>
      <c r="H1458" s="2">
        <v>9</v>
      </c>
      <c r="I1458" s="2">
        <v>2</v>
      </c>
      <c r="J1458" s="4">
        <v>2017</v>
      </c>
      <c r="K1458">
        <v>12</v>
      </c>
      <c r="L1458">
        <v>276</v>
      </c>
      <c r="M1458" t="s">
        <v>27</v>
      </c>
    </row>
    <row r="1459" spans="1:13" hidden="1">
      <c r="A1459" s="1">
        <v>43096</v>
      </c>
      <c r="B1459" s="2">
        <v>7</v>
      </c>
      <c r="C1459" s="2">
        <v>4.8140000000000001</v>
      </c>
      <c r="D1459" s="2">
        <v>5.15</v>
      </c>
      <c r="E1459" s="2">
        <v>32.700000000000003</v>
      </c>
      <c r="F1459" s="2">
        <v>9</v>
      </c>
      <c r="G1459" s="2">
        <v>0</v>
      </c>
      <c r="H1459" s="2">
        <v>3</v>
      </c>
      <c r="I1459" s="2">
        <v>0</v>
      </c>
      <c r="J1459" s="4">
        <v>2017</v>
      </c>
      <c r="K1459">
        <v>12</v>
      </c>
      <c r="L1459">
        <v>276</v>
      </c>
      <c r="M1459" t="s">
        <v>28</v>
      </c>
    </row>
    <row r="1460" spans="1:13" hidden="1">
      <c r="A1460" s="1">
        <v>43097</v>
      </c>
      <c r="B1460" s="2">
        <v>7.33</v>
      </c>
      <c r="C1460" s="2">
        <v>3.4620000000000002</v>
      </c>
      <c r="D1460" s="2">
        <v>5.0999999999999996</v>
      </c>
      <c r="E1460" s="2">
        <v>35.35</v>
      </c>
      <c r="F1460" s="2">
        <v>12</v>
      </c>
      <c r="G1460" s="2">
        <v>3</v>
      </c>
      <c r="H1460" s="2">
        <v>24</v>
      </c>
      <c r="I1460" s="2">
        <v>1</v>
      </c>
      <c r="J1460" s="4">
        <v>2017</v>
      </c>
      <c r="K1460">
        <v>12</v>
      </c>
      <c r="L1460">
        <v>276</v>
      </c>
      <c r="M1460" t="s">
        <v>22</v>
      </c>
    </row>
    <row r="1461" spans="1:13" hidden="1">
      <c r="A1461" s="1">
        <v>43098</v>
      </c>
      <c r="B1461" s="2">
        <v>9.34</v>
      </c>
      <c r="C1461" s="2">
        <v>2.0659999999999998</v>
      </c>
      <c r="D1461" s="2">
        <v>2.5</v>
      </c>
      <c r="E1461" s="2">
        <v>41.4</v>
      </c>
      <c r="F1461" s="2">
        <v>17</v>
      </c>
      <c r="G1461" s="2">
        <v>0</v>
      </c>
      <c r="H1461" s="2">
        <v>11</v>
      </c>
      <c r="I1461" s="2">
        <v>2</v>
      </c>
      <c r="J1461" s="4">
        <v>2017</v>
      </c>
      <c r="K1461">
        <v>12</v>
      </c>
      <c r="L1461">
        <v>276</v>
      </c>
      <c r="M1461" t="s">
        <v>23</v>
      </c>
    </row>
    <row r="1462" spans="1:13" hidden="1">
      <c r="A1462" s="1">
        <v>43099</v>
      </c>
      <c r="B1462" s="2">
        <v>8.68</v>
      </c>
      <c r="C1462" s="2">
        <v>8.3629999999999995</v>
      </c>
      <c r="D1462" s="2">
        <v>4</v>
      </c>
      <c r="E1462" s="2">
        <v>50</v>
      </c>
      <c r="F1462" s="2">
        <v>8</v>
      </c>
      <c r="G1462" s="2">
        <v>0</v>
      </c>
      <c r="H1462" s="2">
        <v>10</v>
      </c>
      <c r="I1462" s="2">
        <v>3</v>
      </c>
      <c r="J1462" s="4">
        <v>2017</v>
      </c>
      <c r="K1462">
        <v>12</v>
      </c>
      <c r="L1462">
        <v>276</v>
      </c>
      <c r="M1462" t="s">
        <v>24</v>
      </c>
    </row>
    <row r="1463" spans="1:13" hidden="1">
      <c r="A1463" s="1">
        <v>43100</v>
      </c>
      <c r="B1463" s="2">
        <v>13.83</v>
      </c>
      <c r="C1463" s="2">
        <v>10.042999999999999</v>
      </c>
      <c r="D1463" s="2">
        <v>5.3</v>
      </c>
      <c r="E1463" s="2">
        <v>70.2</v>
      </c>
      <c r="F1463" s="2">
        <v>9</v>
      </c>
      <c r="G1463" s="2">
        <v>0</v>
      </c>
      <c r="H1463" s="2">
        <v>0</v>
      </c>
      <c r="I1463" s="2">
        <v>1</v>
      </c>
      <c r="J1463" s="4">
        <v>2017</v>
      </c>
      <c r="K1463">
        <v>12</v>
      </c>
      <c r="L1463">
        <v>276</v>
      </c>
      <c r="M1463" t="s">
        <v>25</v>
      </c>
    </row>
    <row r="1464" spans="1:13" hidden="1">
      <c r="A1464" s="1">
        <v>43101</v>
      </c>
      <c r="B1464" s="2">
        <v>0</v>
      </c>
      <c r="C1464" s="2">
        <v>0</v>
      </c>
      <c r="D1464" s="2">
        <v>0</v>
      </c>
      <c r="E1464" s="2">
        <v>0</v>
      </c>
      <c r="F1464" s="2">
        <v>0</v>
      </c>
      <c r="G1464" s="2">
        <v>0</v>
      </c>
      <c r="H1464" s="2">
        <v>0</v>
      </c>
      <c r="I1464" s="2">
        <v>0</v>
      </c>
      <c r="J1464" s="4">
        <v>2018</v>
      </c>
      <c r="K1464">
        <v>1</v>
      </c>
      <c r="L1464">
        <v>276</v>
      </c>
      <c r="M1464" t="s">
        <v>26</v>
      </c>
    </row>
    <row r="1465" spans="1:13" hidden="1">
      <c r="A1465" s="1">
        <v>43102</v>
      </c>
      <c r="B1465" s="2">
        <v>1</v>
      </c>
      <c r="C1465" s="2">
        <v>5.33</v>
      </c>
      <c r="D1465" s="2">
        <v>2.25</v>
      </c>
      <c r="E1465" s="2">
        <v>38</v>
      </c>
      <c r="F1465" s="2">
        <v>3</v>
      </c>
      <c r="G1465" s="2">
        <v>0</v>
      </c>
      <c r="H1465" s="2">
        <v>2</v>
      </c>
      <c r="I1465" s="2">
        <v>2</v>
      </c>
      <c r="J1465" s="4">
        <v>2018</v>
      </c>
      <c r="K1465">
        <v>1</v>
      </c>
      <c r="L1465">
        <v>276</v>
      </c>
      <c r="M1465" t="s">
        <v>27</v>
      </c>
    </row>
    <row r="1466" spans="1:13" hidden="1">
      <c r="A1466" s="1">
        <v>43103</v>
      </c>
      <c r="B1466" s="2">
        <v>4.67</v>
      </c>
      <c r="C1466" s="2">
        <v>2.3969999999999998</v>
      </c>
      <c r="D1466" s="2">
        <v>3</v>
      </c>
      <c r="E1466" s="2">
        <v>54</v>
      </c>
      <c r="F1466" s="2">
        <v>4</v>
      </c>
      <c r="G1466" s="2">
        <v>0</v>
      </c>
      <c r="H1466" s="2">
        <v>10</v>
      </c>
      <c r="I1466" s="2">
        <v>3</v>
      </c>
      <c r="J1466" s="4">
        <v>2018</v>
      </c>
      <c r="K1466">
        <v>1</v>
      </c>
      <c r="L1466">
        <v>276</v>
      </c>
      <c r="M1466" t="s">
        <v>28</v>
      </c>
    </row>
    <row r="1467" spans="1:13" hidden="1">
      <c r="A1467" s="1">
        <v>43104</v>
      </c>
      <c r="B1467" s="2">
        <v>6</v>
      </c>
      <c r="C1467" s="2">
        <v>1.099</v>
      </c>
      <c r="D1467" s="2">
        <v>1</v>
      </c>
      <c r="E1467" s="2">
        <v>39.200000000000003</v>
      </c>
      <c r="F1467" s="2">
        <v>9</v>
      </c>
      <c r="G1467" s="2">
        <v>0</v>
      </c>
      <c r="H1467" s="2">
        <v>1</v>
      </c>
      <c r="I1467" s="2">
        <v>2</v>
      </c>
      <c r="J1467" s="4">
        <v>2018</v>
      </c>
      <c r="K1467">
        <v>1</v>
      </c>
      <c r="L1467">
        <v>276</v>
      </c>
      <c r="M1467" t="s">
        <v>22</v>
      </c>
    </row>
    <row r="1468" spans="1:13" hidden="1">
      <c r="A1468" s="1">
        <v>43105</v>
      </c>
      <c r="B1468" s="2">
        <v>12</v>
      </c>
      <c r="C1468" s="2">
        <v>6.8250000000000002</v>
      </c>
      <c r="D1468" s="2">
        <v>3</v>
      </c>
      <c r="E1468" s="2">
        <v>26</v>
      </c>
      <c r="F1468" s="2">
        <v>11</v>
      </c>
      <c r="G1468" s="2">
        <v>0</v>
      </c>
      <c r="H1468" s="2">
        <v>21</v>
      </c>
      <c r="I1468" s="2">
        <v>1</v>
      </c>
      <c r="J1468" s="4">
        <v>2018</v>
      </c>
      <c r="K1468">
        <v>1</v>
      </c>
      <c r="L1468">
        <v>276</v>
      </c>
      <c r="M1468" t="s">
        <v>23</v>
      </c>
    </row>
    <row r="1469" spans="1:13" hidden="1">
      <c r="A1469" s="1">
        <v>43106</v>
      </c>
      <c r="B1469" s="2">
        <v>4.66</v>
      </c>
      <c r="C1469" s="2">
        <v>1.66</v>
      </c>
      <c r="D1469" s="2">
        <v>2.2000000000000002</v>
      </c>
      <c r="E1469" s="2">
        <v>73</v>
      </c>
      <c r="F1469" s="2">
        <v>4</v>
      </c>
      <c r="G1469" s="2">
        <v>0</v>
      </c>
      <c r="H1469" s="2">
        <v>5</v>
      </c>
      <c r="I1469" s="2">
        <v>8</v>
      </c>
      <c r="J1469" s="4">
        <v>2018</v>
      </c>
      <c r="K1469">
        <v>1</v>
      </c>
      <c r="L1469">
        <v>276</v>
      </c>
      <c r="M1469" t="s">
        <v>24</v>
      </c>
    </row>
    <row r="1470" spans="1:13" hidden="1">
      <c r="A1470" s="1">
        <v>43107</v>
      </c>
      <c r="B1470" s="2">
        <v>0</v>
      </c>
      <c r="C1470" s="2">
        <v>0</v>
      </c>
      <c r="D1470" s="2">
        <v>0</v>
      </c>
      <c r="E1470" s="2">
        <v>0</v>
      </c>
      <c r="F1470" s="2">
        <v>0</v>
      </c>
      <c r="G1470" s="2">
        <v>0</v>
      </c>
      <c r="H1470" s="2">
        <v>0</v>
      </c>
      <c r="I1470" s="2">
        <v>0</v>
      </c>
      <c r="J1470" s="4">
        <v>2018</v>
      </c>
      <c r="K1470">
        <v>1</v>
      </c>
      <c r="L1470">
        <v>276</v>
      </c>
      <c r="M1470" t="s">
        <v>25</v>
      </c>
    </row>
    <row r="1471" spans="1:13" hidden="1">
      <c r="A1471" s="1">
        <v>43108</v>
      </c>
      <c r="B1471" s="2">
        <v>2.33</v>
      </c>
      <c r="C1471" s="2">
        <v>6.53</v>
      </c>
      <c r="D1471" s="2">
        <v>4.2</v>
      </c>
      <c r="E1471" s="2">
        <v>29.6</v>
      </c>
      <c r="F1471" s="2">
        <v>5</v>
      </c>
      <c r="G1471" s="2">
        <v>0</v>
      </c>
      <c r="H1471" s="2">
        <v>0</v>
      </c>
      <c r="I1471" s="2">
        <v>1</v>
      </c>
      <c r="J1471" s="4">
        <v>2018</v>
      </c>
      <c r="K1471">
        <v>1</v>
      </c>
      <c r="L1471">
        <v>276</v>
      </c>
      <c r="M1471" t="s">
        <v>26</v>
      </c>
    </row>
    <row r="1472" spans="1:13" hidden="1">
      <c r="A1472" s="1">
        <v>43109</v>
      </c>
      <c r="B1472" s="2">
        <v>5.33</v>
      </c>
      <c r="C1472" s="2">
        <v>2.0990000000000002</v>
      </c>
      <c r="D1472" s="2">
        <v>5</v>
      </c>
      <c r="E1472" s="2">
        <v>33.825000000000003</v>
      </c>
      <c r="F1472" s="2">
        <v>9</v>
      </c>
      <c r="G1472" s="2">
        <v>6</v>
      </c>
      <c r="H1472" s="2">
        <v>10</v>
      </c>
      <c r="I1472" s="2">
        <v>1</v>
      </c>
      <c r="J1472" s="4">
        <v>2018</v>
      </c>
      <c r="K1472">
        <v>1</v>
      </c>
      <c r="L1472">
        <v>276</v>
      </c>
      <c r="M1472" t="s">
        <v>27</v>
      </c>
    </row>
    <row r="1473" spans="1:13" hidden="1">
      <c r="A1473" s="1">
        <v>43110</v>
      </c>
      <c r="B1473" s="2">
        <v>9.33</v>
      </c>
      <c r="C1473" s="2">
        <v>7.4059999999999997</v>
      </c>
      <c r="D1473" s="2">
        <v>6</v>
      </c>
      <c r="E1473" s="2">
        <v>44.5</v>
      </c>
      <c r="F1473" s="2">
        <v>12</v>
      </c>
      <c r="G1473" s="2">
        <v>0</v>
      </c>
      <c r="H1473" s="2">
        <v>6</v>
      </c>
      <c r="I1473" s="2">
        <v>2</v>
      </c>
      <c r="J1473" s="4">
        <v>2018</v>
      </c>
      <c r="K1473">
        <v>1</v>
      </c>
      <c r="L1473">
        <v>276</v>
      </c>
      <c r="M1473" t="s">
        <v>28</v>
      </c>
    </row>
    <row r="1474" spans="1:13" hidden="1">
      <c r="A1474" s="1">
        <v>43111</v>
      </c>
      <c r="B1474" s="2">
        <v>4</v>
      </c>
      <c r="C1474" s="2">
        <v>4.33</v>
      </c>
      <c r="D1474" s="2">
        <v>5.5</v>
      </c>
      <c r="E1474" s="2">
        <v>37.6</v>
      </c>
      <c r="F1474" s="2">
        <v>7</v>
      </c>
      <c r="G1474" s="2">
        <v>0</v>
      </c>
      <c r="H1474" s="2">
        <v>5</v>
      </c>
      <c r="I1474" s="2">
        <v>0</v>
      </c>
      <c r="J1474" s="4">
        <v>2018</v>
      </c>
      <c r="K1474">
        <v>1</v>
      </c>
      <c r="L1474">
        <v>276</v>
      </c>
      <c r="M1474" t="s">
        <v>22</v>
      </c>
    </row>
    <row r="1475" spans="1:13" hidden="1">
      <c r="A1475" s="1">
        <v>43112</v>
      </c>
      <c r="B1475" s="2">
        <v>5.66</v>
      </c>
      <c r="C1475" s="2">
        <v>1.33</v>
      </c>
      <c r="D1475" s="2">
        <v>3</v>
      </c>
      <c r="E1475" s="2">
        <v>42</v>
      </c>
      <c r="F1475" s="2">
        <v>11</v>
      </c>
      <c r="G1475" s="2">
        <v>0</v>
      </c>
      <c r="H1475" s="2">
        <v>10</v>
      </c>
      <c r="I1475" s="2">
        <v>0</v>
      </c>
      <c r="J1475" s="4">
        <v>2018</v>
      </c>
      <c r="K1475">
        <v>1</v>
      </c>
      <c r="L1475">
        <v>276</v>
      </c>
      <c r="M1475" t="s">
        <v>23</v>
      </c>
    </row>
    <row r="1476" spans="1:13" hidden="1">
      <c r="A1476" s="1">
        <v>43113</v>
      </c>
      <c r="B1476" s="2">
        <v>3.5</v>
      </c>
      <c r="C1476" s="2">
        <v>3.4950000000000001</v>
      </c>
      <c r="D1476" s="2">
        <v>3.2</v>
      </c>
      <c r="E1476" s="2">
        <v>32</v>
      </c>
      <c r="F1476" s="2">
        <v>6</v>
      </c>
      <c r="G1476" s="2">
        <v>0</v>
      </c>
      <c r="H1476" s="2">
        <v>8</v>
      </c>
      <c r="I1476" s="2">
        <v>1</v>
      </c>
      <c r="J1476" s="4">
        <v>2018</v>
      </c>
      <c r="K1476">
        <v>1</v>
      </c>
      <c r="L1476">
        <v>276</v>
      </c>
      <c r="M1476" t="s">
        <v>24</v>
      </c>
    </row>
    <row r="1477" spans="1:13" hidden="1">
      <c r="A1477" s="1">
        <v>43114</v>
      </c>
      <c r="B1477" s="2">
        <v>4.33</v>
      </c>
      <c r="C1477" s="2">
        <v>5.1550000000000002</v>
      </c>
      <c r="D1477" s="2">
        <v>1.2</v>
      </c>
      <c r="E1477" s="2">
        <v>36</v>
      </c>
      <c r="F1477" s="2">
        <v>2</v>
      </c>
      <c r="G1477" s="2">
        <v>0</v>
      </c>
      <c r="H1477" s="2">
        <v>5</v>
      </c>
      <c r="I1477" s="2">
        <v>1</v>
      </c>
      <c r="J1477" s="4">
        <v>2018</v>
      </c>
      <c r="K1477">
        <v>1</v>
      </c>
      <c r="L1477">
        <v>276</v>
      </c>
      <c r="M1477" t="s">
        <v>25</v>
      </c>
    </row>
    <row r="1478" spans="1:13" hidden="1">
      <c r="A1478" s="1">
        <v>43115</v>
      </c>
      <c r="B1478" s="2">
        <v>6.99</v>
      </c>
      <c r="C1478" s="2">
        <v>2</v>
      </c>
      <c r="D1478" s="2">
        <v>5.0999999999999996</v>
      </c>
      <c r="E1478" s="2">
        <v>26</v>
      </c>
      <c r="F1478" s="2">
        <v>8</v>
      </c>
      <c r="G1478" s="2">
        <v>0</v>
      </c>
      <c r="H1478" s="2">
        <v>15</v>
      </c>
      <c r="I1478" s="2">
        <v>2</v>
      </c>
      <c r="J1478" s="4">
        <v>2018</v>
      </c>
      <c r="K1478">
        <v>1</v>
      </c>
      <c r="L1478">
        <v>276</v>
      </c>
      <c r="M1478" t="s">
        <v>26</v>
      </c>
    </row>
    <row r="1479" spans="1:13" hidden="1">
      <c r="A1479" s="1">
        <v>43116</v>
      </c>
      <c r="B1479" s="2">
        <v>6.34</v>
      </c>
      <c r="C1479" s="2">
        <v>2.67</v>
      </c>
      <c r="D1479" s="2">
        <v>3</v>
      </c>
      <c r="E1479" s="2">
        <v>18</v>
      </c>
      <c r="F1479" s="2">
        <v>2</v>
      </c>
      <c r="G1479" s="2">
        <v>0</v>
      </c>
      <c r="H1479" s="2">
        <v>8</v>
      </c>
      <c r="I1479" s="2">
        <v>0</v>
      </c>
      <c r="J1479" s="4">
        <v>2018</v>
      </c>
      <c r="K1479">
        <v>1</v>
      </c>
      <c r="L1479">
        <v>276</v>
      </c>
      <c r="M1479" t="s">
        <v>27</v>
      </c>
    </row>
    <row r="1480" spans="1:13" hidden="1">
      <c r="A1480" s="1">
        <v>43117</v>
      </c>
      <c r="B1480" s="2">
        <v>6.67</v>
      </c>
      <c r="C1480" s="2">
        <v>2.85</v>
      </c>
      <c r="D1480" s="2">
        <v>2</v>
      </c>
      <c r="E1480" s="2">
        <v>30.2</v>
      </c>
      <c r="F1480" s="2">
        <v>10</v>
      </c>
      <c r="G1480" s="2">
        <v>2</v>
      </c>
      <c r="H1480" s="2">
        <v>41</v>
      </c>
      <c r="I1480" s="2">
        <v>2</v>
      </c>
      <c r="J1480" s="4">
        <v>2018</v>
      </c>
      <c r="K1480">
        <v>1</v>
      </c>
      <c r="L1480">
        <v>276</v>
      </c>
      <c r="M1480" t="s">
        <v>28</v>
      </c>
    </row>
    <row r="1481" spans="1:13" hidden="1">
      <c r="A1481" s="1">
        <v>43118</v>
      </c>
      <c r="B1481" s="2">
        <v>4.33</v>
      </c>
      <c r="C1481" s="2">
        <v>3.726</v>
      </c>
      <c r="D1481" s="2">
        <v>4</v>
      </c>
      <c r="E1481" s="2">
        <v>58.4</v>
      </c>
      <c r="F1481" s="2">
        <v>9</v>
      </c>
      <c r="G1481" s="2">
        <v>0</v>
      </c>
      <c r="H1481" s="2">
        <v>2</v>
      </c>
      <c r="I1481" s="2">
        <v>1</v>
      </c>
      <c r="J1481" s="4">
        <v>2018</v>
      </c>
      <c r="K1481">
        <v>1</v>
      </c>
      <c r="L1481">
        <v>276</v>
      </c>
      <c r="M1481" t="s">
        <v>22</v>
      </c>
    </row>
    <row r="1482" spans="1:13" hidden="1">
      <c r="A1482" s="1">
        <v>43119</v>
      </c>
      <c r="B1482" s="2">
        <v>6.33</v>
      </c>
      <c r="C1482" s="2">
        <v>2.528</v>
      </c>
      <c r="D1482" s="2">
        <v>3</v>
      </c>
      <c r="E1482" s="2">
        <v>23.4</v>
      </c>
      <c r="F1482" s="2">
        <v>12</v>
      </c>
      <c r="G1482" s="2">
        <v>0</v>
      </c>
      <c r="H1482" s="2">
        <v>3</v>
      </c>
      <c r="I1482" s="2">
        <v>1</v>
      </c>
      <c r="J1482" s="4">
        <v>2018</v>
      </c>
      <c r="K1482">
        <v>1</v>
      </c>
      <c r="L1482">
        <v>276</v>
      </c>
      <c r="M1482" t="s">
        <v>23</v>
      </c>
    </row>
    <row r="1483" spans="1:13" hidden="1">
      <c r="A1483" s="1">
        <v>43120</v>
      </c>
      <c r="B1483" s="2">
        <v>2.66</v>
      </c>
      <c r="C1483" s="2">
        <v>2.3199999999999998</v>
      </c>
      <c r="D1483" s="2">
        <v>2</v>
      </c>
      <c r="E1483" s="2">
        <v>38</v>
      </c>
      <c r="F1483" s="2">
        <v>2</v>
      </c>
      <c r="G1483" s="2">
        <v>0</v>
      </c>
      <c r="H1483" s="2">
        <v>5</v>
      </c>
      <c r="I1483" s="2">
        <v>0</v>
      </c>
      <c r="J1483" s="4">
        <v>2018</v>
      </c>
      <c r="K1483">
        <v>1</v>
      </c>
      <c r="L1483">
        <v>276</v>
      </c>
      <c r="M1483" t="s">
        <v>24</v>
      </c>
    </row>
    <row r="1484" spans="1:13" hidden="1">
      <c r="A1484" s="1">
        <v>43121</v>
      </c>
      <c r="B1484" s="2">
        <v>3.33</v>
      </c>
      <c r="C1484" s="2">
        <v>3.53</v>
      </c>
      <c r="D1484" s="2">
        <v>3.4</v>
      </c>
      <c r="E1484" s="2">
        <v>32.799999999999997</v>
      </c>
      <c r="F1484" s="2">
        <v>6</v>
      </c>
      <c r="G1484" s="2">
        <v>0</v>
      </c>
      <c r="H1484" s="2">
        <v>1</v>
      </c>
      <c r="I1484" s="2">
        <v>3.5</v>
      </c>
      <c r="J1484" s="4">
        <v>2018</v>
      </c>
      <c r="K1484">
        <v>1</v>
      </c>
      <c r="L1484">
        <v>276</v>
      </c>
      <c r="M1484" t="s">
        <v>25</v>
      </c>
    </row>
    <row r="1485" spans="1:13" hidden="1">
      <c r="A1485" s="1">
        <v>43122</v>
      </c>
      <c r="B1485" s="2">
        <v>6</v>
      </c>
      <c r="C1485" s="2">
        <v>3.3959999999999999</v>
      </c>
      <c r="D1485" s="2">
        <v>6</v>
      </c>
      <c r="E1485" s="2">
        <v>29</v>
      </c>
      <c r="F1485" s="2">
        <v>5</v>
      </c>
      <c r="G1485" s="2">
        <v>0</v>
      </c>
      <c r="H1485" s="2">
        <v>6</v>
      </c>
      <c r="I1485" s="2">
        <v>1</v>
      </c>
      <c r="J1485" s="4">
        <v>2018</v>
      </c>
      <c r="K1485">
        <v>1</v>
      </c>
      <c r="L1485">
        <v>276</v>
      </c>
      <c r="M1485" t="s">
        <v>26</v>
      </c>
    </row>
    <row r="1486" spans="1:13" hidden="1">
      <c r="A1486" s="1">
        <v>43123</v>
      </c>
      <c r="B1486" s="2">
        <v>1</v>
      </c>
      <c r="C1486" s="2">
        <v>1.0660000000000001</v>
      </c>
      <c r="D1486" s="2">
        <v>4.5999999999999996</v>
      </c>
      <c r="E1486" s="2">
        <v>38.6</v>
      </c>
      <c r="F1486" s="2">
        <v>4</v>
      </c>
      <c r="G1486" s="2">
        <v>0</v>
      </c>
      <c r="H1486" s="2">
        <v>5</v>
      </c>
      <c r="I1486" s="2">
        <v>1</v>
      </c>
      <c r="J1486" s="4">
        <v>2018</v>
      </c>
      <c r="K1486">
        <v>1</v>
      </c>
      <c r="L1486">
        <v>276</v>
      </c>
      <c r="M1486" t="s">
        <v>27</v>
      </c>
    </row>
    <row r="1487" spans="1:13" hidden="1">
      <c r="A1487" s="1">
        <v>43124</v>
      </c>
      <c r="B1487" s="2">
        <v>7.33</v>
      </c>
      <c r="C1487" s="2">
        <v>6.67</v>
      </c>
      <c r="D1487" s="2">
        <v>4</v>
      </c>
      <c r="E1487" s="2">
        <v>32</v>
      </c>
      <c r="F1487" s="2">
        <v>13</v>
      </c>
      <c r="G1487" s="2">
        <v>0</v>
      </c>
      <c r="H1487" s="2">
        <v>4</v>
      </c>
      <c r="I1487" s="2">
        <v>1</v>
      </c>
      <c r="J1487" s="4">
        <v>2018</v>
      </c>
      <c r="K1487">
        <v>1</v>
      </c>
      <c r="L1487">
        <v>276</v>
      </c>
      <c r="M1487" t="s">
        <v>28</v>
      </c>
    </row>
    <row r="1488" spans="1:13" hidden="1">
      <c r="A1488" s="1">
        <v>43125</v>
      </c>
      <c r="B1488" s="2">
        <v>3.66</v>
      </c>
      <c r="C1488" s="2">
        <v>5.1319999999999997</v>
      </c>
      <c r="D1488" s="2">
        <v>4.2</v>
      </c>
      <c r="E1488" s="2">
        <v>36.799999999999997</v>
      </c>
      <c r="F1488" s="2">
        <v>15</v>
      </c>
      <c r="G1488" s="2">
        <v>0</v>
      </c>
      <c r="H1488" s="2">
        <v>7</v>
      </c>
      <c r="I1488" s="2">
        <v>3</v>
      </c>
      <c r="J1488" s="4">
        <v>2018</v>
      </c>
      <c r="K1488">
        <v>1</v>
      </c>
      <c r="L1488">
        <v>276</v>
      </c>
      <c r="M1488" t="s">
        <v>22</v>
      </c>
    </row>
    <row r="1489" spans="1:13" hidden="1">
      <c r="A1489" s="1">
        <v>43126</v>
      </c>
      <c r="B1489" s="2">
        <v>3</v>
      </c>
      <c r="C1489" s="2">
        <v>3.0230000000000001</v>
      </c>
      <c r="D1489" s="2">
        <v>0.4</v>
      </c>
      <c r="E1489" s="2">
        <v>62.2</v>
      </c>
      <c r="F1489" s="2">
        <v>9</v>
      </c>
      <c r="G1489" s="2">
        <v>0</v>
      </c>
      <c r="H1489" s="2">
        <v>12</v>
      </c>
      <c r="I1489" s="2">
        <v>1</v>
      </c>
      <c r="J1489" s="4">
        <v>2018</v>
      </c>
      <c r="K1489">
        <v>1</v>
      </c>
      <c r="L1489">
        <v>276</v>
      </c>
      <c r="M1489" t="s">
        <v>23</v>
      </c>
    </row>
    <row r="1490" spans="1:13" hidden="1">
      <c r="A1490" s="1">
        <v>43127</v>
      </c>
      <c r="B1490" s="2">
        <v>3.34</v>
      </c>
      <c r="C1490" s="2">
        <v>7.33</v>
      </c>
      <c r="D1490" s="2">
        <v>3</v>
      </c>
      <c r="E1490" s="2">
        <v>52.9</v>
      </c>
      <c r="F1490" s="2">
        <v>7</v>
      </c>
      <c r="G1490" s="2">
        <v>0</v>
      </c>
      <c r="H1490" s="2">
        <v>3</v>
      </c>
      <c r="I1490" s="2">
        <v>4</v>
      </c>
      <c r="J1490" s="4">
        <v>2018</v>
      </c>
      <c r="K1490">
        <v>1</v>
      </c>
      <c r="L1490">
        <v>276</v>
      </c>
      <c r="M1490" t="s">
        <v>24</v>
      </c>
    </row>
    <row r="1491" spans="1:13" hidden="1">
      <c r="A1491" s="1">
        <v>43128</v>
      </c>
      <c r="B1491" s="2">
        <v>1.5</v>
      </c>
      <c r="C1491" s="2">
        <v>2.35</v>
      </c>
      <c r="D1491" s="2">
        <v>5.65</v>
      </c>
      <c r="E1491" s="2">
        <v>55</v>
      </c>
      <c r="F1491" s="2">
        <v>11</v>
      </c>
      <c r="G1491" s="2">
        <v>0</v>
      </c>
      <c r="H1491" s="2">
        <v>10</v>
      </c>
      <c r="I1491" s="2">
        <v>2</v>
      </c>
      <c r="J1491" s="4">
        <v>2018</v>
      </c>
      <c r="K1491">
        <v>1</v>
      </c>
      <c r="L1491">
        <v>276</v>
      </c>
      <c r="M1491" t="s">
        <v>25</v>
      </c>
    </row>
    <row r="1492" spans="1:13" hidden="1">
      <c r="A1492" s="1">
        <v>43129</v>
      </c>
      <c r="B1492" s="2">
        <v>2.33</v>
      </c>
      <c r="C1492" s="2">
        <v>4.3630000000000004</v>
      </c>
      <c r="D1492" s="2">
        <v>4.25</v>
      </c>
      <c r="E1492" s="2">
        <v>47.9</v>
      </c>
      <c r="F1492" s="2">
        <v>10</v>
      </c>
      <c r="G1492" s="2">
        <v>3</v>
      </c>
      <c r="H1492" s="2">
        <v>4</v>
      </c>
      <c r="I1492" s="2">
        <v>1</v>
      </c>
      <c r="J1492" s="4">
        <v>2018</v>
      </c>
      <c r="K1492">
        <v>1</v>
      </c>
      <c r="L1492">
        <v>276</v>
      </c>
      <c r="M1492" t="s">
        <v>26</v>
      </c>
    </row>
    <row r="1493" spans="1:13" hidden="1">
      <c r="A1493" s="1">
        <v>43130</v>
      </c>
      <c r="B1493" s="2">
        <v>4.33</v>
      </c>
      <c r="C1493" s="2">
        <v>3.76</v>
      </c>
      <c r="D1493" s="2">
        <v>3</v>
      </c>
      <c r="E1493" s="2">
        <v>37</v>
      </c>
      <c r="F1493" s="2">
        <v>11</v>
      </c>
      <c r="G1493" s="2">
        <v>0</v>
      </c>
      <c r="H1493" s="2">
        <v>4</v>
      </c>
      <c r="I1493" s="2">
        <v>3</v>
      </c>
      <c r="J1493" s="4">
        <v>2018</v>
      </c>
      <c r="K1493">
        <v>1</v>
      </c>
      <c r="L1493">
        <v>276</v>
      </c>
      <c r="M1493" t="s">
        <v>27</v>
      </c>
    </row>
    <row r="1494" spans="1:13" hidden="1">
      <c r="A1494" s="1">
        <v>43131</v>
      </c>
      <c r="B1494" s="2">
        <v>0.33</v>
      </c>
      <c r="C1494" s="2">
        <v>5.0759999999999996</v>
      </c>
      <c r="D1494" s="2">
        <v>4</v>
      </c>
      <c r="E1494" s="2">
        <v>30.4</v>
      </c>
      <c r="F1494" s="2">
        <v>12</v>
      </c>
      <c r="G1494" s="2">
        <v>0</v>
      </c>
      <c r="H1494" s="2">
        <v>6</v>
      </c>
      <c r="I1494" s="2">
        <v>1</v>
      </c>
      <c r="J1494" s="4">
        <v>2018</v>
      </c>
      <c r="K1494">
        <v>1</v>
      </c>
      <c r="L1494">
        <v>276</v>
      </c>
      <c r="M1494" t="s">
        <v>28</v>
      </c>
    </row>
    <row r="1495" spans="1:13" hidden="1">
      <c r="A1495" s="1">
        <v>43132</v>
      </c>
      <c r="B1495" s="2">
        <v>5.34</v>
      </c>
      <c r="C1495" s="2">
        <v>4.33</v>
      </c>
      <c r="D1495" s="2">
        <v>6</v>
      </c>
      <c r="E1495" s="2">
        <v>30.5</v>
      </c>
      <c r="F1495" s="2">
        <v>7</v>
      </c>
      <c r="G1495" s="2">
        <v>0</v>
      </c>
      <c r="H1495" s="2">
        <v>6</v>
      </c>
      <c r="I1495" s="2">
        <v>3</v>
      </c>
      <c r="J1495" s="4">
        <v>2018</v>
      </c>
      <c r="K1495">
        <v>2</v>
      </c>
      <c r="L1495">
        <v>276</v>
      </c>
      <c r="M1495" t="s">
        <v>22</v>
      </c>
    </row>
    <row r="1496" spans="1:13" hidden="1">
      <c r="A1496" s="1">
        <v>43133</v>
      </c>
      <c r="B1496" s="2">
        <v>2.33</v>
      </c>
      <c r="C1496" s="2">
        <v>4.99</v>
      </c>
      <c r="D1496" s="2">
        <v>4</v>
      </c>
      <c r="E1496" s="2">
        <v>54.6</v>
      </c>
      <c r="F1496" s="2">
        <v>6</v>
      </c>
      <c r="G1496" s="2">
        <v>0</v>
      </c>
      <c r="H1496" s="2">
        <v>6</v>
      </c>
      <c r="I1496" s="2">
        <v>4.4000000000000004</v>
      </c>
      <c r="J1496" s="4">
        <v>2018</v>
      </c>
      <c r="K1496">
        <v>2</v>
      </c>
      <c r="L1496">
        <v>276</v>
      </c>
      <c r="M1496" t="s">
        <v>23</v>
      </c>
    </row>
    <row r="1497" spans="1:13" hidden="1">
      <c r="A1497" s="1">
        <v>43134</v>
      </c>
      <c r="B1497" s="2">
        <v>4.33</v>
      </c>
      <c r="C1497" s="2">
        <v>7.13</v>
      </c>
      <c r="D1497" s="2">
        <v>3.3</v>
      </c>
      <c r="E1497" s="2">
        <v>67.099999999999994</v>
      </c>
      <c r="F1497" s="2">
        <v>12</v>
      </c>
      <c r="G1497" s="2">
        <v>0</v>
      </c>
      <c r="H1497" s="2">
        <v>5</v>
      </c>
      <c r="I1497" s="2">
        <v>2</v>
      </c>
      <c r="J1497" s="4">
        <v>2018</v>
      </c>
      <c r="K1497">
        <v>2</v>
      </c>
      <c r="L1497">
        <v>276</v>
      </c>
      <c r="M1497" t="s">
        <v>24</v>
      </c>
    </row>
    <row r="1498" spans="1:13" hidden="1">
      <c r="A1498" s="1">
        <v>43135</v>
      </c>
      <c r="B1498" s="2">
        <v>7.99</v>
      </c>
      <c r="C1498" s="2">
        <v>9.0660000000000007</v>
      </c>
      <c r="D1498" s="2">
        <v>2</v>
      </c>
      <c r="E1498" s="2">
        <v>50.6</v>
      </c>
      <c r="F1498" s="2">
        <v>6</v>
      </c>
      <c r="G1498" s="2">
        <v>0</v>
      </c>
      <c r="H1498" s="2">
        <v>3</v>
      </c>
      <c r="I1498" s="2">
        <v>3</v>
      </c>
      <c r="J1498" s="4">
        <v>2018</v>
      </c>
      <c r="K1498">
        <v>2</v>
      </c>
      <c r="L1498">
        <v>276</v>
      </c>
      <c r="M1498" t="s">
        <v>25</v>
      </c>
    </row>
    <row r="1499" spans="1:13" hidden="1">
      <c r="A1499" s="1">
        <v>43136</v>
      </c>
      <c r="B1499" s="2">
        <v>7.33</v>
      </c>
      <c r="C1499" s="2">
        <v>3.0659999999999998</v>
      </c>
      <c r="D1499" s="2">
        <v>3</v>
      </c>
      <c r="E1499" s="2">
        <v>53</v>
      </c>
      <c r="F1499" s="2">
        <v>18</v>
      </c>
      <c r="G1499" s="2">
        <v>0</v>
      </c>
      <c r="H1499" s="2">
        <v>6</v>
      </c>
      <c r="I1499" s="2">
        <v>0.66</v>
      </c>
      <c r="J1499" s="4">
        <v>2018</v>
      </c>
      <c r="K1499">
        <v>2</v>
      </c>
      <c r="L1499">
        <v>276</v>
      </c>
      <c r="M1499" t="s">
        <v>26</v>
      </c>
    </row>
    <row r="1500" spans="1:13" hidden="1">
      <c r="A1500" s="1">
        <v>43137</v>
      </c>
      <c r="B1500" s="2">
        <v>4.34</v>
      </c>
      <c r="C1500" s="2">
        <v>1.87</v>
      </c>
      <c r="D1500" s="2">
        <v>6.85</v>
      </c>
      <c r="E1500" s="2">
        <v>51.5</v>
      </c>
      <c r="F1500" s="2">
        <v>8</v>
      </c>
      <c r="G1500" s="2">
        <v>0</v>
      </c>
      <c r="H1500" s="2">
        <v>5</v>
      </c>
      <c r="I1500" s="2">
        <v>1</v>
      </c>
      <c r="J1500" s="4">
        <v>2018</v>
      </c>
      <c r="K1500">
        <v>2</v>
      </c>
      <c r="L1500">
        <v>276</v>
      </c>
      <c r="M1500" t="s">
        <v>27</v>
      </c>
    </row>
    <row r="1501" spans="1:13" hidden="1">
      <c r="A1501" s="1">
        <v>43138</v>
      </c>
      <c r="B1501" s="2">
        <v>4.84</v>
      </c>
      <c r="C1501" s="2">
        <v>8.1319999999999997</v>
      </c>
      <c r="D1501" s="2">
        <v>3.2</v>
      </c>
      <c r="E1501" s="2">
        <v>44.8</v>
      </c>
      <c r="F1501" s="2">
        <v>8</v>
      </c>
      <c r="G1501" s="2">
        <v>0</v>
      </c>
      <c r="H1501" s="2">
        <v>23</v>
      </c>
      <c r="I1501" s="2">
        <v>0</v>
      </c>
      <c r="J1501" s="4">
        <v>2018</v>
      </c>
      <c r="K1501">
        <v>2</v>
      </c>
      <c r="L1501">
        <v>276</v>
      </c>
      <c r="M1501" t="s">
        <v>28</v>
      </c>
    </row>
    <row r="1502" spans="1:13" hidden="1">
      <c r="A1502" s="1">
        <v>43139</v>
      </c>
      <c r="B1502" s="2">
        <v>6.33</v>
      </c>
      <c r="C1502" s="2">
        <v>1.34</v>
      </c>
      <c r="D1502" s="2">
        <v>3</v>
      </c>
      <c r="E1502" s="2">
        <v>47</v>
      </c>
      <c r="F1502" s="2">
        <v>7</v>
      </c>
      <c r="G1502" s="2">
        <v>0</v>
      </c>
      <c r="H1502" s="2">
        <v>1.25</v>
      </c>
      <c r="I1502" s="2">
        <v>0</v>
      </c>
      <c r="J1502" s="4">
        <v>2018</v>
      </c>
      <c r="K1502">
        <v>2</v>
      </c>
      <c r="L1502">
        <v>276</v>
      </c>
      <c r="M1502" t="s">
        <v>22</v>
      </c>
    </row>
    <row r="1503" spans="1:13" hidden="1">
      <c r="A1503" s="1">
        <v>43140</v>
      </c>
      <c r="B1503" s="2">
        <v>3</v>
      </c>
      <c r="C1503" s="2">
        <v>3.69</v>
      </c>
      <c r="D1503" s="2">
        <v>4.25</v>
      </c>
      <c r="E1503" s="2">
        <v>47</v>
      </c>
      <c r="F1503" s="2">
        <v>17</v>
      </c>
      <c r="G1503" s="2">
        <v>0</v>
      </c>
      <c r="H1503" s="2">
        <v>11</v>
      </c>
      <c r="I1503" s="2">
        <v>0</v>
      </c>
      <c r="J1503" s="4">
        <v>2018</v>
      </c>
      <c r="K1503">
        <v>2</v>
      </c>
      <c r="L1503">
        <v>276</v>
      </c>
      <c r="M1503" t="s">
        <v>23</v>
      </c>
    </row>
    <row r="1504" spans="1:13" hidden="1">
      <c r="A1504" s="1">
        <v>43141</v>
      </c>
      <c r="B1504" s="2">
        <v>10.01</v>
      </c>
      <c r="C1504" s="2">
        <v>5.2309999999999999</v>
      </c>
      <c r="D1504" s="2">
        <v>3.5</v>
      </c>
      <c r="E1504" s="2">
        <v>60.4</v>
      </c>
      <c r="F1504" s="2">
        <v>6</v>
      </c>
      <c r="G1504" s="2">
        <v>0</v>
      </c>
      <c r="H1504" s="2">
        <v>15</v>
      </c>
      <c r="I1504" s="2">
        <v>3</v>
      </c>
      <c r="J1504" s="4">
        <v>2018</v>
      </c>
      <c r="K1504">
        <v>2</v>
      </c>
      <c r="L1504">
        <v>276</v>
      </c>
      <c r="M1504" t="s">
        <v>24</v>
      </c>
    </row>
    <row r="1505" spans="1:13" hidden="1">
      <c r="A1505" s="1">
        <v>43142</v>
      </c>
      <c r="B1505" s="2">
        <v>6.33</v>
      </c>
      <c r="C1505" s="2">
        <v>5.3959999999999999</v>
      </c>
      <c r="D1505" s="2">
        <v>7.8</v>
      </c>
      <c r="E1505" s="2">
        <v>63.25</v>
      </c>
      <c r="F1505" s="2">
        <v>12</v>
      </c>
      <c r="G1505" s="2">
        <v>0</v>
      </c>
      <c r="H1505" s="2">
        <v>10</v>
      </c>
      <c r="I1505" s="2">
        <v>2</v>
      </c>
      <c r="J1505" s="4">
        <v>2018</v>
      </c>
      <c r="K1505">
        <v>2</v>
      </c>
      <c r="L1505">
        <v>276</v>
      </c>
      <c r="M1505" t="s">
        <v>25</v>
      </c>
    </row>
    <row r="1506" spans="1:13" hidden="1">
      <c r="A1506" s="1">
        <v>43143</v>
      </c>
      <c r="B1506" s="2">
        <v>8</v>
      </c>
      <c r="C1506" s="2">
        <v>4.7690000000000001</v>
      </c>
      <c r="D1506" s="2">
        <v>10</v>
      </c>
      <c r="E1506" s="2">
        <v>36.299999999999997</v>
      </c>
      <c r="F1506" s="2">
        <v>14</v>
      </c>
      <c r="G1506" s="2">
        <v>1</v>
      </c>
      <c r="H1506" s="2">
        <v>1</v>
      </c>
      <c r="I1506" s="2">
        <v>1</v>
      </c>
      <c r="J1506" s="4">
        <v>2018</v>
      </c>
      <c r="K1506">
        <v>2</v>
      </c>
      <c r="L1506">
        <v>276</v>
      </c>
      <c r="M1506" t="s">
        <v>26</v>
      </c>
    </row>
    <row r="1507" spans="1:13" hidden="1">
      <c r="A1507" s="1">
        <v>43144</v>
      </c>
      <c r="B1507" s="2">
        <v>6</v>
      </c>
      <c r="C1507" s="2">
        <v>8.0329999999999995</v>
      </c>
      <c r="D1507" s="2">
        <v>5</v>
      </c>
      <c r="E1507" s="2">
        <v>17.8</v>
      </c>
      <c r="F1507" s="2">
        <v>10</v>
      </c>
      <c r="G1507" s="2">
        <v>0</v>
      </c>
      <c r="H1507" s="2">
        <v>10</v>
      </c>
      <c r="I1507" s="2">
        <v>3</v>
      </c>
      <c r="J1507" s="4">
        <v>2018</v>
      </c>
      <c r="K1507">
        <v>2</v>
      </c>
      <c r="L1507">
        <v>276</v>
      </c>
      <c r="M1507" t="s">
        <v>27</v>
      </c>
    </row>
    <row r="1508" spans="1:13" hidden="1">
      <c r="A1508" s="1">
        <v>43145</v>
      </c>
      <c r="B1508" s="2">
        <v>1</v>
      </c>
      <c r="C1508" s="2">
        <v>6.33</v>
      </c>
      <c r="D1508" s="2">
        <v>2.1</v>
      </c>
      <c r="E1508" s="2">
        <v>50.3</v>
      </c>
      <c r="F1508" s="2">
        <v>15</v>
      </c>
      <c r="G1508" s="2">
        <v>0</v>
      </c>
      <c r="H1508" s="2">
        <v>14</v>
      </c>
      <c r="I1508" s="2">
        <v>0</v>
      </c>
      <c r="J1508" s="4">
        <v>2018</v>
      </c>
      <c r="K1508">
        <v>2</v>
      </c>
      <c r="L1508">
        <v>276</v>
      </c>
      <c r="M1508" t="s">
        <v>28</v>
      </c>
    </row>
    <row r="1509" spans="1:13" hidden="1">
      <c r="A1509" s="1">
        <v>43146</v>
      </c>
      <c r="B1509" s="2">
        <v>1.5</v>
      </c>
      <c r="C1509" s="2">
        <v>6.9450000000000003</v>
      </c>
      <c r="D1509" s="2">
        <v>0.85</v>
      </c>
      <c r="E1509" s="2">
        <v>74.599999999999994</v>
      </c>
      <c r="F1509" s="2">
        <v>6</v>
      </c>
      <c r="G1509" s="2">
        <v>0</v>
      </c>
      <c r="H1509" s="2">
        <v>10</v>
      </c>
      <c r="I1509" s="2">
        <v>0</v>
      </c>
      <c r="J1509" s="4">
        <v>2018</v>
      </c>
      <c r="K1509">
        <v>2</v>
      </c>
      <c r="L1509">
        <v>276</v>
      </c>
      <c r="M1509" t="s">
        <v>22</v>
      </c>
    </row>
    <row r="1510" spans="1:13" hidden="1">
      <c r="A1510" s="1">
        <v>43147</v>
      </c>
      <c r="B1510" s="2">
        <v>7.68</v>
      </c>
      <c r="C1510" s="2">
        <v>7.1749999999999998</v>
      </c>
      <c r="D1510" s="2">
        <v>1.2</v>
      </c>
      <c r="E1510" s="2">
        <v>65.162000000000006</v>
      </c>
      <c r="F1510" s="2">
        <v>10</v>
      </c>
      <c r="G1510" s="2">
        <v>0</v>
      </c>
      <c r="H1510" s="2">
        <v>0</v>
      </c>
      <c r="I1510" s="2">
        <v>1</v>
      </c>
      <c r="J1510" s="4">
        <v>2018</v>
      </c>
      <c r="K1510">
        <v>2</v>
      </c>
      <c r="L1510">
        <v>276</v>
      </c>
      <c r="M1510" t="s">
        <v>23</v>
      </c>
    </row>
    <row r="1511" spans="1:13" hidden="1">
      <c r="A1511" s="1">
        <v>43148</v>
      </c>
      <c r="B1511" s="2">
        <v>1.33</v>
      </c>
      <c r="C1511" s="2">
        <v>3.64</v>
      </c>
      <c r="D1511" s="2">
        <v>2</v>
      </c>
      <c r="E1511" s="2">
        <v>50.4</v>
      </c>
      <c r="F1511" s="2">
        <v>5</v>
      </c>
      <c r="G1511" s="2">
        <v>0</v>
      </c>
      <c r="H1511" s="2">
        <v>9</v>
      </c>
      <c r="I1511" s="2">
        <v>0</v>
      </c>
      <c r="J1511" s="4">
        <v>2018</v>
      </c>
      <c r="K1511">
        <v>2</v>
      </c>
      <c r="L1511">
        <v>276</v>
      </c>
      <c r="M1511" t="s">
        <v>24</v>
      </c>
    </row>
    <row r="1512" spans="1:13" hidden="1">
      <c r="A1512" s="1">
        <v>43149</v>
      </c>
      <c r="B1512" s="2">
        <v>6</v>
      </c>
      <c r="C1512" s="2">
        <v>6.726</v>
      </c>
      <c r="D1512" s="2">
        <v>7.55</v>
      </c>
      <c r="E1512" s="2">
        <v>44</v>
      </c>
      <c r="F1512" s="2">
        <v>2</v>
      </c>
      <c r="G1512" s="2">
        <v>0</v>
      </c>
      <c r="H1512" s="2">
        <v>4</v>
      </c>
      <c r="I1512" s="2">
        <v>1</v>
      </c>
      <c r="J1512" s="4">
        <v>2018</v>
      </c>
      <c r="K1512">
        <v>2</v>
      </c>
      <c r="L1512">
        <v>276</v>
      </c>
      <c r="M1512" t="s">
        <v>25</v>
      </c>
    </row>
    <row r="1513" spans="1:13" hidden="1">
      <c r="A1513" s="1">
        <v>43150</v>
      </c>
      <c r="B1513" s="2">
        <v>1</v>
      </c>
      <c r="C1513" s="2">
        <v>3.34</v>
      </c>
      <c r="D1513" s="2">
        <v>1.7</v>
      </c>
      <c r="E1513" s="2">
        <v>27</v>
      </c>
      <c r="F1513" s="2">
        <v>6</v>
      </c>
      <c r="G1513" s="2">
        <v>0</v>
      </c>
      <c r="H1513" s="2">
        <v>12</v>
      </c>
      <c r="I1513" s="2">
        <v>2</v>
      </c>
      <c r="J1513" s="4">
        <v>2018</v>
      </c>
      <c r="K1513">
        <v>2</v>
      </c>
      <c r="L1513">
        <v>276</v>
      </c>
      <c r="M1513" t="s">
        <v>26</v>
      </c>
    </row>
    <row r="1514" spans="1:13" hidden="1">
      <c r="A1514" s="1">
        <v>43151</v>
      </c>
      <c r="B1514" s="2">
        <v>4.18</v>
      </c>
      <c r="C1514" s="2">
        <v>2.286</v>
      </c>
      <c r="D1514" s="2">
        <v>4.2</v>
      </c>
      <c r="E1514" s="2">
        <v>30.2</v>
      </c>
      <c r="F1514" s="2">
        <v>6</v>
      </c>
      <c r="G1514" s="2">
        <v>0</v>
      </c>
      <c r="H1514" s="2">
        <v>2</v>
      </c>
      <c r="I1514" s="2">
        <v>3</v>
      </c>
      <c r="J1514" s="4">
        <v>2018</v>
      </c>
      <c r="K1514">
        <v>2</v>
      </c>
      <c r="L1514">
        <v>276</v>
      </c>
      <c r="M1514" t="s">
        <v>27</v>
      </c>
    </row>
    <row r="1515" spans="1:13" hidden="1">
      <c r="A1515" s="1">
        <v>43152</v>
      </c>
      <c r="B1515" s="2">
        <v>1.34</v>
      </c>
      <c r="C1515" s="2">
        <v>7.01</v>
      </c>
      <c r="D1515" s="2">
        <v>9.5</v>
      </c>
      <c r="E1515" s="2">
        <v>27.4</v>
      </c>
      <c r="F1515" s="2">
        <v>5</v>
      </c>
      <c r="G1515" s="2">
        <v>0</v>
      </c>
      <c r="H1515" s="2">
        <v>6</v>
      </c>
      <c r="I1515" s="2">
        <v>1</v>
      </c>
      <c r="J1515" s="4">
        <v>2018</v>
      </c>
      <c r="K1515">
        <v>2</v>
      </c>
      <c r="L1515">
        <v>276</v>
      </c>
      <c r="M1515" t="s">
        <v>28</v>
      </c>
    </row>
    <row r="1516" spans="1:13" hidden="1">
      <c r="A1516" s="1">
        <v>43153</v>
      </c>
      <c r="B1516" s="2">
        <v>5</v>
      </c>
      <c r="C1516" s="2">
        <v>6.33</v>
      </c>
      <c r="D1516" s="2">
        <v>3.15</v>
      </c>
      <c r="E1516" s="2">
        <v>30</v>
      </c>
      <c r="F1516" s="2">
        <v>6</v>
      </c>
      <c r="G1516" s="2">
        <v>0</v>
      </c>
      <c r="H1516" s="2">
        <v>20</v>
      </c>
      <c r="I1516" s="2">
        <v>0</v>
      </c>
      <c r="J1516" s="4">
        <v>2018</v>
      </c>
      <c r="K1516">
        <v>2</v>
      </c>
      <c r="L1516">
        <v>276</v>
      </c>
      <c r="M1516" t="s">
        <v>22</v>
      </c>
    </row>
    <row r="1517" spans="1:13" hidden="1">
      <c r="A1517" s="1">
        <v>43154</v>
      </c>
      <c r="B1517" s="2">
        <v>5.83</v>
      </c>
      <c r="C1517" s="2">
        <v>2.9790000000000001</v>
      </c>
      <c r="D1517" s="2">
        <v>1</v>
      </c>
      <c r="E1517" s="2">
        <v>34.200000000000003</v>
      </c>
      <c r="F1517" s="2">
        <v>6</v>
      </c>
      <c r="G1517" s="2">
        <v>0</v>
      </c>
      <c r="H1517" s="2">
        <v>12</v>
      </c>
      <c r="I1517" s="2">
        <v>0</v>
      </c>
      <c r="J1517" s="4">
        <v>2018</v>
      </c>
      <c r="K1517">
        <v>2</v>
      </c>
      <c r="L1517">
        <v>276</v>
      </c>
      <c r="M1517" t="s">
        <v>23</v>
      </c>
    </row>
    <row r="1518" spans="1:13" hidden="1">
      <c r="A1518" s="1">
        <v>43155</v>
      </c>
      <c r="B1518" s="2">
        <v>8</v>
      </c>
      <c r="C1518" s="2">
        <v>5.68</v>
      </c>
      <c r="D1518" s="2">
        <v>7</v>
      </c>
      <c r="E1518" s="2">
        <v>43.5</v>
      </c>
      <c r="F1518" s="2">
        <v>10</v>
      </c>
      <c r="G1518" s="2">
        <v>0</v>
      </c>
      <c r="H1518" s="2">
        <v>8</v>
      </c>
      <c r="I1518" s="2">
        <v>3</v>
      </c>
      <c r="J1518" s="4">
        <v>2018</v>
      </c>
      <c r="K1518">
        <v>2</v>
      </c>
      <c r="L1518">
        <v>276</v>
      </c>
      <c r="M1518" t="s">
        <v>24</v>
      </c>
    </row>
    <row r="1519" spans="1:13" hidden="1">
      <c r="A1519" s="1">
        <v>43156</v>
      </c>
      <c r="B1519" s="2">
        <v>4</v>
      </c>
      <c r="C1519" s="2">
        <v>1.68</v>
      </c>
      <c r="D1519" s="2">
        <v>2</v>
      </c>
      <c r="E1519" s="2">
        <v>36.799999999999997</v>
      </c>
      <c r="F1519" s="2">
        <v>10</v>
      </c>
      <c r="G1519" s="2">
        <v>0</v>
      </c>
      <c r="H1519" s="2">
        <v>10</v>
      </c>
      <c r="I1519" s="2">
        <v>2</v>
      </c>
      <c r="J1519" s="4">
        <v>2018</v>
      </c>
      <c r="K1519">
        <v>2</v>
      </c>
      <c r="L1519">
        <v>276</v>
      </c>
      <c r="M1519" t="s">
        <v>25</v>
      </c>
    </row>
    <row r="1520" spans="1:13" hidden="1">
      <c r="A1520" s="1">
        <v>43157</v>
      </c>
      <c r="B1520" s="2">
        <v>1</v>
      </c>
      <c r="C1520" s="2">
        <v>0.66</v>
      </c>
      <c r="D1520" s="2">
        <v>2</v>
      </c>
      <c r="E1520" s="2">
        <v>46.6</v>
      </c>
      <c r="F1520" s="2">
        <v>9</v>
      </c>
      <c r="G1520" s="2">
        <v>0</v>
      </c>
      <c r="H1520" s="2">
        <v>7</v>
      </c>
      <c r="I1520" s="2">
        <v>1</v>
      </c>
      <c r="J1520" s="4">
        <v>2018</v>
      </c>
      <c r="K1520">
        <v>2</v>
      </c>
      <c r="L1520">
        <v>276</v>
      </c>
      <c r="M1520" t="s">
        <v>26</v>
      </c>
    </row>
    <row r="1521" spans="1:13" hidden="1">
      <c r="A1521" s="1">
        <v>43158</v>
      </c>
      <c r="B1521" s="2">
        <v>3.33</v>
      </c>
      <c r="C1521" s="2">
        <v>2.65</v>
      </c>
      <c r="D1521" s="2">
        <v>3.4</v>
      </c>
      <c r="E1521" s="2">
        <v>26.7</v>
      </c>
      <c r="F1521" s="2">
        <v>20</v>
      </c>
      <c r="G1521" s="2">
        <v>9</v>
      </c>
      <c r="H1521" s="2">
        <v>8</v>
      </c>
      <c r="I1521" s="2">
        <v>1</v>
      </c>
      <c r="J1521" s="4">
        <v>2018</v>
      </c>
      <c r="K1521">
        <v>2</v>
      </c>
      <c r="L1521">
        <v>276</v>
      </c>
      <c r="M1521" t="s">
        <v>27</v>
      </c>
    </row>
    <row r="1522" spans="1:13" hidden="1">
      <c r="A1522" s="1">
        <v>43159</v>
      </c>
      <c r="B1522" s="2">
        <v>1</v>
      </c>
      <c r="C1522" s="2">
        <v>2.33</v>
      </c>
      <c r="D1522" s="2">
        <v>5.0999999999999996</v>
      </c>
      <c r="E1522" s="2">
        <v>44.661999999999999</v>
      </c>
      <c r="F1522" s="2">
        <v>21</v>
      </c>
      <c r="G1522" s="2">
        <v>2</v>
      </c>
      <c r="H1522" s="2">
        <v>0</v>
      </c>
      <c r="I1522" s="2">
        <v>1</v>
      </c>
      <c r="J1522" s="4">
        <v>2018</v>
      </c>
      <c r="K1522">
        <v>2</v>
      </c>
      <c r="L1522">
        <v>276</v>
      </c>
      <c r="M1522" t="s">
        <v>28</v>
      </c>
    </row>
    <row r="1523" spans="1:13" hidden="1">
      <c r="A1523" s="1">
        <v>43160</v>
      </c>
      <c r="B1523" s="2">
        <v>1</v>
      </c>
      <c r="C1523" s="2">
        <v>6.0330000000000004</v>
      </c>
      <c r="D1523" s="2">
        <v>1.05</v>
      </c>
      <c r="E1523" s="2">
        <v>26.4</v>
      </c>
      <c r="F1523" s="2">
        <v>26</v>
      </c>
      <c r="G1523" s="2">
        <v>1</v>
      </c>
      <c r="H1523" s="2">
        <v>12</v>
      </c>
      <c r="I1523" s="2">
        <v>1</v>
      </c>
      <c r="J1523" s="4">
        <v>2018</v>
      </c>
      <c r="K1523">
        <v>3</v>
      </c>
      <c r="L1523">
        <v>276</v>
      </c>
      <c r="M1523" t="s">
        <v>22</v>
      </c>
    </row>
    <row r="1524" spans="1:13" hidden="1">
      <c r="A1524" s="1">
        <v>43161</v>
      </c>
      <c r="B1524" s="2">
        <v>4</v>
      </c>
      <c r="C1524" s="2">
        <v>3</v>
      </c>
      <c r="D1524" s="2">
        <v>9.5</v>
      </c>
      <c r="E1524" s="2">
        <v>38.4</v>
      </c>
      <c r="F1524" s="2">
        <v>24</v>
      </c>
      <c r="G1524" s="2">
        <v>3</v>
      </c>
      <c r="H1524" s="2">
        <v>17</v>
      </c>
      <c r="I1524" s="2">
        <v>5.5</v>
      </c>
      <c r="J1524" s="4">
        <v>2018</v>
      </c>
      <c r="K1524">
        <v>3</v>
      </c>
      <c r="L1524">
        <v>276</v>
      </c>
      <c r="M1524" t="s">
        <v>23</v>
      </c>
    </row>
    <row r="1525" spans="1:13" hidden="1">
      <c r="A1525" s="1">
        <v>43162</v>
      </c>
      <c r="B1525" s="2">
        <v>8</v>
      </c>
      <c r="C1525" s="2">
        <v>2.363</v>
      </c>
      <c r="D1525" s="2">
        <v>8.15</v>
      </c>
      <c r="E1525" s="2">
        <v>40.186999999999998</v>
      </c>
      <c r="F1525" s="2">
        <v>12</v>
      </c>
      <c r="G1525" s="2">
        <v>1</v>
      </c>
      <c r="H1525" s="2">
        <v>10</v>
      </c>
      <c r="I1525" s="2">
        <v>4</v>
      </c>
      <c r="J1525" s="4">
        <v>2018</v>
      </c>
      <c r="K1525">
        <v>3</v>
      </c>
      <c r="L1525">
        <v>276</v>
      </c>
      <c r="M1525" t="s">
        <v>24</v>
      </c>
    </row>
    <row r="1526" spans="1:13" hidden="1">
      <c r="A1526" s="1">
        <v>43163</v>
      </c>
      <c r="B1526" s="2">
        <v>1</v>
      </c>
      <c r="C1526" s="2">
        <v>3.7360000000000002</v>
      </c>
      <c r="D1526" s="2">
        <v>4</v>
      </c>
      <c r="E1526" s="2">
        <v>33.6</v>
      </c>
      <c r="F1526" s="2">
        <v>3</v>
      </c>
      <c r="G1526" s="2">
        <v>0</v>
      </c>
      <c r="H1526" s="2">
        <v>14</v>
      </c>
      <c r="I1526" s="2">
        <v>1</v>
      </c>
      <c r="J1526" s="4">
        <v>2018</v>
      </c>
      <c r="K1526">
        <v>3</v>
      </c>
      <c r="L1526">
        <v>276</v>
      </c>
      <c r="M1526" t="s">
        <v>25</v>
      </c>
    </row>
    <row r="1527" spans="1:13" hidden="1">
      <c r="A1527" s="1">
        <v>43164</v>
      </c>
      <c r="B1527" s="2">
        <v>4.33</v>
      </c>
      <c r="C1527" s="2">
        <v>5.33</v>
      </c>
      <c r="D1527" s="2">
        <v>6.1</v>
      </c>
      <c r="E1527" s="2">
        <v>25</v>
      </c>
      <c r="F1527" s="2">
        <v>6</v>
      </c>
      <c r="G1527" s="2">
        <v>0</v>
      </c>
      <c r="H1527" s="2">
        <v>17</v>
      </c>
      <c r="I1527" s="2">
        <v>1</v>
      </c>
      <c r="J1527" s="4">
        <v>2018</v>
      </c>
      <c r="K1527">
        <v>3</v>
      </c>
      <c r="L1527">
        <v>276</v>
      </c>
      <c r="M1527" t="s">
        <v>26</v>
      </c>
    </row>
    <row r="1528" spans="1:13" hidden="1">
      <c r="A1528" s="1">
        <v>43165</v>
      </c>
      <c r="B1528" s="2">
        <v>9.5</v>
      </c>
      <c r="C1528" s="2">
        <v>6.33</v>
      </c>
      <c r="D1528" s="2">
        <v>5.85</v>
      </c>
      <c r="E1528" s="2">
        <v>22.2</v>
      </c>
      <c r="F1528" s="2">
        <v>22</v>
      </c>
      <c r="G1528" s="2">
        <v>8</v>
      </c>
      <c r="H1528" s="2">
        <v>2</v>
      </c>
      <c r="I1528" s="2">
        <v>1</v>
      </c>
      <c r="J1528" s="4">
        <v>2018</v>
      </c>
      <c r="K1528">
        <v>3</v>
      </c>
      <c r="L1528">
        <v>276</v>
      </c>
      <c r="M1528" t="s">
        <v>27</v>
      </c>
    </row>
    <row r="1529" spans="1:13" hidden="1">
      <c r="A1529" s="1">
        <v>43166</v>
      </c>
      <c r="B1529" s="2">
        <v>4.5</v>
      </c>
      <c r="C1529" s="2">
        <v>1.67</v>
      </c>
      <c r="D1529" s="2">
        <v>4</v>
      </c>
      <c r="E1529" s="2">
        <v>20.2</v>
      </c>
      <c r="F1529" s="2">
        <v>31</v>
      </c>
      <c r="G1529" s="2">
        <v>5</v>
      </c>
      <c r="H1529" s="2">
        <v>11</v>
      </c>
      <c r="I1529" s="2">
        <v>1.4</v>
      </c>
      <c r="J1529" s="4">
        <v>2018</v>
      </c>
      <c r="K1529">
        <v>3</v>
      </c>
      <c r="L1529">
        <v>276</v>
      </c>
      <c r="M1529" t="s">
        <v>28</v>
      </c>
    </row>
    <row r="1530" spans="1:13" hidden="1">
      <c r="A1530" s="1">
        <v>43167</v>
      </c>
      <c r="B1530" s="2">
        <v>1.33</v>
      </c>
      <c r="C1530" s="2">
        <v>2.7690000000000001</v>
      </c>
      <c r="D1530" s="2">
        <v>4</v>
      </c>
      <c r="E1530" s="2">
        <v>25.8</v>
      </c>
      <c r="F1530" s="2">
        <v>10</v>
      </c>
      <c r="G1530" s="2">
        <v>0</v>
      </c>
      <c r="H1530" s="2">
        <v>0</v>
      </c>
      <c r="I1530" s="2">
        <v>4</v>
      </c>
      <c r="J1530" s="4">
        <v>2018</v>
      </c>
      <c r="K1530">
        <v>3</v>
      </c>
      <c r="L1530">
        <v>276</v>
      </c>
      <c r="M1530" t="s">
        <v>22</v>
      </c>
    </row>
    <row r="1531" spans="1:13" hidden="1">
      <c r="A1531" s="1">
        <v>43168</v>
      </c>
      <c r="B1531" s="2">
        <v>6.33</v>
      </c>
      <c r="C1531" s="2">
        <v>2.1800000000000002</v>
      </c>
      <c r="D1531" s="2">
        <v>4.2</v>
      </c>
      <c r="E1531" s="2">
        <v>41</v>
      </c>
      <c r="F1531" s="2">
        <v>11</v>
      </c>
      <c r="G1531" s="2">
        <v>1</v>
      </c>
      <c r="H1531" s="2">
        <v>10</v>
      </c>
      <c r="I1531" s="2">
        <v>0</v>
      </c>
      <c r="J1531" s="4">
        <v>2018</v>
      </c>
      <c r="K1531">
        <v>3</v>
      </c>
      <c r="L1531">
        <v>276</v>
      </c>
      <c r="M1531" t="s">
        <v>23</v>
      </c>
    </row>
    <row r="1532" spans="1:13" hidden="1">
      <c r="A1532" s="1">
        <v>43169</v>
      </c>
      <c r="B1532" s="2">
        <v>6</v>
      </c>
      <c r="C1532" s="2">
        <v>4.109</v>
      </c>
      <c r="D1532" s="2">
        <v>4</v>
      </c>
      <c r="E1532" s="2">
        <v>21.7</v>
      </c>
      <c r="F1532" s="2">
        <v>11</v>
      </c>
      <c r="G1532" s="2">
        <v>3</v>
      </c>
      <c r="H1532" s="2">
        <v>17</v>
      </c>
      <c r="I1532" s="2">
        <v>6</v>
      </c>
      <c r="J1532" s="4">
        <v>2018</v>
      </c>
      <c r="K1532">
        <v>3</v>
      </c>
      <c r="L1532">
        <v>276</v>
      </c>
      <c r="M1532" t="s">
        <v>24</v>
      </c>
    </row>
    <row r="1533" spans="1:13" hidden="1">
      <c r="A1533" s="1">
        <v>43170</v>
      </c>
      <c r="B1533" s="2">
        <v>4.66</v>
      </c>
      <c r="C1533" s="2">
        <v>7.54</v>
      </c>
      <c r="D1533" s="2">
        <v>5.6</v>
      </c>
      <c r="E1533" s="2">
        <v>68</v>
      </c>
      <c r="F1533" s="2">
        <v>0</v>
      </c>
      <c r="G1533" s="2">
        <v>0</v>
      </c>
      <c r="H1533" s="2">
        <v>11</v>
      </c>
      <c r="I1533" s="2">
        <v>3</v>
      </c>
      <c r="J1533" s="4">
        <v>2018</v>
      </c>
      <c r="K1533">
        <v>3</v>
      </c>
      <c r="L1533">
        <v>276</v>
      </c>
      <c r="M1533" t="s">
        <v>25</v>
      </c>
    </row>
    <row r="1534" spans="1:13" hidden="1">
      <c r="A1534" s="1">
        <v>43171</v>
      </c>
      <c r="B1534" s="2">
        <v>9</v>
      </c>
      <c r="C1534" s="2">
        <v>4.3449999999999998</v>
      </c>
      <c r="D1534" s="2">
        <v>3</v>
      </c>
      <c r="E1534" s="2">
        <v>22.2</v>
      </c>
      <c r="F1534" s="2">
        <v>9</v>
      </c>
      <c r="G1534" s="2">
        <v>0</v>
      </c>
      <c r="H1534" s="2">
        <v>13</v>
      </c>
      <c r="I1534" s="2">
        <v>8</v>
      </c>
      <c r="J1534" s="4">
        <v>2018</v>
      </c>
      <c r="K1534">
        <v>3</v>
      </c>
      <c r="L1534">
        <v>276</v>
      </c>
      <c r="M1534" t="s">
        <v>26</v>
      </c>
    </row>
    <row r="1535" spans="1:13" hidden="1">
      <c r="A1535" s="1">
        <v>43172</v>
      </c>
      <c r="B1535" s="2">
        <v>2</v>
      </c>
      <c r="C1535" s="2">
        <v>5.0659999999999998</v>
      </c>
      <c r="D1535" s="2">
        <v>5.2</v>
      </c>
      <c r="E1535" s="2">
        <v>15.2</v>
      </c>
      <c r="F1535" s="2">
        <v>18</v>
      </c>
      <c r="G1535" s="2">
        <v>0</v>
      </c>
      <c r="H1535" s="2">
        <v>21</v>
      </c>
      <c r="I1535" s="2">
        <v>5</v>
      </c>
      <c r="J1535" s="4">
        <v>2018</v>
      </c>
      <c r="K1535">
        <v>3</v>
      </c>
      <c r="L1535">
        <v>276</v>
      </c>
      <c r="M1535" t="s">
        <v>27</v>
      </c>
    </row>
    <row r="1536" spans="1:13" hidden="1">
      <c r="A1536" s="1">
        <v>43173</v>
      </c>
      <c r="B1536" s="2">
        <v>2.34</v>
      </c>
      <c r="C1536" s="2">
        <v>2.34</v>
      </c>
      <c r="D1536" s="2">
        <v>0</v>
      </c>
      <c r="E1536" s="2">
        <v>31</v>
      </c>
      <c r="F1536" s="2">
        <v>14</v>
      </c>
      <c r="G1536" s="2">
        <v>2</v>
      </c>
      <c r="H1536" s="2">
        <v>8</v>
      </c>
      <c r="I1536" s="2">
        <v>4</v>
      </c>
      <c r="J1536" s="4">
        <v>2018</v>
      </c>
      <c r="K1536">
        <v>3</v>
      </c>
      <c r="L1536">
        <v>276</v>
      </c>
      <c r="M1536" t="s">
        <v>28</v>
      </c>
    </row>
    <row r="1537" spans="1:13" hidden="1">
      <c r="A1537" s="1">
        <v>43174</v>
      </c>
      <c r="B1537" s="2">
        <v>3.34</v>
      </c>
      <c r="C1537" s="2">
        <v>2.1320000000000001</v>
      </c>
      <c r="D1537" s="2">
        <v>3</v>
      </c>
      <c r="E1537" s="2">
        <v>23.9</v>
      </c>
      <c r="F1537" s="2">
        <v>10</v>
      </c>
      <c r="G1537" s="2">
        <v>0</v>
      </c>
      <c r="H1537" s="2">
        <v>10</v>
      </c>
      <c r="I1537" s="2">
        <v>0</v>
      </c>
      <c r="J1537" s="4">
        <v>2018</v>
      </c>
      <c r="K1537">
        <v>3</v>
      </c>
      <c r="L1537">
        <v>276</v>
      </c>
      <c r="M1537" t="s">
        <v>22</v>
      </c>
    </row>
    <row r="1538" spans="1:13" hidden="1">
      <c r="A1538" s="1">
        <v>43175</v>
      </c>
      <c r="B1538" s="2">
        <v>3.33</v>
      </c>
      <c r="C1538" s="2">
        <v>3.0659999999999998</v>
      </c>
      <c r="D1538" s="2">
        <v>1</v>
      </c>
      <c r="E1538" s="2">
        <v>29</v>
      </c>
      <c r="F1538" s="2">
        <v>7</v>
      </c>
      <c r="G1538" s="2">
        <v>0</v>
      </c>
      <c r="H1538" s="2">
        <v>2</v>
      </c>
      <c r="I1538" s="2">
        <v>1</v>
      </c>
      <c r="J1538" s="4">
        <v>2018</v>
      </c>
      <c r="K1538">
        <v>3</v>
      </c>
      <c r="L1538">
        <v>276</v>
      </c>
      <c r="M1538" t="s">
        <v>23</v>
      </c>
    </row>
    <row r="1539" spans="1:13" hidden="1">
      <c r="A1539" s="1">
        <v>43176</v>
      </c>
      <c r="B1539" s="2">
        <v>3.99</v>
      </c>
      <c r="C1539" s="2">
        <v>1.66</v>
      </c>
      <c r="D1539" s="2">
        <v>3.15</v>
      </c>
      <c r="E1539" s="2">
        <v>65</v>
      </c>
      <c r="F1539" s="2">
        <v>11</v>
      </c>
      <c r="G1539" s="2">
        <v>0</v>
      </c>
      <c r="H1539" s="2">
        <v>5</v>
      </c>
      <c r="I1539" s="2">
        <v>4</v>
      </c>
      <c r="J1539" s="4">
        <v>2018</v>
      </c>
      <c r="K1539">
        <v>3</v>
      </c>
      <c r="L1539">
        <v>276</v>
      </c>
      <c r="M1539" t="s">
        <v>24</v>
      </c>
    </row>
    <row r="1540" spans="1:13" hidden="1">
      <c r="A1540" s="1">
        <v>43177</v>
      </c>
      <c r="B1540" s="2">
        <v>7.33</v>
      </c>
      <c r="C1540" s="2">
        <v>2.9289999999999998</v>
      </c>
      <c r="D1540" s="2">
        <v>4.3</v>
      </c>
      <c r="E1540" s="2">
        <v>21.5</v>
      </c>
      <c r="F1540" s="2">
        <v>8</v>
      </c>
      <c r="G1540" s="2">
        <v>0</v>
      </c>
      <c r="H1540" s="2">
        <v>2</v>
      </c>
      <c r="I1540" s="2">
        <v>2</v>
      </c>
      <c r="J1540" s="4">
        <v>2018</v>
      </c>
      <c r="K1540">
        <v>3</v>
      </c>
      <c r="L1540">
        <v>276</v>
      </c>
      <c r="M1540" t="s">
        <v>25</v>
      </c>
    </row>
    <row r="1541" spans="1:13" hidden="1">
      <c r="A1541" s="1">
        <v>43178</v>
      </c>
      <c r="B1541" s="2">
        <v>4.34</v>
      </c>
      <c r="C1541" s="2">
        <v>1</v>
      </c>
      <c r="D1541" s="2">
        <v>0</v>
      </c>
      <c r="E1541" s="2">
        <v>19.600000000000001</v>
      </c>
      <c r="F1541" s="2">
        <v>11</v>
      </c>
      <c r="G1541" s="2">
        <v>2</v>
      </c>
      <c r="H1541" s="2">
        <v>18</v>
      </c>
      <c r="I1541" s="2">
        <v>1</v>
      </c>
      <c r="J1541" s="4">
        <v>2018</v>
      </c>
      <c r="K1541">
        <v>3</v>
      </c>
      <c r="L1541">
        <v>276</v>
      </c>
      <c r="M1541" t="s">
        <v>26</v>
      </c>
    </row>
    <row r="1542" spans="1:13" hidden="1">
      <c r="A1542" s="1">
        <v>43179</v>
      </c>
      <c r="B1542" s="2">
        <v>2.67</v>
      </c>
      <c r="C1542" s="2">
        <v>3.67</v>
      </c>
      <c r="D1542" s="2">
        <v>9</v>
      </c>
      <c r="E1542" s="2">
        <v>48.6</v>
      </c>
      <c r="F1542" s="2">
        <v>7</v>
      </c>
      <c r="G1542" s="2">
        <v>0</v>
      </c>
      <c r="H1542" s="2">
        <v>15</v>
      </c>
      <c r="I1542" s="2">
        <v>5</v>
      </c>
      <c r="J1542" s="4">
        <v>2018</v>
      </c>
      <c r="K1542">
        <v>3</v>
      </c>
      <c r="L1542">
        <v>276</v>
      </c>
      <c r="M1542" t="s">
        <v>27</v>
      </c>
    </row>
    <row r="1543" spans="1:13" hidden="1">
      <c r="A1543" s="1">
        <v>43180</v>
      </c>
      <c r="B1543" s="2">
        <v>2</v>
      </c>
      <c r="C1543" s="2">
        <v>2</v>
      </c>
      <c r="D1543" s="2">
        <v>2</v>
      </c>
      <c r="E1543" s="2">
        <v>27</v>
      </c>
      <c r="F1543" s="2">
        <v>4</v>
      </c>
      <c r="G1543" s="2">
        <v>0</v>
      </c>
      <c r="H1543" s="2">
        <v>9</v>
      </c>
      <c r="I1543" s="2">
        <v>0</v>
      </c>
      <c r="J1543" s="4">
        <v>2018</v>
      </c>
      <c r="K1543">
        <v>3</v>
      </c>
      <c r="L1543">
        <v>276</v>
      </c>
      <c r="M1543" t="s">
        <v>28</v>
      </c>
    </row>
    <row r="1544" spans="1:13" hidden="1">
      <c r="A1544" s="1">
        <v>43181</v>
      </c>
      <c r="B1544" s="2">
        <v>3</v>
      </c>
      <c r="C1544" s="2">
        <v>3.67</v>
      </c>
      <c r="D1544" s="2">
        <v>1.55</v>
      </c>
      <c r="E1544" s="2">
        <v>24.6</v>
      </c>
      <c r="F1544" s="2">
        <v>4</v>
      </c>
      <c r="G1544" s="2">
        <v>0</v>
      </c>
      <c r="H1544" s="2">
        <v>0</v>
      </c>
      <c r="I1544" s="2">
        <v>1</v>
      </c>
      <c r="J1544" s="4">
        <v>2018</v>
      </c>
      <c r="K1544">
        <v>3</v>
      </c>
      <c r="L1544">
        <v>276</v>
      </c>
      <c r="M1544" t="s">
        <v>22</v>
      </c>
    </row>
    <row r="1545" spans="1:13" hidden="1">
      <c r="A1545" s="1">
        <v>43182</v>
      </c>
      <c r="B1545" s="2">
        <v>5</v>
      </c>
      <c r="C1545" s="2">
        <v>5.3959999999999999</v>
      </c>
      <c r="D1545" s="2">
        <v>5.15</v>
      </c>
      <c r="E1545" s="2">
        <v>34</v>
      </c>
      <c r="F1545" s="2">
        <v>8</v>
      </c>
      <c r="G1545" s="2">
        <v>0</v>
      </c>
      <c r="H1545" s="2">
        <v>11</v>
      </c>
      <c r="I1545" s="2">
        <v>8.5</v>
      </c>
      <c r="J1545" s="4">
        <v>2018</v>
      </c>
      <c r="K1545">
        <v>3</v>
      </c>
      <c r="L1545">
        <v>276</v>
      </c>
      <c r="M1545" t="s">
        <v>23</v>
      </c>
    </row>
    <row r="1546" spans="1:13" hidden="1">
      <c r="A1546" s="1">
        <v>43183</v>
      </c>
      <c r="B1546" s="2">
        <v>7</v>
      </c>
      <c r="C1546" s="2">
        <v>2.34</v>
      </c>
      <c r="D1546" s="2">
        <v>5</v>
      </c>
      <c r="E1546" s="2">
        <v>40</v>
      </c>
      <c r="F1546" s="2">
        <v>7</v>
      </c>
      <c r="G1546" s="2">
        <v>1</v>
      </c>
      <c r="H1546" s="2">
        <v>2</v>
      </c>
      <c r="I1546" s="2">
        <v>0</v>
      </c>
      <c r="J1546" s="4">
        <v>2018</v>
      </c>
      <c r="K1546">
        <v>3</v>
      </c>
      <c r="L1546">
        <v>276</v>
      </c>
      <c r="M1546" t="s">
        <v>24</v>
      </c>
    </row>
    <row r="1547" spans="1:13" hidden="1">
      <c r="A1547" s="1">
        <v>43184</v>
      </c>
      <c r="B1547" s="2">
        <v>4</v>
      </c>
      <c r="C1547" s="2">
        <v>2.66</v>
      </c>
      <c r="D1547" s="2">
        <v>3.2</v>
      </c>
      <c r="E1547" s="2">
        <v>47.311999999999998</v>
      </c>
      <c r="F1547" s="2">
        <v>9</v>
      </c>
      <c r="G1547" s="2">
        <v>0</v>
      </c>
      <c r="H1547" s="2">
        <v>3</v>
      </c>
      <c r="I1547" s="2">
        <v>2</v>
      </c>
      <c r="J1547" s="4">
        <v>2018</v>
      </c>
      <c r="K1547">
        <v>3</v>
      </c>
      <c r="L1547">
        <v>276</v>
      </c>
      <c r="M1547" t="s">
        <v>25</v>
      </c>
    </row>
    <row r="1548" spans="1:13" hidden="1">
      <c r="A1548" s="1">
        <v>43185</v>
      </c>
      <c r="B1548" s="2">
        <v>5</v>
      </c>
      <c r="C1548" s="2">
        <v>9.66</v>
      </c>
      <c r="D1548" s="2">
        <v>0.2</v>
      </c>
      <c r="E1548" s="2">
        <v>27.6</v>
      </c>
      <c r="F1548" s="2">
        <v>15</v>
      </c>
      <c r="G1548" s="2">
        <v>4</v>
      </c>
      <c r="H1548" s="2">
        <v>5</v>
      </c>
      <c r="I1548" s="2">
        <v>3.3</v>
      </c>
      <c r="J1548" s="4">
        <v>2018</v>
      </c>
      <c r="K1548">
        <v>3</v>
      </c>
      <c r="L1548">
        <v>276</v>
      </c>
      <c r="M1548" t="s">
        <v>26</v>
      </c>
    </row>
    <row r="1549" spans="1:13" hidden="1">
      <c r="A1549" s="1">
        <v>43186</v>
      </c>
      <c r="B1549" s="2">
        <v>4.34</v>
      </c>
      <c r="C1549" s="2">
        <v>3.33</v>
      </c>
      <c r="D1549" s="2">
        <v>5.0999999999999996</v>
      </c>
      <c r="E1549" s="2">
        <v>28</v>
      </c>
      <c r="F1549" s="2">
        <v>14</v>
      </c>
      <c r="G1549" s="2">
        <v>1</v>
      </c>
      <c r="H1549" s="2">
        <v>5</v>
      </c>
      <c r="I1549" s="2">
        <v>2</v>
      </c>
      <c r="J1549" s="4">
        <v>2018</v>
      </c>
      <c r="K1549">
        <v>3</v>
      </c>
      <c r="L1549">
        <v>276</v>
      </c>
      <c r="M1549" t="s">
        <v>27</v>
      </c>
    </row>
    <row r="1550" spans="1:13" hidden="1">
      <c r="A1550" s="1">
        <v>43187</v>
      </c>
      <c r="B1550" s="2">
        <v>5.5</v>
      </c>
      <c r="C1550" s="2">
        <v>1.66</v>
      </c>
      <c r="D1550" s="2">
        <v>1</v>
      </c>
      <c r="E1550" s="2">
        <v>11.923999999999999</v>
      </c>
      <c r="F1550" s="2">
        <v>23</v>
      </c>
      <c r="G1550" s="2">
        <v>2</v>
      </c>
      <c r="H1550" s="2">
        <v>6</v>
      </c>
      <c r="I1550" s="2">
        <v>1.5</v>
      </c>
      <c r="J1550" s="4">
        <v>2018</v>
      </c>
      <c r="K1550">
        <v>3</v>
      </c>
      <c r="L1550">
        <v>276</v>
      </c>
      <c r="M1550" t="s">
        <v>28</v>
      </c>
    </row>
    <row r="1551" spans="1:13" hidden="1">
      <c r="A1551" s="1">
        <v>43188</v>
      </c>
      <c r="B1551" s="2">
        <v>7</v>
      </c>
      <c r="C1551" s="2">
        <v>2.33</v>
      </c>
      <c r="D1551" s="2">
        <v>3</v>
      </c>
      <c r="E1551" s="2">
        <v>28.2</v>
      </c>
      <c r="F1551" s="2">
        <v>5</v>
      </c>
      <c r="G1551" s="2">
        <v>0</v>
      </c>
      <c r="H1551" s="2">
        <v>7</v>
      </c>
      <c r="I1551" s="2">
        <v>3.3</v>
      </c>
      <c r="J1551" s="4">
        <v>2018</v>
      </c>
      <c r="K1551">
        <v>3</v>
      </c>
      <c r="L1551">
        <v>276</v>
      </c>
      <c r="M1551" t="s">
        <v>22</v>
      </c>
    </row>
    <row r="1552" spans="1:13" hidden="1">
      <c r="A1552" s="1">
        <v>43189</v>
      </c>
      <c r="B1552" s="2">
        <v>5.33</v>
      </c>
      <c r="C1552" s="2">
        <v>4.46</v>
      </c>
      <c r="D1552" s="2">
        <v>9</v>
      </c>
      <c r="E1552" s="2">
        <v>42</v>
      </c>
      <c r="F1552" s="2">
        <v>33</v>
      </c>
      <c r="G1552" s="2">
        <v>8</v>
      </c>
      <c r="H1552" s="2">
        <v>3</v>
      </c>
      <c r="I1552" s="2">
        <v>2</v>
      </c>
      <c r="J1552" s="4">
        <v>2018</v>
      </c>
      <c r="K1552">
        <v>3</v>
      </c>
      <c r="L1552">
        <v>276</v>
      </c>
      <c r="M1552" t="s">
        <v>23</v>
      </c>
    </row>
    <row r="1553" spans="1:13" hidden="1">
      <c r="A1553" s="1">
        <v>43190</v>
      </c>
      <c r="B1553" s="2">
        <v>9</v>
      </c>
      <c r="C1553" s="2">
        <v>2.99</v>
      </c>
      <c r="D1553" s="2">
        <v>2</v>
      </c>
      <c r="E1553" s="2">
        <v>50</v>
      </c>
      <c r="F1553" s="2">
        <v>8</v>
      </c>
      <c r="G1553" s="2">
        <v>0</v>
      </c>
      <c r="H1553" s="2">
        <v>3</v>
      </c>
      <c r="I1553" s="2">
        <v>4</v>
      </c>
      <c r="J1553" s="4">
        <v>2018</v>
      </c>
      <c r="K1553">
        <v>3</v>
      </c>
      <c r="L1553">
        <v>276</v>
      </c>
      <c r="M1553" t="s">
        <v>24</v>
      </c>
    </row>
    <row r="1554" spans="1:13" hidden="1">
      <c r="A1554" s="1">
        <v>43191</v>
      </c>
      <c r="B1554" s="2">
        <v>6.83</v>
      </c>
      <c r="C1554" s="2">
        <v>3.34</v>
      </c>
      <c r="D1554" s="2">
        <v>0</v>
      </c>
      <c r="E1554" s="2">
        <v>37</v>
      </c>
      <c r="F1554" s="2">
        <v>19</v>
      </c>
      <c r="G1554" s="2">
        <v>1</v>
      </c>
      <c r="H1554" s="2">
        <v>22</v>
      </c>
      <c r="I1554" s="2">
        <v>5</v>
      </c>
      <c r="J1554" s="4">
        <v>2018</v>
      </c>
      <c r="K1554">
        <v>4</v>
      </c>
      <c r="L1554">
        <v>276</v>
      </c>
      <c r="M1554" t="s">
        <v>25</v>
      </c>
    </row>
    <row r="1555" spans="1:13" hidden="1">
      <c r="A1555" s="1">
        <v>43192</v>
      </c>
      <c r="B1555" s="2">
        <v>5.66</v>
      </c>
      <c r="C1555" s="2">
        <v>4.3959999999999999</v>
      </c>
      <c r="D1555" s="2">
        <v>6.3</v>
      </c>
      <c r="E1555" s="2">
        <v>30</v>
      </c>
      <c r="F1555" s="2">
        <v>31</v>
      </c>
      <c r="G1555" s="2">
        <v>0</v>
      </c>
      <c r="H1555" s="2">
        <v>10</v>
      </c>
      <c r="I1555" s="2">
        <v>10</v>
      </c>
      <c r="J1555" s="4">
        <v>2018</v>
      </c>
      <c r="K1555">
        <v>4</v>
      </c>
      <c r="L1555">
        <v>276</v>
      </c>
      <c r="M1555" t="s">
        <v>26</v>
      </c>
    </row>
    <row r="1556" spans="1:13" hidden="1">
      <c r="A1556" s="1">
        <v>43193</v>
      </c>
      <c r="B1556" s="2">
        <v>1</v>
      </c>
      <c r="C1556" s="2">
        <v>2.5289999999999999</v>
      </c>
      <c r="D1556" s="2">
        <v>2</v>
      </c>
      <c r="E1556" s="2">
        <v>38</v>
      </c>
      <c r="F1556" s="2">
        <v>10</v>
      </c>
      <c r="G1556" s="2">
        <v>6</v>
      </c>
      <c r="H1556" s="2">
        <v>5</v>
      </c>
      <c r="I1556" s="2">
        <v>3.5</v>
      </c>
      <c r="J1556" s="4">
        <v>2018</v>
      </c>
      <c r="K1556">
        <v>4</v>
      </c>
      <c r="L1556">
        <v>276</v>
      </c>
      <c r="M1556" t="s">
        <v>27</v>
      </c>
    </row>
    <row r="1557" spans="1:13" hidden="1">
      <c r="A1557" s="1">
        <v>43194</v>
      </c>
      <c r="B1557" s="2">
        <v>6.01</v>
      </c>
      <c r="C1557" s="2">
        <v>5.2</v>
      </c>
      <c r="D1557" s="2">
        <v>3</v>
      </c>
      <c r="E1557" s="2">
        <v>29</v>
      </c>
      <c r="F1557" s="2">
        <v>9</v>
      </c>
      <c r="G1557" s="2">
        <v>0</v>
      </c>
      <c r="H1557" s="2">
        <v>1</v>
      </c>
      <c r="I1557" s="2">
        <v>8</v>
      </c>
      <c r="J1557" s="4">
        <v>2018</v>
      </c>
      <c r="K1557">
        <v>4</v>
      </c>
      <c r="L1557">
        <v>276</v>
      </c>
      <c r="M1557" t="s">
        <v>28</v>
      </c>
    </row>
    <row r="1558" spans="1:13" hidden="1">
      <c r="A1558" s="1">
        <v>43195</v>
      </c>
      <c r="B1558" s="2">
        <v>6.33</v>
      </c>
      <c r="C1558" s="2">
        <v>3.67</v>
      </c>
      <c r="D1558" s="2">
        <v>5.4</v>
      </c>
      <c r="E1558" s="2">
        <v>39</v>
      </c>
      <c r="F1558" s="2">
        <v>16</v>
      </c>
      <c r="G1558" s="2">
        <v>1</v>
      </c>
      <c r="H1558" s="2">
        <v>16</v>
      </c>
      <c r="I1558" s="2">
        <v>3</v>
      </c>
      <c r="J1558" s="4">
        <v>2018</v>
      </c>
      <c r="K1558">
        <v>4</v>
      </c>
      <c r="L1558">
        <v>276</v>
      </c>
      <c r="M1558" t="s">
        <v>22</v>
      </c>
    </row>
    <row r="1559" spans="1:13" hidden="1">
      <c r="A1559" s="1">
        <v>43196</v>
      </c>
      <c r="B1559" s="2">
        <v>3.67</v>
      </c>
      <c r="C1559" s="2">
        <v>3</v>
      </c>
      <c r="D1559" s="2">
        <v>4.2</v>
      </c>
      <c r="E1559" s="2">
        <v>33.524999999999999</v>
      </c>
      <c r="F1559" s="2">
        <v>13</v>
      </c>
      <c r="G1559" s="2">
        <v>0</v>
      </c>
      <c r="H1559" s="2">
        <v>23</v>
      </c>
      <c r="I1559" s="2">
        <v>5</v>
      </c>
      <c r="J1559" s="4">
        <v>2018</v>
      </c>
      <c r="K1559">
        <v>4</v>
      </c>
      <c r="L1559">
        <v>276</v>
      </c>
      <c r="M1559" t="s">
        <v>23</v>
      </c>
    </row>
    <row r="1560" spans="1:13" hidden="1">
      <c r="A1560" s="1">
        <v>43197</v>
      </c>
      <c r="B1560" s="2">
        <v>16.18</v>
      </c>
      <c r="C1560" s="2">
        <v>4.5060000000000002</v>
      </c>
      <c r="D1560" s="2">
        <v>2</v>
      </c>
      <c r="E1560" s="2">
        <v>40</v>
      </c>
      <c r="F1560" s="2">
        <v>4</v>
      </c>
      <c r="G1560" s="2">
        <v>0</v>
      </c>
      <c r="H1560" s="2">
        <v>5</v>
      </c>
      <c r="I1560" s="2">
        <v>7</v>
      </c>
      <c r="J1560" s="4">
        <v>2018</v>
      </c>
      <c r="K1560">
        <v>4</v>
      </c>
      <c r="L1560">
        <v>276</v>
      </c>
      <c r="M1560" t="s">
        <v>24</v>
      </c>
    </row>
    <row r="1561" spans="1:13" hidden="1">
      <c r="A1561" s="1">
        <v>43198</v>
      </c>
      <c r="B1561" s="2">
        <v>0</v>
      </c>
      <c r="C1561" s="2">
        <v>0</v>
      </c>
      <c r="D1561" s="2">
        <v>0</v>
      </c>
      <c r="E1561" s="2">
        <v>0</v>
      </c>
      <c r="F1561" s="2">
        <v>0</v>
      </c>
      <c r="G1561" s="2">
        <v>0</v>
      </c>
      <c r="H1561" s="2">
        <v>0</v>
      </c>
      <c r="I1561" s="2">
        <v>0</v>
      </c>
      <c r="J1561" s="4">
        <v>2018</v>
      </c>
      <c r="K1561">
        <v>4</v>
      </c>
      <c r="L1561">
        <v>276</v>
      </c>
      <c r="M1561" t="s">
        <v>25</v>
      </c>
    </row>
    <row r="1562" spans="1:13" hidden="1">
      <c r="A1562" s="1">
        <v>43199</v>
      </c>
      <c r="B1562" s="2">
        <v>5</v>
      </c>
      <c r="C1562" s="2">
        <v>3</v>
      </c>
      <c r="D1562" s="2">
        <v>6</v>
      </c>
      <c r="E1562" s="2">
        <v>25</v>
      </c>
      <c r="F1562" s="2">
        <v>6</v>
      </c>
      <c r="G1562" s="2">
        <v>0</v>
      </c>
      <c r="H1562" s="2">
        <v>10</v>
      </c>
      <c r="I1562" s="2">
        <v>6</v>
      </c>
      <c r="J1562" s="4">
        <v>2018</v>
      </c>
      <c r="K1562">
        <v>4</v>
      </c>
      <c r="L1562">
        <v>276</v>
      </c>
      <c r="M1562" t="s">
        <v>26</v>
      </c>
    </row>
    <row r="1563" spans="1:13" hidden="1">
      <c r="A1563" s="1">
        <v>43200</v>
      </c>
      <c r="B1563" s="2">
        <v>2</v>
      </c>
      <c r="C1563" s="2">
        <v>3.0670000000000002</v>
      </c>
      <c r="D1563" s="2">
        <v>2</v>
      </c>
      <c r="E1563" s="2">
        <v>38.299999999999997</v>
      </c>
      <c r="F1563" s="2">
        <v>18</v>
      </c>
      <c r="G1563" s="2">
        <v>3</v>
      </c>
      <c r="H1563" s="2">
        <v>7</v>
      </c>
      <c r="I1563" s="2">
        <v>10</v>
      </c>
      <c r="J1563" s="4">
        <v>2018</v>
      </c>
      <c r="K1563">
        <v>4</v>
      </c>
      <c r="L1563">
        <v>276</v>
      </c>
      <c r="M1563" t="s">
        <v>27</v>
      </c>
    </row>
    <row r="1564" spans="1:13" hidden="1">
      <c r="A1564" s="1">
        <v>43201</v>
      </c>
      <c r="B1564" s="2">
        <v>6.67</v>
      </c>
      <c r="C1564" s="2">
        <v>3.01</v>
      </c>
      <c r="D1564" s="2">
        <v>2</v>
      </c>
      <c r="E1564" s="2">
        <v>28</v>
      </c>
      <c r="F1564" s="2">
        <v>12</v>
      </c>
      <c r="G1564" s="2">
        <v>0</v>
      </c>
      <c r="H1564" s="2">
        <v>3</v>
      </c>
      <c r="I1564" s="2">
        <v>11</v>
      </c>
      <c r="J1564" s="4">
        <v>2018</v>
      </c>
      <c r="K1564">
        <v>4</v>
      </c>
      <c r="L1564">
        <v>276</v>
      </c>
      <c r="M1564" t="s">
        <v>28</v>
      </c>
    </row>
    <row r="1565" spans="1:13" hidden="1">
      <c r="A1565" s="1">
        <v>43202</v>
      </c>
      <c r="B1565" s="2">
        <v>5</v>
      </c>
      <c r="C1565" s="2">
        <v>4.7590000000000003</v>
      </c>
      <c r="D1565" s="2">
        <v>3.5</v>
      </c>
      <c r="E1565" s="2">
        <v>17.399999999999999</v>
      </c>
      <c r="F1565" s="2">
        <v>9</v>
      </c>
      <c r="G1565" s="2">
        <v>0</v>
      </c>
      <c r="H1565" s="2">
        <v>6</v>
      </c>
      <c r="I1565" s="2">
        <v>4.5</v>
      </c>
      <c r="J1565" s="4">
        <v>2018</v>
      </c>
      <c r="K1565">
        <v>4</v>
      </c>
      <c r="L1565">
        <v>276</v>
      </c>
      <c r="M1565" t="s">
        <v>22</v>
      </c>
    </row>
    <row r="1566" spans="1:13" hidden="1">
      <c r="A1566" s="1">
        <v>43203</v>
      </c>
      <c r="B1566" s="2">
        <v>4.5</v>
      </c>
      <c r="C1566" s="2">
        <v>2.0329999999999999</v>
      </c>
      <c r="D1566" s="2">
        <v>5</v>
      </c>
      <c r="E1566" s="2">
        <v>23</v>
      </c>
      <c r="F1566" s="2">
        <v>12</v>
      </c>
      <c r="G1566" s="2">
        <v>0</v>
      </c>
      <c r="H1566" s="2">
        <v>23</v>
      </c>
      <c r="I1566" s="2">
        <v>4</v>
      </c>
      <c r="J1566" s="4">
        <v>2018</v>
      </c>
      <c r="K1566">
        <v>4</v>
      </c>
      <c r="L1566">
        <v>276</v>
      </c>
      <c r="M1566" t="s">
        <v>23</v>
      </c>
    </row>
    <row r="1567" spans="1:13" hidden="1">
      <c r="A1567" s="1">
        <v>43204</v>
      </c>
      <c r="B1567" s="2">
        <v>8</v>
      </c>
      <c r="C1567" s="2">
        <v>3.68</v>
      </c>
      <c r="D1567" s="2">
        <v>2</v>
      </c>
      <c r="E1567" s="2">
        <v>24</v>
      </c>
      <c r="F1567" s="2">
        <v>2</v>
      </c>
      <c r="G1567" s="2">
        <v>0</v>
      </c>
      <c r="H1567" s="2">
        <v>3</v>
      </c>
      <c r="I1567" s="2">
        <v>12</v>
      </c>
      <c r="J1567" s="4">
        <v>2018</v>
      </c>
      <c r="K1567">
        <v>4</v>
      </c>
      <c r="L1567">
        <v>276</v>
      </c>
      <c r="M1567" t="s">
        <v>24</v>
      </c>
    </row>
    <row r="1568" spans="1:13" hidden="1">
      <c r="A1568" s="1">
        <v>43205</v>
      </c>
      <c r="B1568" s="2">
        <v>7.66</v>
      </c>
      <c r="C1568" s="2">
        <v>2.7589999999999999</v>
      </c>
      <c r="D1568" s="2">
        <v>3</v>
      </c>
      <c r="E1568" s="2">
        <v>20</v>
      </c>
      <c r="F1568" s="2">
        <v>5</v>
      </c>
      <c r="G1568" s="2">
        <v>0</v>
      </c>
      <c r="H1568" s="2">
        <v>0</v>
      </c>
      <c r="I1568" s="2">
        <v>6</v>
      </c>
      <c r="J1568" s="4">
        <v>2018</v>
      </c>
      <c r="K1568">
        <v>4</v>
      </c>
      <c r="L1568">
        <v>276</v>
      </c>
      <c r="M1568" t="s">
        <v>25</v>
      </c>
    </row>
    <row r="1569" spans="1:13" hidden="1">
      <c r="A1569" s="1">
        <v>43206</v>
      </c>
      <c r="B1569" s="2">
        <v>2</v>
      </c>
      <c r="C1569" s="2">
        <v>6.02</v>
      </c>
      <c r="D1569" s="2">
        <v>0.25</v>
      </c>
      <c r="E1569" s="2">
        <v>40.5</v>
      </c>
      <c r="F1569" s="2">
        <v>9</v>
      </c>
      <c r="G1569" s="2">
        <v>0</v>
      </c>
      <c r="H1569" s="2">
        <v>4</v>
      </c>
      <c r="I1569" s="2">
        <v>3</v>
      </c>
      <c r="J1569" s="4">
        <v>2018</v>
      </c>
      <c r="K1569">
        <v>4</v>
      </c>
      <c r="L1569">
        <v>276</v>
      </c>
      <c r="M1569" t="s">
        <v>26</v>
      </c>
    </row>
    <row r="1570" spans="1:13" hidden="1">
      <c r="A1570" s="1">
        <v>43207</v>
      </c>
      <c r="B1570" s="2">
        <v>3.34</v>
      </c>
      <c r="C1570" s="2">
        <v>1.4059999999999999</v>
      </c>
      <c r="D1570" s="2">
        <v>0.15</v>
      </c>
      <c r="E1570" s="2">
        <v>16</v>
      </c>
      <c r="F1570" s="2">
        <v>10</v>
      </c>
      <c r="G1570" s="2">
        <v>0</v>
      </c>
      <c r="H1570" s="2">
        <v>6</v>
      </c>
      <c r="I1570" s="2">
        <v>6</v>
      </c>
      <c r="J1570" s="4">
        <v>2018</v>
      </c>
      <c r="K1570">
        <v>4</v>
      </c>
      <c r="L1570">
        <v>276</v>
      </c>
      <c r="M1570" t="s">
        <v>27</v>
      </c>
    </row>
    <row r="1571" spans="1:13" hidden="1">
      <c r="A1571" s="1">
        <v>43208</v>
      </c>
      <c r="B1571" s="2">
        <v>5</v>
      </c>
      <c r="C1571" s="2">
        <v>0.54</v>
      </c>
      <c r="D1571" s="2">
        <v>3.25</v>
      </c>
      <c r="E1571" s="2">
        <v>25.25</v>
      </c>
      <c r="F1571" s="2">
        <v>5</v>
      </c>
      <c r="G1571" s="2">
        <v>0</v>
      </c>
      <c r="H1571" s="2">
        <v>7</v>
      </c>
      <c r="I1571" s="2">
        <v>1</v>
      </c>
      <c r="J1571" s="4">
        <v>2018</v>
      </c>
      <c r="K1571">
        <v>4</v>
      </c>
      <c r="L1571">
        <v>276</v>
      </c>
      <c r="M1571" t="s">
        <v>28</v>
      </c>
    </row>
    <row r="1572" spans="1:13" hidden="1">
      <c r="A1572" s="1">
        <v>43209</v>
      </c>
      <c r="B1572" s="2">
        <v>5</v>
      </c>
      <c r="C1572" s="2">
        <v>5.67</v>
      </c>
      <c r="D1572" s="2">
        <v>1</v>
      </c>
      <c r="E1572" s="2">
        <v>31.375</v>
      </c>
      <c r="F1572" s="2">
        <v>3</v>
      </c>
      <c r="G1572" s="2">
        <v>0</v>
      </c>
      <c r="H1572" s="2">
        <v>1</v>
      </c>
      <c r="I1572" s="2">
        <v>7</v>
      </c>
      <c r="J1572" s="4">
        <v>2018</v>
      </c>
      <c r="K1572">
        <v>4</v>
      </c>
      <c r="L1572">
        <v>276</v>
      </c>
      <c r="M1572" t="s">
        <v>22</v>
      </c>
    </row>
    <row r="1573" spans="1:13" hidden="1">
      <c r="A1573" s="1">
        <v>43210</v>
      </c>
      <c r="B1573" s="2">
        <v>5</v>
      </c>
      <c r="C1573" s="2">
        <v>4.5060000000000002</v>
      </c>
      <c r="D1573" s="2">
        <v>0</v>
      </c>
      <c r="E1573" s="2">
        <v>15</v>
      </c>
      <c r="F1573" s="2">
        <v>10</v>
      </c>
      <c r="G1573" s="2">
        <v>0</v>
      </c>
      <c r="H1573" s="2">
        <v>6</v>
      </c>
      <c r="I1573" s="2">
        <v>9</v>
      </c>
      <c r="J1573" s="4">
        <v>2018</v>
      </c>
      <c r="K1573">
        <v>4</v>
      </c>
      <c r="L1573">
        <v>276</v>
      </c>
      <c r="M1573" t="s">
        <v>23</v>
      </c>
    </row>
    <row r="1574" spans="1:13" hidden="1">
      <c r="A1574" s="1">
        <v>43211</v>
      </c>
      <c r="B1574" s="2">
        <v>3.5</v>
      </c>
      <c r="C1574" s="2">
        <v>3.4390000000000001</v>
      </c>
      <c r="D1574" s="2">
        <v>2</v>
      </c>
      <c r="E1574" s="2">
        <v>40.4</v>
      </c>
      <c r="F1574" s="2">
        <v>7</v>
      </c>
      <c r="G1574" s="2">
        <v>0</v>
      </c>
      <c r="H1574" s="2">
        <v>4</v>
      </c>
      <c r="I1574" s="2">
        <v>6.2</v>
      </c>
      <c r="J1574" s="4">
        <v>2018</v>
      </c>
      <c r="K1574">
        <v>4</v>
      </c>
      <c r="L1574">
        <v>276</v>
      </c>
      <c r="M1574" t="s">
        <v>24</v>
      </c>
    </row>
    <row r="1575" spans="1:13" hidden="1">
      <c r="A1575" s="1">
        <v>43212</v>
      </c>
      <c r="B1575" s="2">
        <v>6</v>
      </c>
      <c r="C1575" s="2">
        <v>5.09</v>
      </c>
      <c r="D1575" s="2">
        <v>3.5</v>
      </c>
      <c r="E1575" s="2">
        <v>42.5</v>
      </c>
      <c r="F1575" s="2">
        <v>7</v>
      </c>
      <c r="G1575" s="2">
        <v>0</v>
      </c>
      <c r="H1575" s="2">
        <v>0</v>
      </c>
      <c r="I1575" s="2">
        <v>6.5</v>
      </c>
      <c r="J1575" s="4">
        <v>2018</v>
      </c>
      <c r="K1575">
        <v>4</v>
      </c>
      <c r="L1575">
        <v>276</v>
      </c>
      <c r="M1575" t="s">
        <v>25</v>
      </c>
    </row>
    <row r="1576" spans="1:13" hidden="1">
      <c r="A1576" s="1">
        <v>43213</v>
      </c>
      <c r="B1576" s="2">
        <v>7</v>
      </c>
      <c r="C1576" s="2">
        <v>0.69299999999999995</v>
      </c>
      <c r="D1576" s="2">
        <v>1</v>
      </c>
      <c r="E1576" s="2">
        <v>15.561999999999999</v>
      </c>
      <c r="F1576" s="2">
        <v>7</v>
      </c>
      <c r="G1576" s="2">
        <v>0</v>
      </c>
      <c r="H1576" s="2">
        <v>2</v>
      </c>
      <c r="I1576" s="2">
        <v>9</v>
      </c>
      <c r="J1576" s="4">
        <v>2018</v>
      </c>
      <c r="K1576">
        <v>4</v>
      </c>
      <c r="L1576">
        <v>276</v>
      </c>
      <c r="M1576" t="s">
        <v>26</v>
      </c>
    </row>
    <row r="1577" spans="1:13" hidden="1">
      <c r="A1577" s="1">
        <v>43214</v>
      </c>
      <c r="B1577" s="2">
        <v>6</v>
      </c>
      <c r="C1577" s="2">
        <v>4.4619999999999997</v>
      </c>
      <c r="D1577" s="2">
        <v>6</v>
      </c>
      <c r="E1577" s="2">
        <v>20</v>
      </c>
      <c r="F1577" s="2">
        <v>9</v>
      </c>
      <c r="G1577" s="2">
        <v>0</v>
      </c>
      <c r="H1577" s="2">
        <v>1</v>
      </c>
      <c r="I1577" s="2">
        <v>12</v>
      </c>
      <c r="J1577" s="4">
        <v>2018</v>
      </c>
      <c r="K1577">
        <v>4</v>
      </c>
      <c r="L1577">
        <v>276</v>
      </c>
      <c r="M1577" t="s">
        <v>27</v>
      </c>
    </row>
    <row r="1578" spans="1:13" hidden="1">
      <c r="A1578" s="1">
        <v>43215</v>
      </c>
      <c r="B1578" s="2">
        <v>9</v>
      </c>
      <c r="C1578" s="2">
        <v>7.66</v>
      </c>
      <c r="D1578" s="2">
        <v>5</v>
      </c>
      <c r="E1578" s="2">
        <v>18.100000000000001</v>
      </c>
      <c r="F1578" s="2">
        <v>8</v>
      </c>
      <c r="G1578" s="2">
        <v>2</v>
      </c>
      <c r="H1578" s="2">
        <v>30</v>
      </c>
      <c r="I1578" s="2">
        <v>9</v>
      </c>
      <c r="J1578" s="4">
        <v>2018</v>
      </c>
      <c r="K1578">
        <v>4</v>
      </c>
      <c r="L1578">
        <v>276</v>
      </c>
      <c r="M1578" t="s">
        <v>28</v>
      </c>
    </row>
    <row r="1579" spans="1:13" hidden="1">
      <c r="A1579" s="1">
        <v>43216</v>
      </c>
      <c r="B1579" s="2">
        <v>5.33</v>
      </c>
      <c r="C1579" s="2">
        <v>1.099</v>
      </c>
      <c r="D1579" s="2">
        <v>2</v>
      </c>
      <c r="E1579" s="2">
        <v>18</v>
      </c>
      <c r="F1579" s="2">
        <v>8</v>
      </c>
      <c r="G1579" s="2">
        <v>0</v>
      </c>
      <c r="H1579" s="2">
        <v>7</v>
      </c>
      <c r="I1579" s="2">
        <v>5</v>
      </c>
      <c r="J1579" s="4">
        <v>2018</v>
      </c>
      <c r="K1579">
        <v>4</v>
      </c>
      <c r="L1579">
        <v>276</v>
      </c>
      <c r="M1579" t="s">
        <v>22</v>
      </c>
    </row>
    <row r="1580" spans="1:13" hidden="1">
      <c r="A1580" s="1">
        <v>43217</v>
      </c>
      <c r="B1580" s="2">
        <v>6.68</v>
      </c>
      <c r="C1580" s="2">
        <v>3.5289999999999999</v>
      </c>
      <c r="D1580" s="2">
        <v>3</v>
      </c>
      <c r="E1580" s="2">
        <v>43</v>
      </c>
      <c r="F1580" s="2">
        <v>12</v>
      </c>
      <c r="G1580" s="2">
        <v>0</v>
      </c>
      <c r="H1580" s="2">
        <v>6</v>
      </c>
      <c r="I1580" s="2">
        <v>4</v>
      </c>
      <c r="J1580" s="4">
        <v>2018</v>
      </c>
      <c r="K1580">
        <v>4</v>
      </c>
      <c r="L1580">
        <v>276</v>
      </c>
      <c r="M1580" t="s">
        <v>23</v>
      </c>
    </row>
    <row r="1581" spans="1:13" hidden="1">
      <c r="A1581" s="1">
        <v>43218</v>
      </c>
      <c r="B1581" s="2">
        <v>9.33</v>
      </c>
      <c r="C1581" s="2">
        <v>2</v>
      </c>
      <c r="D1581" s="2">
        <v>2.0499999999999998</v>
      </c>
      <c r="E1581" s="2">
        <v>27.25</v>
      </c>
      <c r="F1581" s="2">
        <v>11</v>
      </c>
      <c r="G1581" s="2">
        <v>1</v>
      </c>
      <c r="H1581" s="2">
        <v>6</v>
      </c>
      <c r="I1581" s="2">
        <v>7</v>
      </c>
      <c r="J1581" s="4">
        <v>2018</v>
      </c>
      <c r="K1581">
        <v>4</v>
      </c>
      <c r="L1581">
        <v>276</v>
      </c>
      <c r="M1581" t="s">
        <v>24</v>
      </c>
    </row>
    <row r="1582" spans="1:13" hidden="1">
      <c r="A1582" s="1">
        <v>43219</v>
      </c>
      <c r="B1582" s="2">
        <v>7.33</v>
      </c>
      <c r="C1582" s="2">
        <v>6</v>
      </c>
      <c r="D1582" s="2">
        <v>6</v>
      </c>
      <c r="E1582" s="2">
        <v>14</v>
      </c>
      <c r="F1582" s="2">
        <v>5</v>
      </c>
      <c r="G1582" s="2">
        <v>0</v>
      </c>
      <c r="H1582" s="2">
        <v>14</v>
      </c>
      <c r="I1582" s="2">
        <v>10.4</v>
      </c>
      <c r="J1582" s="4">
        <v>2018</v>
      </c>
      <c r="K1582">
        <v>4</v>
      </c>
      <c r="L1582">
        <v>276</v>
      </c>
      <c r="M1582" t="s">
        <v>25</v>
      </c>
    </row>
    <row r="1583" spans="1:13" hidden="1">
      <c r="A1583" s="1">
        <v>43220</v>
      </c>
      <c r="B1583" s="2">
        <v>5</v>
      </c>
      <c r="C1583" s="2">
        <v>6.66</v>
      </c>
      <c r="D1583" s="2">
        <v>3</v>
      </c>
      <c r="E1583" s="2">
        <v>14.125</v>
      </c>
      <c r="F1583" s="2">
        <v>12</v>
      </c>
      <c r="G1583" s="2">
        <v>0</v>
      </c>
      <c r="H1583" s="2">
        <v>1</v>
      </c>
      <c r="I1583" s="2">
        <v>7</v>
      </c>
      <c r="J1583" s="4">
        <v>2018</v>
      </c>
      <c r="K1583">
        <v>4</v>
      </c>
      <c r="L1583">
        <v>276</v>
      </c>
      <c r="M1583" t="s">
        <v>26</v>
      </c>
    </row>
    <row r="1584" spans="1:13" hidden="1">
      <c r="A1584" s="1">
        <v>43221</v>
      </c>
      <c r="B1584" s="2">
        <v>2.34</v>
      </c>
      <c r="C1584" s="2">
        <v>0</v>
      </c>
      <c r="D1584" s="2">
        <v>1</v>
      </c>
      <c r="E1584" s="2">
        <v>6.2</v>
      </c>
      <c r="F1584" s="2">
        <v>0</v>
      </c>
      <c r="G1584" s="2">
        <v>0</v>
      </c>
      <c r="H1584" s="2">
        <v>1</v>
      </c>
      <c r="I1584" s="2">
        <v>8</v>
      </c>
      <c r="J1584" s="4">
        <v>2018</v>
      </c>
      <c r="K1584">
        <v>5</v>
      </c>
      <c r="L1584">
        <v>276</v>
      </c>
      <c r="M1584" t="s">
        <v>27</v>
      </c>
    </row>
    <row r="1585" spans="1:13" hidden="1">
      <c r="A1585" s="1">
        <v>43222</v>
      </c>
      <c r="B1585" s="2">
        <v>6</v>
      </c>
      <c r="C1585" s="2">
        <v>3.5259999999999998</v>
      </c>
      <c r="D1585" s="2">
        <v>2</v>
      </c>
      <c r="E1585" s="2">
        <v>38.200000000000003</v>
      </c>
      <c r="F1585" s="2">
        <v>7</v>
      </c>
      <c r="G1585" s="2">
        <v>0</v>
      </c>
      <c r="H1585" s="2">
        <v>3</v>
      </c>
      <c r="I1585" s="2">
        <v>9</v>
      </c>
      <c r="J1585" s="4">
        <v>2018</v>
      </c>
      <c r="K1585">
        <v>5</v>
      </c>
      <c r="L1585">
        <v>276</v>
      </c>
      <c r="M1585" t="s">
        <v>28</v>
      </c>
    </row>
    <row r="1586" spans="1:13" hidden="1">
      <c r="A1586" s="1">
        <v>43223</v>
      </c>
      <c r="B1586" s="2">
        <v>2.33</v>
      </c>
      <c r="C1586" s="2">
        <v>1.7789999999999999</v>
      </c>
      <c r="D1586" s="2">
        <v>2</v>
      </c>
      <c r="E1586" s="2">
        <v>27.262</v>
      </c>
      <c r="F1586" s="2">
        <v>10</v>
      </c>
      <c r="G1586" s="2">
        <v>0</v>
      </c>
      <c r="H1586" s="2">
        <v>16</v>
      </c>
      <c r="I1586" s="2">
        <v>10</v>
      </c>
      <c r="J1586" s="4">
        <v>2018</v>
      </c>
      <c r="K1586">
        <v>5</v>
      </c>
      <c r="L1586">
        <v>276</v>
      </c>
      <c r="M1586" t="s">
        <v>22</v>
      </c>
    </row>
    <row r="1587" spans="1:13" hidden="1">
      <c r="A1587" s="1">
        <v>43224</v>
      </c>
      <c r="B1587" s="2">
        <v>1</v>
      </c>
      <c r="C1587" s="2">
        <v>2.93</v>
      </c>
      <c r="D1587" s="2">
        <v>5</v>
      </c>
      <c r="E1587" s="2">
        <v>8.75</v>
      </c>
      <c r="F1587" s="2">
        <v>6</v>
      </c>
      <c r="G1587" s="2">
        <v>0</v>
      </c>
      <c r="H1587" s="2">
        <v>2</v>
      </c>
      <c r="I1587" s="2">
        <v>10.5</v>
      </c>
      <c r="J1587" s="4">
        <v>2018</v>
      </c>
      <c r="K1587">
        <v>5</v>
      </c>
      <c r="L1587">
        <v>276</v>
      </c>
      <c r="M1587" t="s">
        <v>23</v>
      </c>
    </row>
    <row r="1588" spans="1:13" hidden="1">
      <c r="A1588" s="1">
        <v>43225</v>
      </c>
      <c r="B1588" s="2">
        <v>9</v>
      </c>
      <c r="C1588" s="2">
        <v>3.34</v>
      </c>
      <c r="D1588" s="2">
        <v>5</v>
      </c>
      <c r="E1588" s="2">
        <v>24</v>
      </c>
      <c r="F1588" s="2">
        <v>9</v>
      </c>
      <c r="G1588" s="2">
        <v>0</v>
      </c>
      <c r="H1588" s="2">
        <v>0</v>
      </c>
      <c r="I1588" s="2">
        <v>7</v>
      </c>
      <c r="J1588" s="4">
        <v>2018</v>
      </c>
      <c r="K1588">
        <v>5</v>
      </c>
      <c r="L1588">
        <v>276</v>
      </c>
      <c r="M1588" t="s">
        <v>24</v>
      </c>
    </row>
    <row r="1589" spans="1:13" hidden="1">
      <c r="A1589" s="1">
        <v>43226</v>
      </c>
      <c r="B1589" s="2">
        <v>3.34</v>
      </c>
      <c r="C1589" s="2">
        <v>10.66</v>
      </c>
      <c r="D1589" s="2">
        <v>0.25</v>
      </c>
      <c r="E1589" s="2">
        <v>18.2</v>
      </c>
      <c r="F1589" s="2">
        <v>9</v>
      </c>
      <c r="G1589" s="2">
        <v>0</v>
      </c>
      <c r="H1589" s="2">
        <v>3</v>
      </c>
      <c r="I1589" s="2">
        <v>13.5</v>
      </c>
      <c r="J1589" s="4">
        <v>2018</v>
      </c>
      <c r="K1589">
        <v>5</v>
      </c>
      <c r="L1589">
        <v>276</v>
      </c>
      <c r="M1589" t="s">
        <v>25</v>
      </c>
    </row>
    <row r="1590" spans="1:13" hidden="1">
      <c r="A1590" s="1">
        <v>43227</v>
      </c>
      <c r="B1590" s="2">
        <v>9.66</v>
      </c>
      <c r="C1590" s="2">
        <v>3.3000000000000002E-2</v>
      </c>
      <c r="D1590" s="2">
        <v>0</v>
      </c>
      <c r="E1590" s="2">
        <v>22</v>
      </c>
      <c r="F1590" s="2">
        <v>13</v>
      </c>
      <c r="G1590" s="2">
        <v>0</v>
      </c>
      <c r="H1590" s="2">
        <v>7</v>
      </c>
      <c r="I1590" s="2">
        <v>3</v>
      </c>
      <c r="J1590" s="4">
        <v>2018</v>
      </c>
      <c r="K1590">
        <v>5</v>
      </c>
      <c r="L1590">
        <v>276</v>
      </c>
      <c r="M1590" t="s">
        <v>26</v>
      </c>
    </row>
    <row r="1591" spans="1:13" hidden="1">
      <c r="A1591" s="1">
        <v>43228</v>
      </c>
      <c r="B1591" s="2">
        <v>10.5</v>
      </c>
      <c r="C1591" s="2">
        <v>5.84</v>
      </c>
      <c r="D1591" s="2">
        <v>1</v>
      </c>
      <c r="E1591" s="2">
        <v>15</v>
      </c>
      <c r="F1591" s="2">
        <v>14</v>
      </c>
      <c r="G1591" s="2">
        <v>2</v>
      </c>
      <c r="H1591" s="2">
        <v>1</v>
      </c>
      <c r="I1591" s="2">
        <v>9</v>
      </c>
      <c r="J1591" s="4">
        <v>2018</v>
      </c>
      <c r="K1591">
        <v>5</v>
      </c>
      <c r="L1591">
        <v>276</v>
      </c>
      <c r="M1591" t="s">
        <v>27</v>
      </c>
    </row>
    <row r="1592" spans="1:13" hidden="1">
      <c r="A1592" s="1">
        <v>43229</v>
      </c>
      <c r="B1592" s="2">
        <v>9.34</v>
      </c>
      <c r="C1592" s="2">
        <v>2.33</v>
      </c>
      <c r="D1592" s="2">
        <v>7</v>
      </c>
      <c r="E1592" s="2">
        <v>24.4</v>
      </c>
      <c r="F1592" s="2">
        <v>8</v>
      </c>
      <c r="G1592" s="2">
        <v>2</v>
      </c>
      <c r="H1592" s="2">
        <v>2</v>
      </c>
      <c r="I1592" s="2">
        <v>5</v>
      </c>
      <c r="J1592" s="4">
        <v>2018</v>
      </c>
      <c r="K1592">
        <v>5</v>
      </c>
      <c r="L1592">
        <v>276</v>
      </c>
      <c r="M1592" t="s">
        <v>28</v>
      </c>
    </row>
    <row r="1593" spans="1:13" hidden="1">
      <c r="A1593" s="1">
        <v>43230</v>
      </c>
      <c r="B1593" s="2">
        <v>8.5</v>
      </c>
      <c r="C1593" s="2">
        <v>5.32</v>
      </c>
      <c r="D1593" s="2">
        <v>6</v>
      </c>
      <c r="E1593" s="2">
        <v>39</v>
      </c>
      <c r="F1593" s="2">
        <v>12</v>
      </c>
      <c r="G1593" s="2">
        <v>0</v>
      </c>
      <c r="H1593" s="2">
        <v>1</v>
      </c>
      <c r="I1593" s="2">
        <v>6</v>
      </c>
      <c r="J1593" s="4">
        <v>2018</v>
      </c>
      <c r="K1593">
        <v>5</v>
      </c>
      <c r="L1593">
        <v>276</v>
      </c>
      <c r="M1593" t="s">
        <v>22</v>
      </c>
    </row>
    <row r="1594" spans="1:13" hidden="1">
      <c r="A1594" s="1">
        <v>43231</v>
      </c>
      <c r="B1594" s="2">
        <v>9.33</v>
      </c>
      <c r="C1594" s="2">
        <v>1.34</v>
      </c>
      <c r="D1594" s="2">
        <v>3</v>
      </c>
      <c r="E1594" s="2">
        <v>19</v>
      </c>
      <c r="F1594" s="2">
        <v>6</v>
      </c>
      <c r="G1594" s="2">
        <v>0</v>
      </c>
      <c r="H1594" s="2">
        <v>2</v>
      </c>
      <c r="I1594" s="2">
        <v>10</v>
      </c>
      <c r="J1594" s="4">
        <v>2018</v>
      </c>
      <c r="K1594">
        <v>5</v>
      </c>
      <c r="L1594">
        <v>276</v>
      </c>
      <c r="M1594" t="s">
        <v>23</v>
      </c>
    </row>
    <row r="1595" spans="1:13" hidden="1">
      <c r="A1595" s="1">
        <v>43232</v>
      </c>
      <c r="B1595" s="2">
        <v>1.33</v>
      </c>
      <c r="C1595" s="2">
        <v>3.66</v>
      </c>
      <c r="D1595" s="2">
        <v>5.15</v>
      </c>
      <c r="E1595" s="2">
        <v>27</v>
      </c>
      <c r="F1595" s="2">
        <v>10</v>
      </c>
      <c r="G1595" s="2">
        <v>0</v>
      </c>
      <c r="H1595" s="2">
        <v>11</v>
      </c>
      <c r="I1595" s="2">
        <v>8</v>
      </c>
      <c r="J1595" s="4">
        <v>2018</v>
      </c>
      <c r="K1595">
        <v>5</v>
      </c>
      <c r="L1595">
        <v>276</v>
      </c>
      <c r="M1595" t="s">
        <v>24</v>
      </c>
    </row>
    <row r="1596" spans="1:13" hidden="1">
      <c r="A1596" s="1">
        <v>43233</v>
      </c>
      <c r="B1596" s="2">
        <v>5.16</v>
      </c>
      <c r="C1596" s="2">
        <v>5.7590000000000003</v>
      </c>
      <c r="D1596" s="2">
        <v>3</v>
      </c>
      <c r="E1596" s="2">
        <v>14.4</v>
      </c>
      <c r="F1596" s="2">
        <v>3</v>
      </c>
      <c r="G1596" s="2">
        <v>0</v>
      </c>
      <c r="H1596" s="2">
        <v>7</v>
      </c>
      <c r="I1596" s="2">
        <v>10</v>
      </c>
      <c r="J1596" s="4">
        <v>2018</v>
      </c>
      <c r="K1596">
        <v>5</v>
      </c>
      <c r="L1596">
        <v>276</v>
      </c>
      <c r="M1596" t="s">
        <v>25</v>
      </c>
    </row>
    <row r="1597" spans="1:13" hidden="1">
      <c r="A1597" s="1">
        <v>43234</v>
      </c>
      <c r="B1597" s="2">
        <v>6</v>
      </c>
      <c r="C1597" s="2">
        <v>6.5389999999999997</v>
      </c>
      <c r="D1597" s="2">
        <v>1</v>
      </c>
      <c r="E1597" s="2">
        <v>20</v>
      </c>
      <c r="F1597" s="2">
        <v>4</v>
      </c>
      <c r="G1597" s="2">
        <v>1</v>
      </c>
      <c r="H1597" s="2">
        <v>37</v>
      </c>
      <c r="I1597" s="2">
        <v>3</v>
      </c>
      <c r="J1597" s="4">
        <v>2018</v>
      </c>
      <c r="K1597">
        <v>5</v>
      </c>
      <c r="L1597">
        <v>276</v>
      </c>
      <c r="M1597" t="s">
        <v>26</v>
      </c>
    </row>
    <row r="1598" spans="1:13" hidden="1">
      <c r="A1598" s="1">
        <v>43235</v>
      </c>
      <c r="B1598" s="2">
        <v>4</v>
      </c>
      <c r="C1598" s="2">
        <v>0.67</v>
      </c>
      <c r="D1598" s="2">
        <v>2</v>
      </c>
      <c r="E1598" s="2">
        <v>14</v>
      </c>
      <c r="F1598" s="2">
        <v>11</v>
      </c>
      <c r="G1598" s="2">
        <v>0</v>
      </c>
      <c r="H1598" s="2">
        <v>5</v>
      </c>
      <c r="I1598" s="2">
        <v>7</v>
      </c>
      <c r="J1598" s="4">
        <v>2018</v>
      </c>
      <c r="K1598">
        <v>5</v>
      </c>
      <c r="L1598">
        <v>276</v>
      </c>
      <c r="M1598" t="s">
        <v>27</v>
      </c>
    </row>
    <row r="1599" spans="1:13" hidden="1">
      <c r="A1599" s="1">
        <v>43236</v>
      </c>
      <c r="B1599" s="2">
        <v>4.01</v>
      </c>
      <c r="C1599" s="2">
        <v>2.33</v>
      </c>
      <c r="D1599" s="2">
        <v>2.5</v>
      </c>
      <c r="E1599" s="2">
        <v>13.4</v>
      </c>
      <c r="F1599" s="2">
        <v>9</v>
      </c>
      <c r="G1599" s="2">
        <v>0</v>
      </c>
      <c r="H1599" s="2">
        <v>2</v>
      </c>
      <c r="I1599" s="2">
        <v>8</v>
      </c>
      <c r="J1599" s="4">
        <v>2018</v>
      </c>
      <c r="K1599">
        <v>5</v>
      </c>
      <c r="L1599">
        <v>276</v>
      </c>
      <c r="M1599" t="s">
        <v>28</v>
      </c>
    </row>
    <row r="1600" spans="1:13" hidden="1">
      <c r="A1600" s="1">
        <v>43237</v>
      </c>
      <c r="B1600" s="2">
        <v>2</v>
      </c>
      <c r="C1600" s="2">
        <v>2.78</v>
      </c>
      <c r="D1600" s="2">
        <v>3.5</v>
      </c>
      <c r="E1600" s="2">
        <v>16</v>
      </c>
      <c r="F1600" s="2">
        <v>11</v>
      </c>
      <c r="G1600" s="2">
        <v>0</v>
      </c>
      <c r="H1600" s="2">
        <v>1</v>
      </c>
      <c r="I1600" s="2">
        <v>4</v>
      </c>
      <c r="J1600" s="4">
        <v>2018</v>
      </c>
      <c r="K1600">
        <v>5</v>
      </c>
      <c r="L1600">
        <v>276</v>
      </c>
      <c r="M1600" t="s">
        <v>22</v>
      </c>
    </row>
    <row r="1601" spans="1:13" hidden="1">
      <c r="A1601" s="1">
        <v>43238</v>
      </c>
      <c r="B1601" s="2">
        <v>2.34</v>
      </c>
      <c r="C1601" s="2">
        <v>1.3959999999999999</v>
      </c>
      <c r="D1601" s="2">
        <v>6</v>
      </c>
      <c r="E1601" s="2">
        <v>30</v>
      </c>
      <c r="F1601" s="2">
        <v>11</v>
      </c>
      <c r="G1601" s="2">
        <v>0</v>
      </c>
      <c r="H1601" s="2">
        <v>2</v>
      </c>
      <c r="I1601" s="2">
        <v>2.4</v>
      </c>
      <c r="J1601" s="4">
        <v>2018</v>
      </c>
      <c r="K1601">
        <v>5</v>
      </c>
      <c r="L1601">
        <v>276</v>
      </c>
      <c r="M1601" t="s">
        <v>23</v>
      </c>
    </row>
    <row r="1602" spans="1:13" hidden="1">
      <c r="A1602" s="1">
        <v>43239</v>
      </c>
      <c r="B1602" s="2">
        <v>2.34</v>
      </c>
      <c r="C1602" s="2">
        <v>2.5609999999999999</v>
      </c>
      <c r="D1602" s="2">
        <v>1</v>
      </c>
      <c r="E1602" s="2">
        <v>18.399999999999999</v>
      </c>
      <c r="F1602" s="2">
        <v>7</v>
      </c>
      <c r="G1602" s="2">
        <v>5</v>
      </c>
      <c r="H1602" s="2">
        <v>0</v>
      </c>
      <c r="I1602" s="2">
        <v>5</v>
      </c>
      <c r="J1602" s="4">
        <v>2018</v>
      </c>
      <c r="K1602">
        <v>5</v>
      </c>
      <c r="L1602">
        <v>276</v>
      </c>
      <c r="M1602" t="s">
        <v>24</v>
      </c>
    </row>
    <row r="1603" spans="1:13" hidden="1">
      <c r="A1603" s="1">
        <v>43240</v>
      </c>
      <c r="B1603" s="2">
        <v>7</v>
      </c>
      <c r="C1603" s="2">
        <v>8.01</v>
      </c>
      <c r="D1603" s="2">
        <v>1</v>
      </c>
      <c r="E1603" s="2">
        <v>45</v>
      </c>
      <c r="F1603" s="2">
        <v>6</v>
      </c>
      <c r="G1603" s="2">
        <v>1</v>
      </c>
      <c r="H1603" s="2">
        <v>0</v>
      </c>
      <c r="I1603" s="2">
        <v>10</v>
      </c>
      <c r="J1603" s="4">
        <v>2018</v>
      </c>
      <c r="K1603">
        <v>5</v>
      </c>
      <c r="L1603">
        <v>276</v>
      </c>
      <c r="M1603" t="s">
        <v>25</v>
      </c>
    </row>
    <row r="1604" spans="1:13" hidden="1">
      <c r="A1604" s="1">
        <v>43241</v>
      </c>
      <c r="B1604" s="2">
        <v>12</v>
      </c>
      <c r="C1604" s="2">
        <v>2.7589999999999999</v>
      </c>
      <c r="D1604" s="2">
        <v>2.15</v>
      </c>
      <c r="E1604" s="2">
        <v>14.6</v>
      </c>
      <c r="F1604" s="2">
        <v>18</v>
      </c>
      <c r="G1604" s="2">
        <v>0</v>
      </c>
      <c r="H1604" s="2">
        <v>11</v>
      </c>
      <c r="I1604" s="2">
        <v>5</v>
      </c>
      <c r="J1604" s="4">
        <v>2018</v>
      </c>
      <c r="K1604">
        <v>5</v>
      </c>
      <c r="L1604">
        <v>276</v>
      </c>
      <c r="M1604" t="s">
        <v>26</v>
      </c>
    </row>
    <row r="1605" spans="1:13" hidden="1">
      <c r="A1605" s="1">
        <v>43242</v>
      </c>
      <c r="B1605" s="2">
        <v>3.67</v>
      </c>
      <c r="C1605" s="2">
        <v>2.33</v>
      </c>
      <c r="D1605" s="2">
        <v>3</v>
      </c>
      <c r="E1605" s="2">
        <v>8.0619999999999994</v>
      </c>
      <c r="F1605" s="2">
        <v>7</v>
      </c>
      <c r="G1605" s="2">
        <v>0</v>
      </c>
      <c r="H1605" s="2">
        <v>6</v>
      </c>
      <c r="I1605" s="2">
        <v>6</v>
      </c>
      <c r="J1605" s="4">
        <v>2018</v>
      </c>
      <c r="K1605">
        <v>5</v>
      </c>
      <c r="L1605">
        <v>276</v>
      </c>
      <c r="M1605" t="s">
        <v>27</v>
      </c>
    </row>
    <row r="1606" spans="1:13" hidden="1">
      <c r="A1606" s="1">
        <v>43243</v>
      </c>
      <c r="B1606" s="2">
        <v>1.5</v>
      </c>
      <c r="C1606" s="2">
        <v>3.66</v>
      </c>
      <c r="D1606" s="2">
        <v>0</v>
      </c>
      <c r="E1606" s="2">
        <v>11</v>
      </c>
      <c r="F1606" s="2">
        <v>7</v>
      </c>
      <c r="G1606" s="2">
        <v>0</v>
      </c>
      <c r="H1606" s="2">
        <v>0</v>
      </c>
      <c r="I1606" s="2">
        <v>7</v>
      </c>
      <c r="J1606" s="4">
        <v>2018</v>
      </c>
      <c r="K1606">
        <v>5</v>
      </c>
      <c r="L1606">
        <v>276</v>
      </c>
      <c r="M1606" t="s">
        <v>28</v>
      </c>
    </row>
    <row r="1607" spans="1:13" hidden="1">
      <c r="A1607" s="1">
        <v>43244</v>
      </c>
      <c r="B1607" s="2">
        <v>2</v>
      </c>
      <c r="C1607" s="2">
        <v>1.99</v>
      </c>
      <c r="D1607" s="2">
        <v>5</v>
      </c>
      <c r="E1607" s="2">
        <v>20.2</v>
      </c>
      <c r="F1607" s="2">
        <v>6</v>
      </c>
      <c r="G1607" s="2">
        <v>1</v>
      </c>
      <c r="H1607" s="2">
        <v>10</v>
      </c>
      <c r="I1607" s="2">
        <v>1</v>
      </c>
      <c r="J1607" s="4">
        <v>2018</v>
      </c>
      <c r="K1607">
        <v>5</v>
      </c>
      <c r="L1607">
        <v>276</v>
      </c>
      <c r="M1607" t="s">
        <v>22</v>
      </c>
    </row>
    <row r="1608" spans="1:13" hidden="1">
      <c r="A1608" s="1">
        <v>43245</v>
      </c>
      <c r="B1608" s="2">
        <v>2.33</v>
      </c>
      <c r="C1608" s="2">
        <v>2.33</v>
      </c>
      <c r="D1608" s="2">
        <v>2</v>
      </c>
      <c r="E1608" s="2">
        <v>16.399999999999999</v>
      </c>
      <c r="F1608" s="2">
        <v>9</v>
      </c>
      <c r="G1608" s="2">
        <v>0</v>
      </c>
      <c r="H1608" s="2">
        <v>1</v>
      </c>
      <c r="I1608" s="2">
        <v>2</v>
      </c>
      <c r="J1608" s="4">
        <v>2018</v>
      </c>
      <c r="K1608">
        <v>5</v>
      </c>
      <c r="L1608">
        <v>276</v>
      </c>
      <c r="M1608" t="s">
        <v>23</v>
      </c>
    </row>
    <row r="1609" spans="1:13" hidden="1">
      <c r="A1609" s="1">
        <v>43246</v>
      </c>
      <c r="B1609" s="2">
        <v>3.33</v>
      </c>
      <c r="C1609" s="2">
        <v>2.7589999999999999</v>
      </c>
      <c r="D1609" s="2">
        <v>7</v>
      </c>
      <c r="E1609" s="2">
        <v>16.262</v>
      </c>
      <c r="F1609" s="2">
        <v>7</v>
      </c>
      <c r="G1609" s="2">
        <v>0</v>
      </c>
      <c r="H1609" s="2">
        <v>3</v>
      </c>
      <c r="I1609" s="2">
        <v>5</v>
      </c>
      <c r="J1609" s="4">
        <v>2018</v>
      </c>
      <c r="K1609">
        <v>5</v>
      </c>
      <c r="L1609">
        <v>276</v>
      </c>
      <c r="M1609" t="s">
        <v>24</v>
      </c>
    </row>
    <row r="1610" spans="1:13" hidden="1">
      <c r="A1610" s="1">
        <v>43247</v>
      </c>
      <c r="B1610" s="2">
        <v>6.33</v>
      </c>
      <c r="C1610" s="2">
        <v>4.5179999999999998</v>
      </c>
      <c r="D1610" s="2">
        <v>5</v>
      </c>
      <c r="E1610" s="2">
        <v>49.262</v>
      </c>
      <c r="F1610" s="2">
        <v>6</v>
      </c>
      <c r="G1610" s="2">
        <v>1</v>
      </c>
      <c r="H1610" s="2">
        <v>0</v>
      </c>
      <c r="I1610" s="2">
        <v>11</v>
      </c>
      <c r="J1610" s="4">
        <v>2018</v>
      </c>
      <c r="K1610">
        <v>5</v>
      </c>
      <c r="L1610">
        <v>276</v>
      </c>
      <c r="M1610" t="s">
        <v>25</v>
      </c>
    </row>
    <row r="1611" spans="1:13" hidden="1">
      <c r="A1611" s="1">
        <v>43248</v>
      </c>
      <c r="B1611" s="2">
        <v>7</v>
      </c>
      <c r="C1611" s="2">
        <v>3.01</v>
      </c>
      <c r="D1611" s="2">
        <v>1.2</v>
      </c>
      <c r="E1611" s="2">
        <v>19.600000000000001</v>
      </c>
      <c r="F1611" s="2">
        <v>7</v>
      </c>
      <c r="G1611" s="2">
        <v>0</v>
      </c>
      <c r="H1611" s="2">
        <v>7</v>
      </c>
      <c r="I1611" s="2">
        <v>6</v>
      </c>
      <c r="J1611" s="4">
        <v>2018</v>
      </c>
      <c r="K1611">
        <v>5</v>
      </c>
      <c r="L1611">
        <v>276</v>
      </c>
      <c r="M1611" t="s">
        <v>26</v>
      </c>
    </row>
    <row r="1612" spans="1:13" hidden="1">
      <c r="A1612" s="1">
        <v>43249</v>
      </c>
      <c r="B1612" s="2">
        <v>9</v>
      </c>
      <c r="C1612" s="2">
        <v>4.0330000000000004</v>
      </c>
      <c r="D1612" s="2">
        <v>3.3</v>
      </c>
      <c r="E1612" s="2">
        <v>21.25</v>
      </c>
      <c r="F1612" s="2">
        <v>7</v>
      </c>
      <c r="G1612" s="2">
        <v>0</v>
      </c>
      <c r="H1612" s="2">
        <v>4</v>
      </c>
      <c r="I1612" s="2">
        <v>6</v>
      </c>
      <c r="J1612" s="4">
        <v>2018</v>
      </c>
      <c r="K1612">
        <v>5</v>
      </c>
      <c r="L1612">
        <v>276</v>
      </c>
      <c r="M1612" t="s">
        <v>27</v>
      </c>
    </row>
    <row r="1613" spans="1:13" hidden="1">
      <c r="A1613" s="1">
        <v>43250</v>
      </c>
      <c r="B1613" s="2">
        <v>4.34</v>
      </c>
      <c r="C1613" s="2">
        <v>1.67</v>
      </c>
      <c r="D1613" s="2">
        <v>2</v>
      </c>
      <c r="E1613" s="2">
        <v>16.399999999999999</v>
      </c>
      <c r="F1613" s="2">
        <v>9</v>
      </c>
      <c r="G1613" s="2">
        <v>0</v>
      </c>
      <c r="H1613" s="2">
        <v>14</v>
      </c>
      <c r="I1613" s="2">
        <v>10</v>
      </c>
      <c r="J1613" s="4">
        <v>2018</v>
      </c>
      <c r="K1613">
        <v>5</v>
      </c>
      <c r="L1613">
        <v>276</v>
      </c>
      <c r="M1613" t="s">
        <v>28</v>
      </c>
    </row>
    <row r="1614" spans="1:13" hidden="1">
      <c r="A1614" s="1">
        <v>43251</v>
      </c>
      <c r="B1614" s="2">
        <v>3.5</v>
      </c>
      <c r="C1614" s="2">
        <v>3.66</v>
      </c>
      <c r="D1614" s="2">
        <v>1.35</v>
      </c>
      <c r="E1614" s="2">
        <v>11.4</v>
      </c>
      <c r="F1614" s="2">
        <v>10</v>
      </c>
      <c r="G1614" s="2">
        <v>0</v>
      </c>
      <c r="H1614" s="2">
        <v>8</v>
      </c>
      <c r="I1614" s="2">
        <v>5.64</v>
      </c>
      <c r="J1614" s="4">
        <v>2018</v>
      </c>
      <c r="K1614">
        <v>5</v>
      </c>
      <c r="L1614">
        <v>276</v>
      </c>
      <c r="M1614" t="s">
        <v>22</v>
      </c>
    </row>
    <row r="1615" spans="1:13" hidden="1">
      <c r="A1615" s="1">
        <v>43252</v>
      </c>
      <c r="B1615" s="2">
        <v>12.33</v>
      </c>
      <c r="C1615" s="2">
        <v>2.1800000000000002</v>
      </c>
      <c r="D1615" s="2">
        <v>4</v>
      </c>
      <c r="E1615" s="2">
        <v>29</v>
      </c>
      <c r="F1615" s="2">
        <v>9</v>
      </c>
      <c r="G1615" s="2">
        <v>0</v>
      </c>
      <c r="H1615" s="2">
        <v>5</v>
      </c>
      <c r="I1615" s="2">
        <v>3</v>
      </c>
      <c r="J1615" s="4">
        <v>2018</v>
      </c>
      <c r="K1615">
        <v>6</v>
      </c>
      <c r="L1615">
        <v>276</v>
      </c>
      <c r="M1615" t="s">
        <v>23</v>
      </c>
    </row>
    <row r="1616" spans="1:13" hidden="1">
      <c r="A1616" s="1">
        <v>43253</v>
      </c>
      <c r="B1616" s="2">
        <v>8</v>
      </c>
      <c r="C1616" s="2">
        <v>3.0859999999999999</v>
      </c>
      <c r="D1616" s="2">
        <v>4</v>
      </c>
      <c r="E1616" s="2">
        <v>23</v>
      </c>
      <c r="F1616" s="2">
        <v>9</v>
      </c>
      <c r="G1616" s="2">
        <v>3</v>
      </c>
      <c r="H1616" s="2">
        <v>7</v>
      </c>
      <c r="I1616" s="2">
        <v>9</v>
      </c>
      <c r="J1616" s="4">
        <v>2018</v>
      </c>
      <c r="K1616">
        <v>6</v>
      </c>
      <c r="L1616">
        <v>276</v>
      </c>
      <c r="M1616" t="s">
        <v>24</v>
      </c>
    </row>
    <row r="1617" spans="1:13" hidden="1">
      <c r="A1617" s="1">
        <v>43254</v>
      </c>
      <c r="B1617" s="2">
        <v>5</v>
      </c>
      <c r="C1617" s="2">
        <v>2.746</v>
      </c>
      <c r="D1617" s="2">
        <v>1</v>
      </c>
      <c r="E1617" s="2">
        <v>22.4</v>
      </c>
      <c r="F1617" s="2">
        <v>8</v>
      </c>
      <c r="G1617" s="2">
        <v>1</v>
      </c>
      <c r="H1617" s="2">
        <v>0</v>
      </c>
      <c r="I1617" s="2">
        <v>2</v>
      </c>
      <c r="J1617" s="4">
        <v>2018</v>
      </c>
      <c r="K1617">
        <v>6</v>
      </c>
      <c r="L1617">
        <v>276</v>
      </c>
      <c r="M1617" t="s">
        <v>25</v>
      </c>
    </row>
    <row r="1618" spans="1:13" hidden="1">
      <c r="A1618" s="1">
        <v>43255</v>
      </c>
      <c r="B1618" s="2">
        <v>3.33</v>
      </c>
      <c r="C1618" s="2">
        <v>3</v>
      </c>
      <c r="D1618" s="2">
        <v>6</v>
      </c>
      <c r="E1618" s="2">
        <v>19</v>
      </c>
      <c r="F1618" s="2">
        <v>3</v>
      </c>
      <c r="G1618" s="2">
        <v>0</v>
      </c>
      <c r="H1618" s="2">
        <v>6</v>
      </c>
      <c r="I1618" s="2">
        <v>6</v>
      </c>
      <c r="J1618" s="4">
        <v>2018</v>
      </c>
      <c r="K1618">
        <v>6</v>
      </c>
      <c r="L1618">
        <v>276</v>
      </c>
      <c r="M1618" t="s">
        <v>26</v>
      </c>
    </row>
    <row r="1619" spans="1:13" hidden="1">
      <c r="A1619" s="1">
        <v>43256</v>
      </c>
      <c r="B1619" s="2">
        <v>4.33</v>
      </c>
      <c r="C1619" s="2">
        <v>3.67</v>
      </c>
      <c r="D1619" s="2">
        <v>1.05</v>
      </c>
      <c r="E1619" s="2">
        <v>20</v>
      </c>
      <c r="F1619" s="2">
        <v>7</v>
      </c>
      <c r="G1619" s="2">
        <v>2</v>
      </c>
      <c r="H1619" s="2">
        <v>0</v>
      </c>
      <c r="I1619" s="2">
        <v>7</v>
      </c>
      <c r="J1619" s="4">
        <v>2018</v>
      </c>
      <c r="K1619">
        <v>6</v>
      </c>
      <c r="L1619">
        <v>276</v>
      </c>
      <c r="M1619" t="s">
        <v>27</v>
      </c>
    </row>
    <row r="1620" spans="1:13" hidden="1">
      <c r="A1620" s="1">
        <v>43257</v>
      </c>
      <c r="B1620" s="2">
        <v>6</v>
      </c>
      <c r="C1620" s="2">
        <v>2.34</v>
      </c>
      <c r="D1620" s="2">
        <v>0.15</v>
      </c>
      <c r="E1620" s="2">
        <v>17.25</v>
      </c>
      <c r="F1620" s="2">
        <v>16</v>
      </c>
      <c r="G1620" s="2">
        <v>3</v>
      </c>
      <c r="H1620" s="2">
        <v>0</v>
      </c>
      <c r="I1620" s="2">
        <v>2</v>
      </c>
      <c r="J1620" s="4">
        <v>2018</v>
      </c>
      <c r="K1620">
        <v>6</v>
      </c>
      <c r="L1620">
        <v>276</v>
      </c>
      <c r="M1620" t="s">
        <v>28</v>
      </c>
    </row>
    <row r="1621" spans="1:13" hidden="1">
      <c r="A1621" s="1">
        <v>43258</v>
      </c>
      <c r="B1621" s="2">
        <v>2</v>
      </c>
      <c r="C1621" s="2">
        <v>4.5279999999999996</v>
      </c>
      <c r="D1621" s="2">
        <v>0.25</v>
      </c>
      <c r="E1621" s="2">
        <v>19</v>
      </c>
      <c r="F1621" s="2">
        <v>11</v>
      </c>
      <c r="G1621" s="2">
        <v>1</v>
      </c>
      <c r="H1621" s="2">
        <v>10</v>
      </c>
      <c r="I1621" s="2">
        <v>2</v>
      </c>
      <c r="J1621" s="4">
        <v>2018</v>
      </c>
      <c r="K1621">
        <v>6</v>
      </c>
      <c r="L1621">
        <v>276</v>
      </c>
      <c r="M1621" t="s">
        <v>22</v>
      </c>
    </row>
    <row r="1622" spans="1:13" hidden="1">
      <c r="A1622" s="1">
        <v>43259</v>
      </c>
      <c r="B1622" s="2">
        <v>4</v>
      </c>
      <c r="C1622" s="2">
        <v>1.33</v>
      </c>
      <c r="D1622" s="2">
        <v>2</v>
      </c>
      <c r="E1622" s="2">
        <v>9</v>
      </c>
      <c r="F1622" s="2">
        <v>6</v>
      </c>
      <c r="G1622" s="2">
        <v>0</v>
      </c>
      <c r="H1622" s="2">
        <v>2</v>
      </c>
      <c r="I1622" s="2">
        <v>4.4000000000000004</v>
      </c>
      <c r="J1622" s="4">
        <v>2018</v>
      </c>
      <c r="K1622">
        <v>6</v>
      </c>
      <c r="L1622">
        <v>276</v>
      </c>
      <c r="M1622" t="s">
        <v>23</v>
      </c>
    </row>
    <row r="1623" spans="1:13" hidden="1">
      <c r="A1623" s="1">
        <v>43260</v>
      </c>
      <c r="B1623" s="2">
        <v>8</v>
      </c>
      <c r="C1623" s="2">
        <v>6.4619999999999997</v>
      </c>
      <c r="D1623" s="2">
        <v>3</v>
      </c>
      <c r="E1623" s="2">
        <v>21</v>
      </c>
      <c r="F1623" s="2">
        <v>11</v>
      </c>
      <c r="G1623" s="2">
        <v>0</v>
      </c>
      <c r="H1623" s="2">
        <v>5</v>
      </c>
      <c r="I1623" s="2">
        <v>0</v>
      </c>
      <c r="J1623" s="4">
        <v>2018</v>
      </c>
      <c r="K1623">
        <v>6</v>
      </c>
      <c r="L1623">
        <v>276</v>
      </c>
      <c r="M1623" t="s">
        <v>24</v>
      </c>
    </row>
    <row r="1624" spans="1:13" hidden="1">
      <c r="A1624" s="1">
        <v>43261</v>
      </c>
      <c r="B1624" s="2">
        <v>2.66</v>
      </c>
      <c r="C1624" s="2">
        <v>4.6929999999999996</v>
      </c>
      <c r="D1624" s="2">
        <v>5</v>
      </c>
      <c r="E1624" s="2">
        <v>33.200000000000003</v>
      </c>
      <c r="F1624" s="2">
        <v>7</v>
      </c>
      <c r="G1624" s="2">
        <v>0</v>
      </c>
      <c r="H1624" s="2">
        <v>0</v>
      </c>
      <c r="I1624" s="2">
        <v>3</v>
      </c>
      <c r="J1624" s="4">
        <v>2018</v>
      </c>
      <c r="K1624">
        <v>6</v>
      </c>
      <c r="L1624">
        <v>276</v>
      </c>
      <c r="M1624" t="s">
        <v>25</v>
      </c>
    </row>
    <row r="1625" spans="1:13" hidden="1">
      <c r="A1625" s="1">
        <v>43262</v>
      </c>
      <c r="B1625" s="2">
        <v>8</v>
      </c>
      <c r="C1625" s="2">
        <v>8.33</v>
      </c>
      <c r="D1625" s="2">
        <v>3.1</v>
      </c>
      <c r="E1625" s="2">
        <v>17</v>
      </c>
      <c r="F1625" s="2">
        <v>17</v>
      </c>
      <c r="G1625" s="2">
        <v>0</v>
      </c>
      <c r="H1625" s="2">
        <v>0</v>
      </c>
      <c r="I1625" s="2">
        <v>6</v>
      </c>
      <c r="J1625" s="4">
        <v>2018</v>
      </c>
      <c r="K1625">
        <v>6</v>
      </c>
      <c r="L1625">
        <v>276</v>
      </c>
      <c r="M1625" t="s">
        <v>26</v>
      </c>
    </row>
    <row r="1626" spans="1:13" hidden="1">
      <c r="A1626" s="1">
        <v>43263</v>
      </c>
      <c r="B1626" s="2">
        <v>2.34</v>
      </c>
      <c r="C1626" s="2">
        <v>4.5</v>
      </c>
      <c r="D1626" s="2">
        <v>4</v>
      </c>
      <c r="E1626" s="2">
        <v>18.186</v>
      </c>
      <c r="F1626" s="2">
        <v>3</v>
      </c>
      <c r="G1626" s="2">
        <v>0</v>
      </c>
      <c r="H1626" s="2">
        <v>1</v>
      </c>
      <c r="I1626" s="2">
        <v>7.4</v>
      </c>
      <c r="J1626" s="4">
        <v>2018</v>
      </c>
      <c r="K1626">
        <v>6</v>
      </c>
      <c r="L1626">
        <v>276</v>
      </c>
      <c r="M1626" t="s">
        <v>27</v>
      </c>
    </row>
    <row r="1627" spans="1:13" hidden="1">
      <c r="A1627" s="1">
        <v>43264</v>
      </c>
      <c r="B1627" s="2">
        <v>12</v>
      </c>
      <c r="C1627" s="2">
        <v>4.33</v>
      </c>
      <c r="D1627" s="2">
        <v>1.2</v>
      </c>
      <c r="E1627" s="2">
        <v>22.25</v>
      </c>
      <c r="F1627" s="2">
        <v>1</v>
      </c>
      <c r="G1627" s="2">
        <v>0</v>
      </c>
      <c r="H1627" s="2">
        <v>0</v>
      </c>
      <c r="I1627" s="2">
        <v>2</v>
      </c>
      <c r="J1627" s="4">
        <v>2018</v>
      </c>
      <c r="K1627">
        <v>6</v>
      </c>
      <c r="L1627">
        <v>276</v>
      </c>
      <c r="M1627" t="s">
        <v>28</v>
      </c>
    </row>
    <row r="1628" spans="1:13" hidden="1">
      <c r="A1628" s="1">
        <v>43265</v>
      </c>
      <c r="B1628" s="2">
        <v>0</v>
      </c>
      <c r="C1628" s="2">
        <v>1</v>
      </c>
      <c r="D1628" s="2">
        <v>1</v>
      </c>
      <c r="E1628" s="2">
        <v>22</v>
      </c>
      <c r="F1628" s="2">
        <v>11</v>
      </c>
      <c r="G1628" s="2">
        <v>0</v>
      </c>
      <c r="H1628" s="2">
        <v>0</v>
      </c>
      <c r="I1628" s="2">
        <v>2</v>
      </c>
      <c r="J1628" s="4">
        <v>2018</v>
      </c>
      <c r="K1628">
        <v>6</v>
      </c>
      <c r="L1628">
        <v>276</v>
      </c>
      <c r="M1628" t="s">
        <v>22</v>
      </c>
    </row>
    <row r="1629" spans="1:13" hidden="1">
      <c r="A1629" s="1">
        <v>43266</v>
      </c>
      <c r="B1629" s="2">
        <v>1</v>
      </c>
      <c r="C1629" s="2">
        <v>6.6000000000000003E-2</v>
      </c>
      <c r="D1629" s="2">
        <v>0.3</v>
      </c>
      <c r="E1629" s="2">
        <v>11.132999999999999</v>
      </c>
      <c r="F1629" s="2">
        <v>10</v>
      </c>
      <c r="G1629" s="2">
        <v>0</v>
      </c>
      <c r="H1629" s="2">
        <v>8</v>
      </c>
      <c r="I1629" s="2">
        <v>2</v>
      </c>
      <c r="J1629" s="4">
        <v>2018</v>
      </c>
      <c r="K1629">
        <v>6</v>
      </c>
      <c r="L1629">
        <v>276</v>
      </c>
      <c r="M1629" t="s">
        <v>23</v>
      </c>
    </row>
    <row r="1630" spans="1:13" hidden="1">
      <c r="A1630" s="1">
        <v>43267</v>
      </c>
      <c r="B1630" s="2">
        <v>3.34</v>
      </c>
      <c r="C1630" s="2">
        <v>6.383</v>
      </c>
      <c r="D1630" s="2">
        <v>5</v>
      </c>
      <c r="E1630" s="2">
        <v>10</v>
      </c>
      <c r="F1630" s="2">
        <v>5</v>
      </c>
      <c r="G1630" s="2">
        <v>0</v>
      </c>
      <c r="H1630" s="2">
        <v>2</v>
      </c>
      <c r="I1630" s="2">
        <v>7</v>
      </c>
      <c r="J1630" s="4">
        <v>2018</v>
      </c>
      <c r="K1630">
        <v>6</v>
      </c>
      <c r="L1630">
        <v>276</v>
      </c>
      <c r="M1630" t="s">
        <v>24</v>
      </c>
    </row>
    <row r="1631" spans="1:13" hidden="1">
      <c r="A1631" s="1">
        <v>43268</v>
      </c>
      <c r="B1631" s="2">
        <v>4.84</v>
      </c>
      <c r="C1631" s="2">
        <v>6.5860000000000003</v>
      </c>
      <c r="D1631" s="2">
        <v>6</v>
      </c>
      <c r="E1631" s="2">
        <v>24</v>
      </c>
      <c r="F1631" s="2">
        <v>10</v>
      </c>
      <c r="G1631" s="2">
        <v>0</v>
      </c>
      <c r="H1631" s="2">
        <v>5</v>
      </c>
      <c r="I1631" s="2">
        <v>4</v>
      </c>
      <c r="J1631" s="4">
        <v>2018</v>
      </c>
      <c r="K1631">
        <v>6</v>
      </c>
      <c r="L1631">
        <v>276</v>
      </c>
      <c r="M1631" t="s">
        <v>25</v>
      </c>
    </row>
    <row r="1632" spans="1:13" hidden="1">
      <c r="A1632" s="1">
        <v>43269</v>
      </c>
      <c r="B1632" s="2">
        <v>4.5</v>
      </c>
      <c r="C1632" s="2">
        <v>1.33</v>
      </c>
      <c r="D1632" s="2">
        <v>2.1</v>
      </c>
      <c r="E1632" s="2">
        <v>14</v>
      </c>
      <c r="F1632" s="2">
        <v>4</v>
      </c>
      <c r="G1632" s="2">
        <v>0</v>
      </c>
      <c r="H1632" s="2">
        <v>1</v>
      </c>
      <c r="I1632" s="2">
        <v>6</v>
      </c>
      <c r="J1632" s="4">
        <v>2018</v>
      </c>
      <c r="K1632">
        <v>6</v>
      </c>
      <c r="L1632">
        <v>276</v>
      </c>
      <c r="M1632" t="s">
        <v>26</v>
      </c>
    </row>
    <row r="1633" spans="1:13" hidden="1">
      <c r="A1633" s="1">
        <v>43270</v>
      </c>
      <c r="B1633" s="2">
        <v>4</v>
      </c>
      <c r="C1633" s="2">
        <v>3.34</v>
      </c>
      <c r="D1633" s="2">
        <v>4</v>
      </c>
      <c r="E1633" s="2">
        <v>23</v>
      </c>
      <c r="F1633" s="2">
        <v>8</v>
      </c>
      <c r="G1633" s="2">
        <v>0</v>
      </c>
      <c r="H1633" s="2">
        <v>5</v>
      </c>
      <c r="I1633" s="2">
        <v>3</v>
      </c>
      <c r="J1633" s="4">
        <v>2018</v>
      </c>
      <c r="K1633">
        <v>6</v>
      </c>
      <c r="L1633">
        <v>276</v>
      </c>
      <c r="M1633" t="s">
        <v>27</v>
      </c>
    </row>
    <row r="1634" spans="1:13" hidden="1">
      <c r="A1634" s="1">
        <v>43271</v>
      </c>
      <c r="B1634" s="2">
        <v>3.66</v>
      </c>
      <c r="C1634" s="2">
        <v>4.5279999999999996</v>
      </c>
      <c r="D1634" s="2">
        <v>2.5</v>
      </c>
      <c r="E1634" s="2">
        <v>15.061999999999999</v>
      </c>
      <c r="F1634" s="2">
        <v>8</v>
      </c>
      <c r="G1634" s="2">
        <v>3</v>
      </c>
      <c r="H1634" s="2">
        <v>11</v>
      </c>
      <c r="I1634" s="2">
        <v>2.6</v>
      </c>
      <c r="J1634" s="4">
        <v>2018</v>
      </c>
      <c r="K1634">
        <v>6</v>
      </c>
      <c r="L1634">
        <v>276</v>
      </c>
      <c r="M1634" t="s">
        <v>28</v>
      </c>
    </row>
    <row r="1635" spans="1:13" hidden="1">
      <c r="A1635" s="1">
        <v>43272</v>
      </c>
      <c r="B1635" s="2">
        <v>3.35</v>
      </c>
      <c r="C1635" s="2">
        <v>2.9129999999999998</v>
      </c>
      <c r="D1635" s="2">
        <v>4</v>
      </c>
      <c r="E1635" s="2">
        <v>36</v>
      </c>
      <c r="F1635" s="2">
        <v>5</v>
      </c>
      <c r="G1635" s="2">
        <v>0</v>
      </c>
      <c r="H1635" s="2">
        <v>5</v>
      </c>
      <c r="I1635" s="2">
        <v>10.5</v>
      </c>
      <c r="J1635" s="4">
        <v>2018</v>
      </c>
      <c r="K1635">
        <v>6</v>
      </c>
      <c r="L1635">
        <v>276</v>
      </c>
      <c r="M1635" t="s">
        <v>22</v>
      </c>
    </row>
    <row r="1636" spans="1:13" hidden="1">
      <c r="A1636" s="1">
        <v>43273</v>
      </c>
      <c r="B1636" s="2">
        <v>5</v>
      </c>
      <c r="C1636" s="2">
        <v>5.0990000000000002</v>
      </c>
      <c r="D1636" s="2">
        <v>4.1500000000000004</v>
      </c>
      <c r="E1636" s="2">
        <v>12</v>
      </c>
      <c r="F1636" s="2">
        <v>3</v>
      </c>
      <c r="G1636" s="2">
        <v>0</v>
      </c>
      <c r="H1636" s="2">
        <v>6</v>
      </c>
      <c r="I1636" s="2">
        <v>5.5</v>
      </c>
      <c r="J1636" s="4">
        <v>2018</v>
      </c>
      <c r="K1636">
        <v>6</v>
      </c>
      <c r="L1636">
        <v>276</v>
      </c>
      <c r="M1636" t="s">
        <v>23</v>
      </c>
    </row>
    <row r="1637" spans="1:13" hidden="1">
      <c r="A1637" s="1">
        <v>43274</v>
      </c>
      <c r="B1637" s="2">
        <v>5.33</v>
      </c>
      <c r="C1637" s="2">
        <v>7.343</v>
      </c>
      <c r="D1637" s="2">
        <v>2</v>
      </c>
      <c r="E1637" s="2">
        <v>14</v>
      </c>
      <c r="F1637" s="2">
        <v>7</v>
      </c>
      <c r="G1637" s="2">
        <v>0</v>
      </c>
      <c r="H1637" s="2">
        <v>1</v>
      </c>
      <c r="I1637" s="2">
        <v>2</v>
      </c>
      <c r="J1637" s="4">
        <v>2018</v>
      </c>
      <c r="K1637">
        <v>6</v>
      </c>
      <c r="L1637">
        <v>276</v>
      </c>
      <c r="M1637" t="s">
        <v>24</v>
      </c>
    </row>
    <row r="1638" spans="1:13" hidden="1">
      <c r="A1638" s="1">
        <v>43275</v>
      </c>
      <c r="B1638" s="2">
        <v>1.67</v>
      </c>
      <c r="C1638" s="2">
        <v>4.7460000000000004</v>
      </c>
      <c r="D1638" s="2">
        <v>2</v>
      </c>
      <c r="E1638" s="2">
        <v>29</v>
      </c>
      <c r="F1638" s="2">
        <v>10</v>
      </c>
      <c r="G1638" s="2">
        <v>0</v>
      </c>
      <c r="H1638" s="2">
        <v>0</v>
      </c>
      <c r="I1638" s="2">
        <v>3</v>
      </c>
      <c r="J1638" s="4">
        <v>2018</v>
      </c>
      <c r="K1638">
        <v>6</v>
      </c>
      <c r="L1638">
        <v>276</v>
      </c>
      <c r="M1638" t="s">
        <v>25</v>
      </c>
    </row>
    <row r="1639" spans="1:13" hidden="1">
      <c r="A1639" s="1">
        <v>43276</v>
      </c>
      <c r="B1639" s="2">
        <v>3.33</v>
      </c>
      <c r="C1639" s="2">
        <v>3.0990000000000002</v>
      </c>
      <c r="D1639" s="2">
        <v>0</v>
      </c>
      <c r="E1639" s="2">
        <v>31.062000000000001</v>
      </c>
      <c r="F1639" s="2">
        <v>12</v>
      </c>
      <c r="G1639" s="2">
        <v>3</v>
      </c>
      <c r="H1639" s="2">
        <v>5</v>
      </c>
      <c r="I1639" s="2">
        <v>2</v>
      </c>
      <c r="J1639" s="4">
        <v>2018</v>
      </c>
      <c r="K1639">
        <v>6</v>
      </c>
      <c r="L1639">
        <v>276</v>
      </c>
      <c r="M1639" t="s">
        <v>26</v>
      </c>
    </row>
    <row r="1640" spans="1:13" hidden="1">
      <c r="A1640" s="1">
        <v>43277</v>
      </c>
      <c r="B1640" s="2">
        <v>10.33</v>
      </c>
      <c r="C1640" s="2">
        <v>5.67</v>
      </c>
      <c r="D1640" s="2">
        <v>3</v>
      </c>
      <c r="E1640" s="2">
        <v>15</v>
      </c>
      <c r="F1640" s="2">
        <v>6</v>
      </c>
      <c r="G1640" s="2">
        <v>0</v>
      </c>
      <c r="H1640" s="2">
        <v>9</v>
      </c>
      <c r="I1640" s="2">
        <v>4.4000000000000004</v>
      </c>
      <c r="J1640" s="4">
        <v>2018</v>
      </c>
      <c r="K1640">
        <v>6</v>
      </c>
      <c r="L1640">
        <v>276</v>
      </c>
      <c r="M1640" t="s">
        <v>27</v>
      </c>
    </row>
    <row r="1641" spans="1:13" hidden="1">
      <c r="A1641" s="1">
        <v>43278</v>
      </c>
      <c r="B1641" s="2">
        <v>2</v>
      </c>
      <c r="C1641" s="2">
        <v>2.3959999999999999</v>
      </c>
      <c r="D1641" s="2">
        <v>3</v>
      </c>
      <c r="E1641" s="2">
        <v>11</v>
      </c>
      <c r="F1641" s="2">
        <v>10</v>
      </c>
      <c r="G1641" s="2">
        <v>0</v>
      </c>
      <c r="H1641" s="2">
        <v>2</v>
      </c>
      <c r="I1641" s="2">
        <v>3</v>
      </c>
      <c r="J1641" s="4">
        <v>2018</v>
      </c>
      <c r="K1641">
        <v>6</v>
      </c>
      <c r="L1641">
        <v>276</v>
      </c>
      <c r="M1641" t="s">
        <v>28</v>
      </c>
    </row>
    <row r="1642" spans="1:13" hidden="1">
      <c r="A1642" s="1">
        <v>43279</v>
      </c>
      <c r="B1642" s="2">
        <v>3</v>
      </c>
      <c r="C1642" s="2">
        <v>2.1920000000000002</v>
      </c>
      <c r="D1642" s="2">
        <v>4</v>
      </c>
      <c r="E1642" s="2">
        <v>10</v>
      </c>
      <c r="F1642" s="2">
        <v>13</v>
      </c>
      <c r="G1642" s="2">
        <v>0</v>
      </c>
      <c r="H1642" s="2">
        <v>5</v>
      </c>
      <c r="I1642" s="2">
        <v>2</v>
      </c>
      <c r="J1642" s="4">
        <v>2018</v>
      </c>
      <c r="K1642">
        <v>6</v>
      </c>
      <c r="L1642">
        <v>276</v>
      </c>
      <c r="M1642" t="s">
        <v>22</v>
      </c>
    </row>
    <row r="1643" spans="1:13" hidden="1">
      <c r="A1643" s="1">
        <v>43280</v>
      </c>
      <c r="B1643" s="2">
        <v>1</v>
      </c>
      <c r="C1643" s="2">
        <v>3</v>
      </c>
      <c r="D1643" s="2">
        <v>2</v>
      </c>
      <c r="E1643" s="2">
        <v>10</v>
      </c>
      <c r="F1643" s="2">
        <v>8</v>
      </c>
      <c r="G1643" s="2">
        <v>0</v>
      </c>
      <c r="H1643" s="2">
        <v>0</v>
      </c>
      <c r="I1643" s="2">
        <v>4</v>
      </c>
      <c r="J1643" s="4">
        <v>2018</v>
      </c>
      <c r="K1643">
        <v>6</v>
      </c>
      <c r="L1643">
        <v>276</v>
      </c>
      <c r="M1643" t="s">
        <v>23</v>
      </c>
    </row>
    <row r="1644" spans="1:13" hidden="1">
      <c r="A1644" s="1">
        <v>43281</v>
      </c>
      <c r="B1644" s="2">
        <v>6.84</v>
      </c>
      <c r="C1644" s="2">
        <v>3.34</v>
      </c>
      <c r="D1644" s="2">
        <v>7</v>
      </c>
      <c r="E1644" s="2">
        <v>26.8</v>
      </c>
      <c r="F1644" s="2">
        <v>10</v>
      </c>
      <c r="G1644" s="2">
        <v>2</v>
      </c>
      <c r="H1644" s="2">
        <v>0</v>
      </c>
      <c r="I1644" s="2">
        <v>4</v>
      </c>
      <c r="J1644" s="4">
        <v>2018</v>
      </c>
      <c r="K1644">
        <v>6</v>
      </c>
      <c r="L1644">
        <v>276</v>
      </c>
      <c r="M1644" t="s">
        <v>24</v>
      </c>
    </row>
    <row r="1645" spans="1:13" hidden="1">
      <c r="A1645" s="1">
        <v>43282</v>
      </c>
      <c r="B1645" s="2">
        <v>2</v>
      </c>
      <c r="C1645" s="2">
        <v>3.6930000000000001</v>
      </c>
      <c r="D1645" s="2">
        <v>1</v>
      </c>
      <c r="E1645" s="2">
        <v>22</v>
      </c>
      <c r="F1645" s="2">
        <v>7</v>
      </c>
      <c r="G1645" s="2">
        <v>0</v>
      </c>
      <c r="H1645" s="2">
        <v>10</v>
      </c>
      <c r="I1645" s="2">
        <v>4</v>
      </c>
      <c r="J1645" s="4">
        <v>2018</v>
      </c>
      <c r="K1645">
        <v>7</v>
      </c>
      <c r="L1645">
        <v>276</v>
      </c>
      <c r="M1645" t="s">
        <v>25</v>
      </c>
    </row>
    <row r="1646" spans="1:13" hidden="1">
      <c r="A1646" s="1">
        <v>43283</v>
      </c>
      <c r="B1646" s="2">
        <v>3.33</v>
      </c>
      <c r="C1646" s="2">
        <v>6.33</v>
      </c>
      <c r="D1646" s="2">
        <v>3</v>
      </c>
      <c r="E1646" s="2">
        <v>24.6</v>
      </c>
      <c r="F1646" s="2">
        <v>18</v>
      </c>
      <c r="G1646" s="2">
        <v>0</v>
      </c>
      <c r="H1646" s="2">
        <v>3</v>
      </c>
      <c r="I1646" s="2">
        <v>7</v>
      </c>
      <c r="J1646" s="4">
        <v>2018</v>
      </c>
      <c r="K1646">
        <v>7</v>
      </c>
      <c r="L1646">
        <v>276</v>
      </c>
      <c r="M1646" t="s">
        <v>26</v>
      </c>
    </row>
    <row r="1647" spans="1:13" hidden="1">
      <c r="A1647" s="1">
        <v>43284</v>
      </c>
      <c r="B1647" s="2">
        <v>6.34</v>
      </c>
      <c r="C1647" s="2">
        <v>2.33</v>
      </c>
      <c r="D1647" s="2">
        <v>1</v>
      </c>
      <c r="E1647" s="2">
        <v>13.6</v>
      </c>
      <c r="F1647" s="2">
        <v>9</v>
      </c>
      <c r="G1647" s="2">
        <v>0</v>
      </c>
      <c r="H1647" s="2">
        <v>8</v>
      </c>
      <c r="I1647" s="2">
        <v>3</v>
      </c>
      <c r="J1647" s="4">
        <v>2018</v>
      </c>
      <c r="K1647">
        <v>7</v>
      </c>
      <c r="L1647">
        <v>276</v>
      </c>
      <c r="M1647" t="s">
        <v>27</v>
      </c>
    </row>
    <row r="1648" spans="1:13" hidden="1">
      <c r="A1648" s="1">
        <v>43285</v>
      </c>
      <c r="B1648" s="2">
        <v>1</v>
      </c>
      <c r="C1648" s="2">
        <v>2.83</v>
      </c>
      <c r="D1648" s="2">
        <v>3.5</v>
      </c>
      <c r="E1648" s="2">
        <v>16.25</v>
      </c>
      <c r="F1648" s="2">
        <v>6</v>
      </c>
      <c r="G1648" s="2">
        <v>0</v>
      </c>
      <c r="H1648" s="2">
        <v>22</v>
      </c>
      <c r="I1648" s="2">
        <v>7</v>
      </c>
      <c r="J1648" s="4">
        <v>2018</v>
      </c>
      <c r="K1648">
        <v>7</v>
      </c>
      <c r="L1648">
        <v>276</v>
      </c>
      <c r="M1648" t="s">
        <v>28</v>
      </c>
    </row>
    <row r="1649" spans="1:13" hidden="1">
      <c r="A1649" s="1">
        <v>43286</v>
      </c>
      <c r="B1649" s="2">
        <v>4.33</v>
      </c>
      <c r="C1649" s="2">
        <v>2.7589999999999999</v>
      </c>
      <c r="D1649" s="2">
        <v>4</v>
      </c>
      <c r="E1649" s="2">
        <v>15</v>
      </c>
      <c r="F1649" s="2">
        <v>6</v>
      </c>
      <c r="G1649" s="2">
        <v>3</v>
      </c>
      <c r="H1649" s="2">
        <v>3</v>
      </c>
      <c r="I1649" s="2">
        <v>1</v>
      </c>
      <c r="J1649" s="4">
        <v>2018</v>
      </c>
      <c r="K1649">
        <v>7</v>
      </c>
      <c r="L1649">
        <v>276</v>
      </c>
      <c r="M1649" t="s">
        <v>22</v>
      </c>
    </row>
    <row r="1650" spans="1:13" hidden="1">
      <c r="A1650" s="1">
        <v>43287</v>
      </c>
      <c r="B1650" s="2">
        <v>2.33</v>
      </c>
      <c r="C1650" s="2">
        <v>5.33</v>
      </c>
      <c r="D1650" s="2">
        <v>1.25</v>
      </c>
      <c r="E1650" s="2">
        <v>20</v>
      </c>
      <c r="F1650" s="2">
        <v>15</v>
      </c>
      <c r="G1650" s="2">
        <v>0</v>
      </c>
      <c r="H1650" s="2">
        <v>0</v>
      </c>
      <c r="I1650" s="2">
        <v>6</v>
      </c>
      <c r="J1650" s="4">
        <v>2018</v>
      </c>
      <c r="K1650">
        <v>7</v>
      </c>
      <c r="L1650">
        <v>276</v>
      </c>
      <c r="M1650" t="s">
        <v>23</v>
      </c>
    </row>
    <row r="1651" spans="1:13" hidden="1">
      <c r="A1651" s="1">
        <v>43288</v>
      </c>
      <c r="B1651" s="2">
        <v>6.33</v>
      </c>
      <c r="C1651" s="2">
        <v>8.52</v>
      </c>
      <c r="D1651" s="2">
        <v>7</v>
      </c>
      <c r="E1651" s="2">
        <v>19</v>
      </c>
      <c r="F1651" s="2">
        <v>14</v>
      </c>
      <c r="G1651" s="2">
        <v>0</v>
      </c>
      <c r="H1651" s="2">
        <v>0</v>
      </c>
      <c r="I1651" s="2">
        <v>5.5</v>
      </c>
      <c r="J1651" s="4">
        <v>2018</v>
      </c>
      <c r="K1651">
        <v>7</v>
      </c>
      <c r="L1651">
        <v>276</v>
      </c>
      <c r="M1651" t="s">
        <v>24</v>
      </c>
    </row>
    <row r="1652" spans="1:13" hidden="1">
      <c r="A1652" s="1">
        <v>43289</v>
      </c>
      <c r="B1652" s="2">
        <v>7.33</v>
      </c>
      <c r="C1652" s="2">
        <v>5.2110000000000003</v>
      </c>
      <c r="D1652" s="2">
        <v>2</v>
      </c>
      <c r="E1652" s="2">
        <v>28</v>
      </c>
      <c r="F1652" s="2">
        <v>10</v>
      </c>
      <c r="G1652" s="2">
        <v>0</v>
      </c>
      <c r="H1652" s="2">
        <v>5</v>
      </c>
      <c r="I1652" s="2">
        <v>4</v>
      </c>
      <c r="J1652" s="4">
        <v>2018</v>
      </c>
      <c r="K1652">
        <v>7</v>
      </c>
      <c r="L1652">
        <v>276</v>
      </c>
      <c r="M1652" t="s">
        <v>25</v>
      </c>
    </row>
    <row r="1653" spans="1:13" hidden="1">
      <c r="A1653" s="1">
        <v>43290</v>
      </c>
      <c r="B1653" s="2">
        <v>3.33</v>
      </c>
      <c r="C1653" s="2">
        <v>2</v>
      </c>
      <c r="D1653" s="2">
        <v>4</v>
      </c>
      <c r="E1653" s="2">
        <v>31</v>
      </c>
      <c r="F1653" s="2">
        <v>12</v>
      </c>
      <c r="G1653" s="2">
        <v>3</v>
      </c>
      <c r="H1653" s="2">
        <v>0</v>
      </c>
      <c r="I1653" s="2">
        <v>3</v>
      </c>
      <c r="J1653" s="4">
        <v>2018</v>
      </c>
      <c r="K1653">
        <v>7</v>
      </c>
      <c r="L1653">
        <v>276</v>
      </c>
      <c r="M1653" t="s">
        <v>26</v>
      </c>
    </row>
    <row r="1654" spans="1:13" hidden="1">
      <c r="A1654" s="1">
        <v>43291</v>
      </c>
      <c r="B1654" s="2">
        <v>6</v>
      </c>
      <c r="C1654" s="2">
        <v>6.36</v>
      </c>
      <c r="D1654" s="2">
        <v>4</v>
      </c>
      <c r="E1654" s="2">
        <v>34</v>
      </c>
      <c r="F1654" s="2">
        <v>9</v>
      </c>
      <c r="G1654" s="2">
        <v>2</v>
      </c>
      <c r="H1654" s="2">
        <v>2</v>
      </c>
      <c r="I1654" s="2">
        <v>4</v>
      </c>
      <c r="J1654" s="4">
        <v>2018</v>
      </c>
      <c r="K1654">
        <v>7</v>
      </c>
      <c r="L1654">
        <v>276</v>
      </c>
      <c r="M1654" t="s">
        <v>27</v>
      </c>
    </row>
    <row r="1655" spans="1:13" hidden="1">
      <c r="A1655" s="1">
        <v>43292</v>
      </c>
      <c r="B1655" s="2">
        <v>10</v>
      </c>
      <c r="C1655" s="2">
        <v>3.363</v>
      </c>
      <c r="D1655" s="2">
        <v>3</v>
      </c>
      <c r="E1655" s="2">
        <v>29.4</v>
      </c>
      <c r="F1655" s="2">
        <v>13</v>
      </c>
      <c r="G1655" s="2">
        <v>0</v>
      </c>
      <c r="H1655" s="2">
        <v>6</v>
      </c>
      <c r="I1655" s="2">
        <v>2</v>
      </c>
      <c r="J1655" s="4">
        <v>2018</v>
      </c>
      <c r="K1655">
        <v>7</v>
      </c>
      <c r="L1655">
        <v>276</v>
      </c>
      <c r="M1655" t="s">
        <v>28</v>
      </c>
    </row>
    <row r="1656" spans="1:13" hidden="1">
      <c r="A1656" s="1">
        <v>43293</v>
      </c>
      <c r="B1656" s="2">
        <v>3</v>
      </c>
      <c r="C1656" s="2">
        <v>4.34</v>
      </c>
      <c r="D1656" s="2">
        <v>7</v>
      </c>
      <c r="E1656" s="2">
        <v>24</v>
      </c>
      <c r="F1656" s="2">
        <v>11</v>
      </c>
      <c r="G1656" s="2">
        <v>4</v>
      </c>
      <c r="H1656" s="2">
        <v>0</v>
      </c>
      <c r="I1656" s="2">
        <v>3</v>
      </c>
      <c r="J1656" s="4">
        <v>2018</v>
      </c>
      <c r="K1656">
        <v>7</v>
      </c>
      <c r="L1656">
        <v>276</v>
      </c>
      <c r="M1656" t="s">
        <v>22</v>
      </c>
    </row>
    <row r="1657" spans="1:13" hidden="1">
      <c r="A1657" s="1">
        <v>43294</v>
      </c>
      <c r="B1657" s="2">
        <v>1.34</v>
      </c>
      <c r="C1657" s="2">
        <v>2.67</v>
      </c>
      <c r="D1657" s="2">
        <v>1.1499999999999999</v>
      </c>
      <c r="E1657" s="2">
        <v>22</v>
      </c>
      <c r="F1657" s="2">
        <v>5</v>
      </c>
      <c r="G1657" s="2">
        <v>0</v>
      </c>
      <c r="H1657" s="2">
        <v>2</v>
      </c>
      <c r="I1657" s="2">
        <v>3</v>
      </c>
      <c r="J1657" s="4">
        <v>2018</v>
      </c>
      <c r="K1657">
        <v>7</v>
      </c>
      <c r="L1657">
        <v>276</v>
      </c>
      <c r="M1657" t="s">
        <v>23</v>
      </c>
    </row>
    <row r="1658" spans="1:13" hidden="1">
      <c r="A1658" s="1">
        <v>43295</v>
      </c>
      <c r="B1658" s="2">
        <v>0</v>
      </c>
      <c r="C1658" s="2">
        <v>3.2</v>
      </c>
      <c r="D1658" s="2">
        <v>0</v>
      </c>
      <c r="E1658" s="2">
        <v>26</v>
      </c>
      <c r="F1658" s="2">
        <v>8</v>
      </c>
      <c r="G1658" s="2">
        <v>0</v>
      </c>
      <c r="H1658" s="2">
        <v>0</v>
      </c>
      <c r="I1658" s="2">
        <v>1.4</v>
      </c>
      <c r="J1658" s="4">
        <v>2018</v>
      </c>
      <c r="K1658">
        <v>7</v>
      </c>
      <c r="L1658">
        <v>276</v>
      </c>
      <c r="M1658" t="s">
        <v>24</v>
      </c>
    </row>
    <row r="1659" spans="1:13" hidden="1">
      <c r="A1659" s="1">
        <v>43296</v>
      </c>
      <c r="B1659" s="2">
        <v>10</v>
      </c>
      <c r="C1659" s="2">
        <v>9.42</v>
      </c>
      <c r="D1659" s="2">
        <v>3.5</v>
      </c>
      <c r="E1659" s="2">
        <v>23</v>
      </c>
      <c r="F1659" s="2">
        <v>4</v>
      </c>
      <c r="G1659" s="2">
        <v>0</v>
      </c>
      <c r="H1659" s="2">
        <v>1</v>
      </c>
      <c r="I1659" s="2">
        <v>7</v>
      </c>
      <c r="J1659" s="4">
        <v>2018</v>
      </c>
      <c r="K1659">
        <v>7</v>
      </c>
      <c r="L1659">
        <v>276</v>
      </c>
      <c r="M1659" t="s">
        <v>25</v>
      </c>
    </row>
    <row r="1660" spans="1:13" hidden="1">
      <c r="A1660" s="1">
        <v>43297</v>
      </c>
      <c r="B1660" s="2">
        <v>9.33</v>
      </c>
      <c r="C1660" s="2">
        <v>5.0229999999999997</v>
      </c>
      <c r="D1660" s="2">
        <v>1</v>
      </c>
      <c r="E1660" s="2">
        <v>22</v>
      </c>
      <c r="F1660" s="2">
        <v>8</v>
      </c>
      <c r="G1660" s="2">
        <v>0</v>
      </c>
      <c r="H1660" s="2">
        <v>0</v>
      </c>
      <c r="I1660" s="2">
        <v>3</v>
      </c>
      <c r="J1660" s="4">
        <v>2018</v>
      </c>
      <c r="K1660">
        <v>7</v>
      </c>
      <c r="L1660">
        <v>276</v>
      </c>
      <c r="M1660" t="s">
        <v>26</v>
      </c>
    </row>
    <row r="1661" spans="1:13" hidden="1">
      <c r="A1661" s="1">
        <v>43298</v>
      </c>
      <c r="B1661" s="2">
        <v>2.33</v>
      </c>
      <c r="C1661" s="2">
        <v>3.66</v>
      </c>
      <c r="D1661" s="2">
        <v>2</v>
      </c>
      <c r="E1661" s="2">
        <v>29.4</v>
      </c>
      <c r="F1661" s="2">
        <v>13</v>
      </c>
      <c r="G1661" s="2">
        <v>0</v>
      </c>
      <c r="H1661" s="2">
        <v>0</v>
      </c>
      <c r="I1661" s="2">
        <v>6</v>
      </c>
      <c r="J1661" s="4">
        <v>2018</v>
      </c>
      <c r="K1661">
        <v>7</v>
      </c>
      <c r="L1661">
        <v>276</v>
      </c>
      <c r="M1661" t="s">
        <v>27</v>
      </c>
    </row>
    <row r="1662" spans="1:13" hidden="1">
      <c r="A1662" s="1">
        <v>43299</v>
      </c>
      <c r="B1662" s="2">
        <v>2.5</v>
      </c>
      <c r="C1662" s="2">
        <v>2.8370000000000002</v>
      </c>
      <c r="D1662" s="2">
        <v>5</v>
      </c>
      <c r="E1662" s="2">
        <v>10</v>
      </c>
      <c r="F1662" s="2">
        <v>17</v>
      </c>
      <c r="G1662" s="2">
        <v>0</v>
      </c>
      <c r="H1662" s="2">
        <v>12</v>
      </c>
      <c r="I1662" s="2">
        <v>6</v>
      </c>
      <c r="J1662" s="4">
        <v>2018</v>
      </c>
      <c r="K1662">
        <v>7</v>
      </c>
      <c r="L1662">
        <v>276</v>
      </c>
      <c r="M1662" t="s">
        <v>28</v>
      </c>
    </row>
    <row r="1663" spans="1:13" hidden="1">
      <c r="A1663" s="1">
        <v>43300</v>
      </c>
      <c r="B1663" s="2">
        <v>6.84</v>
      </c>
      <c r="C1663" s="2">
        <v>4</v>
      </c>
      <c r="D1663" s="2">
        <v>3</v>
      </c>
      <c r="E1663" s="2">
        <v>16</v>
      </c>
      <c r="F1663" s="2">
        <v>14</v>
      </c>
      <c r="G1663" s="2">
        <v>1</v>
      </c>
      <c r="H1663" s="2">
        <v>0</v>
      </c>
      <c r="I1663" s="2">
        <v>3</v>
      </c>
      <c r="J1663" s="4">
        <v>2018</v>
      </c>
      <c r="K1663">
        <v>7</v>
      </c>
      <c r="L1663">
        <v>276</v>
      </c>
      <c r="M1663" t="s">
        <v>22</v>
      </c>
    </row>
    <row r="1664" spans="1:13" hidden="1">
      <c r="A1664" s="1">
        <v>43301</v>
      </c>
      <c r="B1664" s="2">
        <v>5</v>
      </c>
      <c r="C1664" s="2">
        <v>7.1769999999999996</v>
      </c>
      <c r="D1664" s="2">
        <v>5</v>
      </c>
      <c r="E1664" s="2">
        <v>35.200000000000003</v>
      </c>
      <c r="F1664" s="2">
        <v>2</v>
      </c>
      <c r="G1664" s="2">
        <v>1</v>
      </c>
      <c r="H1664" s="2">
        <v>2</v>
      </c>
      <c r="I1664" s="2">
        <v>4</v>
      </c>
      <c r="J1664" s="4">
        <v>2018</v>
      </c>
      <c r="K1664">
        <v>7</v>
      </c>
      <c r="L1664">
        <v>276</v>
      </c>
      <c r="M1664" t="s">
        <v>23</v>
      </c>
    </row>
    <row r="1665" spans="1:13" hidden="1">
      <c r="A1665" s="1">
        <v>43302</v>
      </c>
      <c r="B1665" s="2">
        <v>4</v>
      </c>
      <c r="C1665" s="2">
        <v>5.0199999999999996</v>
      </c>
      <c r="D1665" s="2">
        <v>0.3</v>
      </c>
      <c r="E1665" s="2">
        <v>22</v>
      </c>
      <c r="F1665" s="2">
        <v>7</v>
      </c>
      <c r="G1665" s="2">
        <v>0</v>
      </c>
      <c r="H1665" s="2">
        <v>5</v>
      </c>
      <c r="I1665" s="2">
        <v>1</v>
      </c>
      <c r="J1665" s="4">
        <v>2018</v>
      </c>
      <c r="K1665">
        <v>7</v>
      </c>
      <c r="L1665">
        <v>276</v>
      </c>
      <c r="M1665" t="s">
        <v>24</v>
      </c>
    </row>
    <row r="1666" spans="1:13" hidden="1">
      <c r="A1666" s="1">
        <v>43303</v>
      </c>
      <c r="B1666" s="2">
        <v>3.66</v>
      </c>
      <c r="C1666" s="2">
        <v>4.34</v>
      </c>
      <c r="D1666" s="2">
        <v>0</v>
      </c>
      <c r="E1666" s="2">
        <v>31</v>
      </c>
      <c r="F1666" s="2">
        <v>4</v>
      </c>
      <c r="G1666" s="2">
        <v>0</v>
      </c>
      <c r="H1666" s="2">
        <v>5</v>
      </c>
      <c r="I1666" s="2">
        <v>6</v>
      </c>
      <c r="J1666" s="4">
        <v>2018</v>
      </c>
      <c r="K1666">
        <v>7</v>
      </c>
      <c r="L1666">
        <v>276</v>
      </c>
      <c r="M1666" t="s">
        <v>25</v>
      </c>
    </row>
    <row r="1667" spans="1:13" hidden="1">
      <c r="A1667" s="1">
        <v>43304</v>
      </c>
      <c r="B1667" s="2">
        <v>8.68</v>
      </c>
      <c r="C1667" s="2">
        <v>1.863</v>
      </c>
      <c r="D1667" s="2">
        <v>2.1</v>
      </c>
      <c r="E1667" s="2">
        <v>12</v>
      </c>
      <c r="F1667" s="2">
        <v>15</v>
      </c>
      <c r="G1667" s="2">
        <v>1</v>
      </c>
      <c r="H1667" s="2">
        <v>0</v>
      </c>
      <c r="I1667" s="2">
        <v>5.3</v>
      </c>
      <c r="J1667" s="4">
        <v>2018</v>
      </c>
      <c r="K1667">
        <v>7</v>
      </c>
      <c r="L1667">
        <v>276</v>
      </c>
      <c r="M1667" t="s">
        <v>26</v>
      </c>
    </row>
    <row r="1668" spans="1:13" hidden="1">
      <c r="A1668" s="1">
        <v>43305</v>
      </c>
      <c r="B1668" s="2">
        <v>9.68</v>
      </c>
      <c r="C1668" s="2">
        <v>4</v>
      </c>
      <c r="D1668" s="2">
        <v>2</v>
      </c>
      <c r="E1668" s="2">
        <v>22</v>
      </c>
      <c r="F1668" s="2">
        <v>4</v>
      </c>
      <c r="G1668" s="2">
        <v>1</v>
      </c>
      <c r="H1668" s="2">
        <v>2</v>
      </c>
      <c r="I1668" s="2">
        <v>2</v>
      </c>
      <c r="J1668" s="4">
        <v>2018</v>
      </c>
      <c r="K1668">
        <v>7</v>
      </c>
      <c r="L1668">
        <v>276</v>
      </c>
      <c r="M1668" t="s">
        <v>27</v>
      </c>
    </row>
    <row r="1669" spans="1:13" hidden="1">
      <c r="A1669" s="1">
        <v>43306</v>
      </c>
      <c r="B1669" s="2">
        <v>5</v>
      </c>
      <c r="C1669" s="2">
        <v>2.68</v>
      </c>
      <c r="D1669" s="2">
        <v>2</v>
      </c>
      <c r="E1669" s="2">
        <v>16</v>
      </c>
      <c r="F1669" s="2">
        <v>7</v>
      </c>
      <c r="G1669" s="2">
        <v>0</v>
      </c>
      <c r="H1669" s="2">
        <v>0</v>
      </c>
      <c r="I1669" s="2">
        <v>2</v>
      </c>
      <c r="J1669" s="4">
        <v>2018</v>
      </c>
      <c r="K1669">
        <v>7</v>
      </c>
      <c r="L1669">
        <v>276</v>
      </c>
      <c r="M1669" t="s">
        <v>28</v>
      </c>
    </row>
    <row r="1670" spans="1:13" hidden="1">
      <c r="A1670" s="1">
        <v>43307</v>
      </c>
      <c r="B1670" s="2">
        <v>4.33</v>
      </c>
      <c r="C1670" s="2">
        <v>1.827</v>
      </c>
      <c r="D1670" s="2">
        <v>5</v>
      </c>
      <c r="E1670" s="2">
        <v>24</v>
      </c>
      <c r="F1670" s="2">
        <v>4</v>
      </c>
      <c r="G1670" s="2">
        <v>0</v>
      </c>
      <c r="H1670" s="2">
        <v>1</v>
      </c>
      <c r="I1670" s="2">
        <v>4</v>
      </c>
      <c r="J1670" s="4">
        <v>2018</v>
      </c>
      <c r="K1670">
        <v>7</v>
      </c>
      <c r="L1670">
        <v>276</v>
      </c>
      <c r="M1670" t="s">
        <v>22</v>
      </c>
    </row>
    <row r="1671" spans="1:13" hidden="1">
      <c r="A1671" s="1">
        <v>43308</v>
      </c>
      <c r="B1671" s="2">
        <v>2.34</v>
      </c>
      <c r="C1671" s="2">
        <v>3.34</v>
      </c>
      <c r="D1671" s="2">
        <v>3</v>
      </c>
      <c r="E1671" s="2">
        <v>19.399999999999999</v>
      </c>
      <c r="F1671" s="2">
        <v>11</v>
      </c>
      <c r="G1671" s="2">
        <v>0</v>
      </c>
      <c r="H1671" s="2">
        <v>1</v>
      </c>
      <c r="I1671" s="2">
        <v>6</v>
      </c>
      <c r="J1671" s="4">
        <v>2018</v>
      </c>
      <c r="K1671">
        <v>7</v>
      </c>
      <c r="L1671">
        <v>276</v>
      </c>
      <c r="M1671" t="s">
        <v>23</v>
      </c>
    </row>
    <row r="1672" spans="1:13" hidden="1">
      <c r="A1672" s="1">
        <v>43309</v>
      </c>
      <c r="B1672" s="2">
        <v>6</v>
      </c>
      <c r="C1672" s="2">
        <v>4.01</v>
      </c>
      <c r="D1672" s="2">
        <v>1</v>
      </c>
      <c r="E1672" s="2">
        <v>24.5</v>
      </c>
      <c r="F1672" s="2">
        <v>9</v>
      </c>
      <c r="G1672" s="2">
        <v>0</v>
      </c>
      <c r="H1672" s="2">
        <v>0</v>
      </c>
      <c r="I1672" s="2">
        <v>3</v>
      </c>
      <c r="J1672" s="4">
        <v>2018</v>
      </c>
      <c r="K1672">
        <v>7</v>
      </c>
      <c r="L1672">
        <v>276</v>
      </c>
      <c r="M1672" t="s">
        <v>24</v>
      </c>
    </row>
    <row r="1673" spans="1:13" hidden="1">
      <c r="A1673" s="1">
        <v>43310</v>
      </c>
      <c r="B1673" s="2">
        <v>3.5</v>
      </c>
      <c r="C1673" s="2">
        <v>4.3499999999999996</v>
      </c>
      <c r="D1673" s="2">
        <v>2.1</v>
      </c>
      <c r="E1673" s="2">
        <v>9</v>
      </c>
      <c r="F1673" s="2">
        <v>7</v>
      </c>
      <c r="G1673" s="2">
        <v>1</v>
      </c>
      <c r="H1673" s="2">
        <v>0</v>
      </c>
      <c r="I1673" s="2">
        <v>3</v>
      </c>
      <c r="J1673" s="4">
        <v>2018</v>
      </c>
      <c r="K1673">
        <v>7</v>
      </c>
      <c r="L1673">
        <v>276</v>
      </c>
      <c r="M1673" t="s">
        <v>25</v>
      </c>
    </row>
    <row r="1674" spans="1:13" hidden="1">
      <c r="A1674" s="1">
        <v>43311</v>
      </c>
      <c r="B1674" s="2">
        <v>3</v>
      </c>
      <c r="C1674" s="2">
        <v>6.33</v>
      </c>
      <c r="D1674" s="2">
        <v>5.3</v>
      </c>
      <c r="E1674" s="2">
        <v>26</v>
      </c>
      <c r="F1674" s="2">
        <v>9</v>
      </c>
      <c r="G1674" s="2">
        <v>2</v>
      </c>
      <c r="H1674" s="2">
        <v>0</v>
      </c>
      <c r="I1674" s="2">
        <v>4</v>
      </c>
      <c r="J1674" s="4">
        <v>2018</v>
      </c>
      <c r="K1674">
        <v>7</v>
      </c>
      <c r="L1674">
        <v>276</v>
      </c>
      <c r="M1674" t="s">
        <v>26</v>
      </c>
    </row>
    <row r="1675" spans="1:13" hidden="1">
      <c r="A1675" s="1">
        <v>43312</v>
      </c>
      <c r="B1675" s="2">
        <v>7.33</v>
      </c>
      <c r="C1675" s="2">
        <v>3.7360000000000002</v>
      </c>
      <c r="D1675" s="2">
        <v>3</v>
      </c>
      <c r="E1675" s="2">
        <v>13</v>
      </c>
      <c r="F1675" s="2">
        <v>5</v>
      </c>
      <c r="G1675" s="2">
        <v>0</v>
      </c>
      <c r="H1675" s="2">
        <v>0</v>
      </c>
      <c r="I1675" s="2">
        <v>3</v>
      </c>
      <c r="J1675" s="4">
        <v>2018</v>
      </c>
      <c r="K1675">
        <v>7</v>
      </c>
      <c r="L1675">
        <v>276</v>
      </c>
      <c r="M1675" t="s">
        <v>27</v>
      </c>
    </row>
    <row r="1676" spans="1:13" hidden="1">
      <c r="A1676" s="1">
        <v>43313</v>
      </c>
      <c r="B1676" s="2">
        <v>1</v>
      </c>
      <c r="C1676" s="2">
        <v>2.34</v>
      </c>
      <c r="D1676" s="2">
        <v>1</v>
      </c>
      <c r="E1676" s="2">
        <v>14</v>
      </c>
      <c r="F1676" s="2">
        <v>9</v>
      </c>
      <c r="G1676" s="2">
        <v>1</v>
      </c>
      <c r="H1676" s="2">
        <v>1</v>
      </c>
      <c r="I1676" s="2">
        <v>7</v>
      </c>
      <c r="J1676" s="4">
        <v>2018</v>
      </c>
      <c r="K1676">
        <v>8</v>
      </c>
      <c r="L1676">
        <v>276</v>
      </c>
      <c r="M1676" t="s">
        <v>28</v>
      </c>
    </row>
    <row r="1677" spans="1:13" hidden="1">
      <c r="A1677" s="1">
        <v>43314</v>
      </c>
      <c r="B1677" s="2">
        <v>0</v>
      </c>
      <c r="C1677" s="2">
        <v>1</v>
      </c>
      <c r="D1677" s="2">
        <v>0</v>
      </c>
      <c r="E1677" s="2">
        <v>11</v>
      </c>
      <c r="F1677" s="2">
        <v>11</v>
      </c>
      <c r="G1677" s="2">
        <v>0</v>
      </c>
      <c r="H1677" s="2">
        <v>2</v>
      </c>
      <c r="I1677" s="2">
        <v>5</v>
      </c>
      <c r="J1677" s="4">
        <v>2018</v>
      </c>
      <c r="K1677">
        <v>8</v>
      </c>
      <c r="L1677">
        <v>276</v>
      </c>
      <c r="M1677" t="s">
        <v>22</v>
      </c>
    </row>
    <row r="1678" spans="1:13" hidden="1">
      <c r="A1678" s="1">
        <v>43315</v>
      </c>
      <c r="B1678" s="2">
        <v>4.01</v>
      </c>
      <c r="C1678" s="2">
        <v>2.67</v>
      </c>
      <c r="D1678" s="2">
        <v>2</v>
      </c>
      <c r="E1678" s="2">
        <v>21</v>
      </c>
      <c r="F1678" s="2">
        <v>9</v>
      </c>
      <c r="G1678" s="2">
        <v>0</v>
      </c>
      <c r="H1678" s="2">
        <v>0</v>
      </c>
      <c r="I1678" s="2">
        <v>1</v>
      </c>
      <c r="J1678" s="4">
        <v>2018</v>
      </c>
      <c r="K1678">
        <v>8</v>
      </c>
      <c r="L1678">
        <v>276</v>
      </c>
      <c r="M1678" t="s">
        <v>23</v>
      </c>
    </row>
    <row r="1679" spans="1:13" hidden="1">
      <c r="A1679" s="1">
        <v>43316</v>
      </c>
      <c r="B1679" s="2">
        <v>5</v>
      </c>
      <c r="C1679" s="2">
        <v>3.87</v>
      </c>
      <c r="D1679" s="2">
        <v>2</v>
      </c>
      <c r="E1679" s="2">
        <v>8</v>
      </c>
      <c r="F1679" s="2">
        <v>11</v>
      </c>
      <c r="G1679" s="2">
        <v>3</v>
      </c>
      <c r="H1679" s="2">
        <v>0</v>
      </c>
      <c r="I1679" s="2">
        <v>8</v>
      </c>
      <c r="J1679" s="4">
        <v>2018</v>
      </c>
      <c r="K1679">
        <v>8</v>
      </c>
      <c r="L1679">
        <v>276</v>
      </c>
      <c r="M1679" t="s">
        <v>24</v>
      </c>
    </row>
    <row r="1680" spans="1:13" hidden="1">
      <c r="A1680" s="1">
        <v>43317</v>
      </c>
      <c r="B1680" s="2">
        <v>6</v>
      </c>
      <c r="C1680" s="2">
        <v>0.99</v>
      </c>
      <c r="D1680" s="2">
        <v>5</v>
      </c>
      <c r="E1680" s="2">
        <v>13</v>
      </c>
      <c r="F1680" s="2">
        <v>4</v>
      </c>
      <c r="G1680" s="2">
        <v>2</v>
      </c>
      <c r="H1680" s="2">
        <v>6</v>
      </c>
      <c r="I1680" s="2">
        <v>1.3</v>
      </c>
      <c r="J1680" s="4">
        <v>2018</v>
      </c>
      <c r="K1680">
        <v>8</v>
      </c>
      <c r="L1680">
        <v>276</v>
      </c>
      <c r="M1680" t="s">
        <v>25</v>
      </c>
    </row>
    <row r="1681" spans="1:13" hidden="1">
      <c r="A1681" s="1">
        <v>43318</v>
      </c>
      <c r="B1681" s="2">
        <v>8.33</v>
      </c>
      <c r="C1681" s="2">
        <v>6.165</v>
      </c>
      <c r="D1681" s="2">
        <v>2</v>
      </c>
      <c r="E1681" s="2">
        <v>21.388000000000002</v>
      </c>
      <c r="F1681" s="2">
        <v>7</v>
      </c>
      <c r="G1681" s="2">
        <v>0</v>
      </c>
      <c r="H1681" s="2">
        <v>6</v>
      </c>
      <c r="I1681" s="2">
        <v>2</v>
      </c>
      <c r="J1681" s="4">
        <v>2018</v>
      </c>
      <c r="K1681">
        <v>8</v>
      </c>
      <c r="L1681">
        <v>276</v>
      </c>
      <c r="M1681" t="s">
        <v>26</v>
      </c>
    </row>
    <row r="1682" spans="1:13" hidden="1">
      <c r="A1682" s="1">
        <v>43319</v>
      </c>
      <c r="B1682" s="2">
        <v>2.33</v>
      </c>
      <c r="C1682" s="2">
        <v>2.67</v>
      </c>
      <c r="D1682" s="2">
        <v>8</v>
      </c>
      <c r="E1682" s="2">
        <v>15</v>
      </c>
      <c r="F1682" s="2">
        <v>7</v>
      </c>
      <c r="G1682" s="2">
        <v>1</v>
      </c>
      <c r="H1682" s="2">
        <v>1</v>
      </c>
      <c r="I1682" s="2">
        <v>3</v>
      </c>
      <c r="J1682" s="4">
        <v>2018</v>
      </c>
      <c r="K1682">
        <v>8</v>
      </c>
      <c r="L1682">
        <v>276</v>
      </c>
      <c r="M1682" t="s">
        <v>27</v>
      </c>
    </row>
    <row r="1683" spans="1:13" hidden="1">
      <c r="A1683" s="1">
        <v>43320</v>
      </c>
      <c r="B1683" s="2">
        <v>4.33</v>
      </c>
      <c r="C1683" s="2">
        <v>2.7930000000000001</v>
      </c>
      <c r="D1683" s="2">
        <v>2</v>
      </c>
      <c r="E1683" s="2">
        <v>10</v>
      </c>
      <c r="F1683" s="2">
        <v>13</v>
      </c>
      <c r="G1683" s="2">
        <v>0</v>
      </c>
      <c r="H1683" s="2">
        <v>0</v>
      </c>
      <c r="I1683" s="2">
        <v>2</v>
      </c>
      <c r="J1683" s="4">
        <v>2018</v>
      </c>
      <c r="K1683">
        <v>8</v>
      </c>
      <c r="L1683">
        <v>276</v>
      </c>
      <c r="M1683" t="s">
        <v>28</v>
      </c>
    </row>
    <row r="1684" spans="1:13" hidden="1">
      <c r="A1684" s="1">
        <v>43321</v>
      </c>
      <c r="B1684" s="2">
        <v>2.67</v>
      </c>
      <c r="C1684" s="2">
        <v>3.0659999999999998</v>
      </c>
      <c r="D1684" s="2">
        <v>1</v>
      </c>
      <c r="E1684" s="2">
        <v>29.4</v>
      </c>
      <c r="F1684" s="2">
        <v>13</v>
      </c>
      <c r="G1684" s="2">
        <v>0</v>
      </c>
      <c r="H1684" s="2">
        <v>0</v>
      </c>
      <c r="I1684" s="2">
        <v>2</v>
      </c>
      <c r="J1684" s="4">
        <v>2018</v>
      </c>
      <c r="K1684">
        <v>8</v>
      </c>
      <c r="L1684">
        <v>276</v>
      </c>
      <c r="M1684" t="s">
        <v>22</v>
      </c>
    </row>
    <row r="1685" spans="1:13" hidden="1">
      <c r="A1685" s="1">
        <v>43322</v>
      </c>
      <c r="B1685" s="2">
        <v>6</v>
      </c>
      <c r="C1685" s="2">
        <v>4</v>
      </c>
      <c r="D1685" s="2">
        <v>4</v>
      </c>
      <c r="E1685" s="2">
        <v>19</v>
      </c>
      <c r="F1685" s="2">
        <v>4</v>
      </c>
      <c r="G1685" s="2">
        <v>0</v>
      </c>
      <c r="H1685" s="2">
        <v>0</v>
      </c>
      <c r="I1685" s="2">
        <v>2</v>
      </c>
      <c r="J1685" s="4">
        <v>2018</v>
      </c>
      <c r="K1685">
        <v>8</v>
      </c>
      <c r="L1685">
        <v>276</v>
      </c>
      <c r="M1685" t="s">
        <v>23</v>
      </c>
    </row>
    <row r="1686" spans="1:13" hidden="1">
      <c r="A1686" s="1">
        <v>43323</v>
      </c>
      <c r="B1686" s="2">
        <v>4</v>
      </c>
      <c r="C1686" s="2">
        <v>4.133</v>
      </c>
      <c r="D1686" s="2">
        <v>6</v>
      </c>
      <c r="E1686" s="2">
        <v>37</v>
      </c>
      <c r="F1686" s="2">
        <v>16</v>
      </c>
      <c r="G1686" s="2">
        <v>1</v>
      </c>
      <c r="H1686" s="2">
        <v>5</v>
      </c>
      <c r="I1686" s="2">
        <v>10</v>
      </c>
      <c r="J1686" s="4">
        <v>2018</v>
      </c>
      <c r="K1686">
        <v>8</v>
      </c>
      <c r="L1686">
        <v>276</v>
      </c>
      <c r="M1686" t="s">
        <v>24</v>
      </c>
    </row>
    <row r="1687" spans="1:13" hidden="1">
      <c r="A1687" s="1">
        <v>43324</v>
      </c>
      <c r="B1687" s="2">
        <v>10.99</v>
      </c>
      <c r="C1687" s="2">
        <v>4.99</v>
      </c>
      <c r="D1687" s="2">
        <v>6</v>
      </c>
      <c r="E1687" s="2">
        <v>16</v>
      </c>
      <c r="F1687" s="2">
        <v>6</v>
      </c>
      <c r="G1687" s="2">
        <v>0</v>
      </c>
      <c r="H1687" s="2">
        <v>1</v>
      </c>
      <c r="I1687" s="2">
        <v>2</v>
      </c>
      <c r="J1687" s="4">
        <v>2018</v>
      </c>
      <c r="K1687">
        <v>8</v>
      </c>
      <c r="L1687">
        <v>276</v>
      </c>
      <c r="M1687" t="s">
        <v>25</v>
      </c>
    </row>
    <row r="1688" spans="1:13" hidden="1">
      <c r="A1688" s="1">
        <v>43325</v>
      </c>
      <c r="B1688" s="2">
        <v>3.33</v>
      </c>
      <c r="C1688" s="2">
        <v>5.0199999999999996</v>
      </c>
      <c r="D1688" s="2">
        <v>2</v>
      </c>
      <c r="E1688" s="2">
        <v>23.25</v>
      </c>
      <c r="F1688" s="2">
        <v>15</v>
      </c>
      <c r="G1688" s="2">
        <v>0</v>
      </c>
      <c r="H1688" s="2">
        <v>3</v>
      </c>
      <c r="I1688" s="2">
        <v>2</v>
      </c>
      <c r="J1688" s="4">
        <v>2018</v>
      </c>
      <c r="K1688">
        <v>8</v>
      </c>
      <c r="L1688">
        <v>276</v>
      </c>
      <c r="M1688" t="s">
        <v>26</v>
      </c>
    </row>
    <row r="1689" spans="1:13" hidden="1">
      <c r="A1689" s="1">
        <v>43326</v>
      </c>
      <c r="B1689" s="2">
        <v>1.33</v>
      </c>
      <c r="C1689" s="2">
        <v>2.7360000000000002</v>
      </c>
      <c r="D1689" s="2">
        <v>5</v>
      </c>
      <c r="E1689" s="2">
        <v>12</v>
      </c>
      <c r="F1689" s="2">
        <v>9</v>
      </c>
      <c r="G1689" s="2">
        <v>0</v>
      </c>
      <c r="H1689" s="2">
        <v>4</v>
      </c>
      <c r="I1689" s="2">
        <v>5</v>
      </c>
      <c r="J1689" s="4">
        <v>2018</v>
      </c>
      <c r="K1689">
        <v>8</v>
      </c>
      <c r="L1689">
        <v>276</v>
      </c>
      <c r="M1689" t="s">
        <v>27</v>
      </c>
    </row>
    <row r="1690" spans="1:13" hidden="1">
      <c r="A1690" s="1">
        <v>43327</v>
      </c>
      <c r="B1690" s="2">
        <v>8.34</v>
      </c>
      <c r="C1690" s="2">
        <v>4.1989999999999998</v>
      </c>
      <c r="D1690" s="2">
        <v>2</v>
      </c>
      <c r="E1690" s="2">
        <v>32.200000000000003</v>
      </c>
      <c r="F1690" s="2">
        <v>13</v>
      </c>
      <c r="G1690" s="2">
        <v>2</v>
      </c>
      <c r="H1690" s="2">
        <v>0</v>
      </c>
      <c r="I1690" s="2">
        <v>1</v>
      </c>
      <c r="J1690" s="4">
        <v>2018</v>
      </c>
      <c r="K1690">
        <v>8</v>
      </c>
      <c r="L1690">
        <v>276</v>
      </c>
      <c r="M1690" t="s">
        <v>28</v>
      </c>
    </row>
    <row r="1691" spans="1:13" hidden="1">
      <c r="A1691" s="1">
        <v>43328</v>
      </c>
      <c r="B1691" s="2">
        <v>3.33</v>
      </c>
      <c r="C1691" s="2">
        <v>8.7289999999999992</v>
      </c>
      <c r="D1691" s="2">
        <v>4</v>
      </c>
      <c r="E1691" s="2">
        <v>27.4</v>
      </c>
      <c r="F1691" s="2">
        <v>6</v>
      </c>
      <c r="G1691" s="2">
        <v>3</v>
      </c>
      <c r="H1691" s="2">
        <v>5</v>
      </c>
      <c r="I1691" s="2">
        <v>5</v>
      </c>
      <c r="J1691" s="4">
        <v>2018</v>
      </c>
      <c r="K1691">
        <v>8</v>
      </c>
      <c r="L1691">
        <v>276</v>
      </c>
      <c r="M1691" t="s">
        <v>22</v>
      </c>
    </row>
    <row r="1692" spans="1:13" hidden="1">
      <c r="A1692" s="1">
        <v>43329</v>
      </c>
      <c r="B1692" s="2">
        <v>2.33</v>
      </c>
      <c r="C1692" s="2">
        <v>2.99</v>
      </c>
      <c r="D1692" s="2">
        <v>2.4</v>
      </c>
      <c r="E1692" s="2">
        <v>23</v>
      </c>
      <c r="F1692" s="2">
        <v>5</v>
      </c>
      <c r="G1692" s="2">
        <v>1</v>
      </c>
      <c r="H1692" s="2">
        <v>5</v>
      </c>
      <c r="I1692" s="2">
        <v>1</v>
      </c>
      <c r="J1692" s="4">
        <v>2018</v>
      </c>
      <c r="K1692">
        <v>8</v>
      </c>
      <c r="L1692">
        <v>276</v>
      </c>
      <c r="M1692" t="s">
        <v>23</v>
      </c>
    </row>
    <row r="1693" spans="1:13" hidden="1">
      <c r="A1693" s="1">
        <v>43330</v>
      </c>
      <c r="B1693" s="2">
        <v>6.33</v>
      </c>
      <c r="C1693" s="2">
        <v>5.34</v>
      </c>
      <c r="D1693" s="2">
        <v>0</v>
      </c>
      <c r="E1693" s="2">
        <v>32.1</v>
      </c>
      <c r="F1693" s="2">
        <v>5</v>
      </c>
      <c r="G1693" s="2">
        <v>1</v>
      </c>
      <c r="H1693" s="2">
        <v>6</v>
      </c>
      <c r="I1693" s="2">
        <v>0</v>
      </c>
      <c r="J1693" s="4">
        <v>2018</v>
      </c>
      <c r="K1693">
        <v>8</v>
      </c>
      <c r="L1693">
        <v>276</v>
      </c>
      <c r="M1693" t="s">
        <v>24</v>
      </c>
    </row>
    <row r="1694" spans="1:13" hidden="1">
      <c r="A1694" s="1">
        <v>43331</v>
      </c>
      <c r="B1694" s="2">
        <v>6.33</v>
      </c>
      <c r="C1694" s="2">
        <v>4.4950000000000001</v>
      </c>
      <c r="D1694" s="2">
        <v>1</v>
      </c>
      <c r="E1694" s="2">
        <v>19.899999999999999</v>
      </c>
      <c r="F1694" s="2">
        <v>3</v>
      </c>
      <c r="G1694" s="2">
        <v>0</v>
      </c>
      <c r="H1694" s="2">
        <v>5</v>
      </c>
      <c r="I1694" s="2">
        <v>6</v>
      </c>
      <c r="J1694" s="4">
        <v>2018</v>
      </c>
      <c r="K1694">
        <v>8</v>
      </c>
      <c r="L1694">
        <v>276</v>
      </c>
      <c r="M1694" t="s">
        <v>25</v>
      </c>
    </row>
    <row r="1695" spans="1:13" hidden="1">
      <c r="A1695" s="1">
        <v>43332</v>
      </c>
      <c r="B1695" s="2">
        <v>4</v>
      </c>
      <c r="C1695" s="2">
        <v>5.68</v>
      </c>
      <c r="D1695" s="2">
        <v>4.2</v>
      </c>
      <c r="E1695" s="2">
        <v>21.4</v>
      </c>
      <c r="F1695" s="2">
        <v>7</v>
      </c>
      <c r="G1695" s="2">
        <v>0</v>
      </c>
      <c r="H1695" s="2">
        <v>20</v>
      </c>
      <c r="I1695" s="2">
        <v>3</v>
      </c>
      <c r="J1695" s="4">
        <v>2018</v>
      </c>
      <c r="K1695">
        <v>8</v>
      </c>
      <c r="L1695">
        <v>276</v>
      </c>
      <c r="M1695" t="s">
        <v>26</v>
      </c>
    </row>
    <row r="1696" spans="1:13" hidden="1">
      <c r="A1696" s="1">
        <v>43333</v>
      </c>
      <c r="B1696" s="2">
        <v>2.34</v>
      </c>
      <c r="C1696" s="2">
        <v>3</v>
      </c>
      <c r="D1696" s="2">
        <v>2.15</v>
      </c>
      <c r="E1696" s="2">
        <v>26.2</v>
      </c>
      <c r="F1696" s="2">
        <v>4</v>
      </c>
      <c r="G1696" s="2">
        <v>1</v>
      </c>
      <c r="H1696" s="2">
        <v>1</v>
      </c>
      <c r="I1696" s="2">
        <v>4</v>
      </c>
      <c r="J1696" s="4">
        <v>2018</v>
      </c>
      <c r="K1696">
        <v>8</v>
      </c>
      <c r="L1696">
        <v>276</v>
      </c>
      <c r="M1696" t="s">
        <v>27</v>
      </c>
    </row>
    <row r="1697" spans="1:13" hidden="1">
      <c r="A1697" s="1">
        <v>43334</v>
      </c>
      <c r="B1697" s="2">
        <v>5</v>
      </c>
      <c r="C1697" s="2">
        <v>4.33</v>
      </c>
      <c r="D1697" s="2">
        <v>0</v>
      </c>
      <c r="E1697" s="2">
        <v>18</v>
      </c>
      <c r="F1697" s="2">
        <v>4</v>
      </c>
      <c r="G1697" s="2">
        <v>1</v>
      </c>
      <c r="H1697" s="2">
        <v>0</v>
      </c>
      <c r="I1697" s="2">
        <v>4</v>
      </c>
      <c r="J1697" s="4">
        <v>2018</v>
      </c>
      <c r="K1697">
        <v>8</v>
      </c>
      <c r="L1697">
        <v>276</v>
      </c>
      <c r="M1697" t="s">
        <v>28</v>
      </c>
    </row>
    <row r="1698" spans="1:13" hidden="1">
      <c r="A1698" s="1">
        <v>43335</v>
      </c>
      <c r="B1698" s="2">
        <v>5</v>
      </c>
      <c r="C1698" s="2">
        <v>4.0670000000000002</v>
      </c>
      <c r="D1698" s="2">
        <v>4</v>
      </c>
      <c r="E1698" s="2">
        <v>35</v>
      </c>
      <c r="F1698" s="2">
        <v>8</v>
      </c>
      <c r="G1698" s="2">
        <v>0</v>
      </c>
      <c r="H1698" s="2">
        <v>23</v>
      </c>
      <c r="I1698" s="2">
        <v>3</v>
      </c>
      <c r="J1698" s="4">
        <v>2018</v>
      </c>
      <c r="K1698">
        <v>8</v>
      </c>
      <c r="L1698">
        <v>276</v>
      </c>
      <c r="M1698" t="s">
        <v>22</v>
      </c>
    </row>
    <row r="1699" spans="1:13" hidden="1">
      <c r="A1699" s="1">
        <v>43336</v>
      </c>
      <c r="B1699" s="2">
        <v>4</v>
      </c>
      <c r="C1699" s="2">
        <v>2.34</v>
      </c>
      <c r="D1699" s="2">
        <v>1</v>
      </c>
      <c r="E1699" s="2">
        <v>38.5</v>
      </c>
      <c r="F1699" s="2">
        <v>7</v>
      </c>
      <c r="G1699" s="2">
        <v>0</v>
      </c>
      <c r="H1699" s="2">
        <v>21</v>
      </c>
      <c r="I1699" s="2">
        <v>4</v>
      </c>
      <c r="J1699" s="4">
        <v>2018</v>
      </c>
      <c r="K1699">
        <v>8</v>
      </c>
      <c r="L1699">
        <v>276</v>
      </c>
      <c r="M1699" t="s">
        <v>23</v>
      </c>
    </row>
    <row r="1700" spans="1:13" hidden="1">
      <c r="A1700" s="1">
        <v>43337</v>
      </c>
      <c r="B1700" s="2">
        <v>3.67</v>
      </c>
      <c r="C1700" s="2">
        <v>4.01</v>
      </c>
      <c r="D1700" s="2">
        <v>3.2</v>
      </c>
      <c r="E1700" s="2">
        <v>27</v>
      </c>
      <c r="F1700" s="2">
        <v>4</v>
      </c>
      <c r="G1700" s="2">
        <v>0</v>
      </c>
      <c r="H1700" s="2">
        <v>6</v>
      </c>
      <c r="I1700" s="2">
        <v>2.5</v>
      </c>
      <c r="J1700" s="4">
        <v>2018</v>
      </c>
      <c r="K1700">
        <v>8</v>
      </c>
      <c r="L1700">
        <v>276</v>
      </c>
      <c r="M1700" t="s">
        <v>24</v>
      </c>
    </row>
    <row r="1701" spans="1:13" hidden="1">
      <c r="A1701" s="1">
        <v>43338</v>
      </c>
      <c r="B1701" s="2">
        <v>11.33</v>
      </c>
      <c r="C1701" s="2">
        <v>6.67</v>
      </c>
      <c r="D1701" s="2">
        <v>4</v>
      </c>
      <c r="E1701" s="2">
        <v>57</v>
      </c>
      <c r="F1701" s="2">
        <v>10</v>
      </c>
      <c r="G1701" s="2">
        <v>0</v>
      </c>
      <c r="H1701" s="2">
        <v>8</v>
      </c>
      <c r="I1701" s="2">
        <v>4.3</v>
      </c>
      <c r="J1701" s="4">
        <v>2018</v>
      </c>
      <c r="K1701">
        <v>8</v>
      </c>
      <c r="L1701">
        <v>276</v>
      </c>
      <c r="M1701" t="s">
        <v>25</v>
      </c>
    </row>
    <row r="1702" spans="1:13" hidden="1">
      <c r="A1702" s="1">
        <v>43339</v>
      </c>
      <c r="B1702" s="2">
        <v>3.34</v>
      </c>
      <c r="C1702" s="2">
        <v>1</v>
      </c>
      <c r="D1702" s="2">
        <v>9</v>
      </c>
      <c r="E1702" s="2">
        <v>16</v>
      </c>
      <c r="F1702" s="2">
        <v>6</v>
      </c>
      <c r="G1702" s="2">
        <v>0</v>
      </c>
      <c r="H1702" s="2">
        <v>1</v>
      </c>
      <c r="I1702" s="2">
        <v>1</v>
      </c>
      <c r="J1702" s="4">
        <v>2018</v>
      </c>
      <c r="K1702">
        <v>8</v>
      </c>
      <c r="L1702">
        <v>276</v>
      </c>
      <c r="M1702" t="s">
        <v>26</v>
      </c>
    </row>
    <row r="1703" spans="1:13" hidden="1">
      <c r="A1703" s="1">
        <v>43340</v>
      </c>
      <c r="B1703" s="2">
        <v>2</v>
      </c>
      <c r="C1703" s="2">
        <v>2.68</v>
      </c>
      <c r="D1703" s="2">
        <v>1</v>
      </c>
      <c r="E1703" s="2">
        <v>26.4</v>
      </c>
      <c r="F1703" s="2">
        <v>7</v>
      </c>
      <c r="G1703" s="2">
        <v>1</v>
      </c>
      <c r="H1703" s="2">
        <v>0</v>
      </c>
      <c r="I1703" s="2">
        <v>3</v>
      </c>
      <c r="J1703" s="4">
        <v>2018</v>
      </c>
      <c r="K1703">
        <v>8</v>
      </c>
      <c r="L1703">
        <v>276</v>
      </c>
      <c r="M1703" t="s">
        <v>27</v>
      </c>
    </row>
    <row r="1704" spans="1:13" hidden="1">
      <c r="A1704" s="1">
        <v>43341</v>
      </c>
      <c r="B1704" s="2">
        <v>6.67</v>
      </c>
      <c r="C1704" s="2">
        <v>2.67</v>
      </c>
      <c r="D1704" s="2">
        <v>1.3</v>
      </c>
      <c r="E1704" s="2">
        <v>28.5</v>
      </c>
      <c r="F1704" s="2">
        <v>10</v>
      </c>
      <c r="G1704" s="2">
        <v>1</v>
      </c>
      <c r="H1704" s="2">
        <v>5</v>
      </c>
      <c r="I1704" s="2">
        <v>3</v>
      </c>
      <c r="J1704" s="4">
        <v>2018</v>
      </c>
      <c r="K1704">
        <v>8</v>
      </c>
      <c r="L1704">
        <v>276</v>
      </c>
      <c r="M1704" t="s">
        <v>28</v>
      </c>
    </row>
    <row r="1705" spans="1:13" hidden="1">
      <c r="A1705" s="1">
        <v>43342</v>
      </c>
      <c r="B1705" s="2">
        <v>2.33</v>
      </c>
      <c r="C1705" s="2">
        <v>2.7360000000000002</v>
      </c>
      <c r="D1705" s="2">
        <v>3</v>
      </c>
      <c r="E1705" s="2">
        <v>38</v>
      </c>
      <c r="F1705" s="2">
        <v>7</v>
      </c>
      <c r="G1705" s="2">
        <v>0</v>
      </c>
      <c r="H1705" s="2">
        <v>4</v>
      </c>
      <c r="I1705" s="2">
        <v>2</v>
      </c>
      <c r="J1705" s="4">
        <v>2018</v>
      </c>
      <c r="K1705">
        <v>8</v>
      </c>
      <c r="L1705">
        <v>276</v>
      </c>
      <c r="M1705" t="s">
        <v>22</v>
      </c>
    </row>
    <row r="1706" spans="1:13" hidden="1">
      <c r="A1706" s="1">
        <v>43343</v>
      </c>
      <c r="B1706" s="2">
        <v>4.34</v>
      </c>
      <c r="C1706" s="2">
        <v>3.34</v>
      </c>
      <c r="D1706" s="2">
        <v>0</v>
      </c>
      <c r="E1706" s="2">
        <v>17.2</v>
      </c>
      <c r="F1706" s="2">
        <v>13</v>
      </c>
      <c r="G1706" s="2">
        <v>1</v>
      </c>
      <c r="H1706" s="2">
        <v>20</v>
      </c>
      <c r="I1706" s="2">
        <v>4</v>
      </c>
      <c r="J1706" s="4">
        <v>2018</v>
      </c>
      <c r="K1706">
        <v>8</v>
      </c>
      <c r="L1706">
        <v>276</v>
      </c>
      <c r="M1706" t="s">
        <v>23</v>
      </c>
    </row>
    <row r="1707" spans="1:13" hidden="1">
      <c r="A1707" s="1">
        <v>43344</v>
      </c>
      <c r="B1707" s="2">
        <v>2.34</v>
      </c>
      <c r="C1707" s="2">
        <v>0</v>
      </c>
      <c r="D1707" s="2">
        <v>2.2000000000000002</v>
      </c>
      <c r="E1707" s="2">
        <v>19</v>
      </c>
      <c r="F1707" s="2">
        <v>6</v>
      </c>
      <c r="G1707" s="2">
        <v>1</v>
      </c>
      <c r="H1707" s="2">
        <v>1</v>
      </c>
      <c r="I1707" s="2">
        <v>2</v>
      </c>
      <c r="J1707" s="4">
        <v>2018</v>
      </c>
      <c r="K1707">
        <v>9</v>
      </c>
      <c r="L1707">
        <v>276</v>
      </c>
      <c r="M1707" t="s">
        <v>24</v>
      </c>
    </row>
    <row r="1708" spans="1:13" hidden="1">
      <c r="A1708" s="1">
        <v>43345</v>
      </c>
      <c r="B1708" s="2">
        <v>6.68</v>
      </c>
      <c r="C1708" s="2">
        <v>5.3730000000000002</v>
      </c>
      <c r="D1708" s="2">
        <v>3</v>
      </c>
      <c r="E1708" s="2">
        <v>20</v>
      </c>
      <c r="F1708" s="2">
        <v>5</v>
      </c>
      <c r="G1708" s="2">
        <v>0</v>
      </c>
      <c r="H1708" s="2">
        <v>5</v>
      </c>
      <c r="I1708" s="2">
        <v>2</v>
      </c>
      <c r="J1708" s="4">
        <v>2018</v>
      </c>
      <c r="K1708">
        <v>9</v>
      </c>
      <c r="L1708">
        <v>276</v>
      </c>
      <c r="M1708" t="s">
        <v>25</v>
      </c>
    </row>
    <row r="1709" spans="1:13" hidden="1">
      <c r="A1709" s="1">
        <v>43346</v>
      </c>
      <c r="B1709" s="2">
        <v>1</v>
      </c>
      <c r="C1709" s="2">
        <v>2.02</v>
      </c>
      <c r="D1709" s="2">
        <v>2</v>
      </c>
      <c r="E1709" s="2">
        <v>27.4</v>
      </c>
      <c r="F1709" s="2">
        <v>12</v>
      </c>
      <c r="G1709" s="2">
        <v>0</v>
      </c>
      <c r="H1709" s="2">
        <v>0</v>
      </c>
      <c r="I1709" s="2">
        <v>4</v>
      </c>
      <c r="J1709" s="4">
        <v>2018</v>
      </c>
      <c r="K1709">
        <v>9</v>
      </c>
      <c r="L1709">
        <v>276</v>
      </c>
      <c r="M1709" t="s">
        <v>26</v>
      </c>
    </row>
    <row r="1710" spans="1:13" hidden="1">
      <c r="A1710" s="1">
        <v>43347</v>
      </c>
      <c r="B1710" s="2">
        <v>4</v>
      </c>
      <c r="C1710" s="2">
        <v>1.0860000000000001</v>
      </c>
      <c r="D1710" s="2">
        <v>1</v>
      </c>
      <c r="E1710" s="2">
        <v>22</v>
      </c>
      <c r="F1710" s="2">
        <v>7</v>
      </c>
      <c r="G1710" s="2">
        <v>0</v>
      </c>
      <c r="H1710" s="2">
        <v>3</v>
      </c>
      <c r="I1710" s="2">
        <v>2</v>
      </c>
      <c r="J1710" s="4">
        <v>2018</v>
      </c>
      <c r="K1710">
        <v>9</v>
      </c>
      <c r="L1710">
        <v>276</v>
      </c>
      <c r="M1710" t="s">
        <v>27</v>
      </c>
    </row>
    <row r="1711" spans="1:13" hidden="1">
      <c r="A1711" s="1">
        <v>43348</v>
      </c>
      <c r="B1711" s="2">
        <v>6.5</v>
      </c>
      <c r="C1711" s="2">
        <v>3.33</v>
      </c>
      <c r="D1711" s="2">
        <v>1.5</v>
      </c>
      <c r="E1711" s="2">
        <v>28</v>
      </c>
      <c r="F1711" s="2">
        <v>11</v>
      </c>
      <c r="G1711" s="2">
        <v>0</v>
      </c>
      <c r="H1711" s="2">
        <v>3</v>
      </c>
      <c r="I1711" s="2">
        <v>2</v>
      </c>
      <c r="J1711" s="4">
        <v>2018</v>
      </c>
      <c r="K1711">
        <v>9</v>
      </c>
      <c r="L1711">
        <v>276</v>
      </c>
      <c r="M1711" t="s">
        <v>28</v>
      </c>
    </row>
    <row r="1712" spans="1:13" hidden="1">
      <c r="A1712" s="1">
        <v>43349</v>
      </c>
      <c r="B1712" s="2">
        <v>6.66</v>
      </c>
      <c r="C1712" s="2">
        <v>4.056</v>
      </c>
      <c r="D1712" s="2">
        <v>3</v>
      </c>
      <c r="E1712" s="2">
        <v>18.399999999999999</v>
      </c>
      <c r="F1712" s="2">
        <v>13</v>
      </c>
      <c r="G1712" s="2">
        <v>0</v>
      </c>
      <c r="H1712" s="2">
        <v>5</v>
      </c>
      <c r="I1712" s="2">
        <v>0</v>
      </c>
      <c r="J1712" s="4">
        <v>2018</v>
      </c>
      <c r="K1712">
        <v>9</v>
      </c>
      <c r="L1712">
        <v>276</v>
      </c>
      <c r="M1712" t="s">
        <v>22</v>
      </c>
    </row>
    <row r="1713" spans="1:13" hidden="1">
      <c r="A1713" s="1">
        <v>43350</v>
      </c>
      <c r="B1713" s="2">
        <v>2</v>
      </c>
      <c r="C1713" s="2">
        <v>1.746</v>
      </c>
      <c r="D1713" s="2">
        <v>4</v>
      </c>
      <c r="E1713" s="2">
        <v>42</v>
      </c>
      <c r="F1713" s="2">
        <v>6</v>
      </c>
      <c r="G1713" s="2">
        <v>0</v>
      </c>
      <c r="H1713" s="2">
        <v>22</v>
      </c>
      <c r="I1713" s="2">
        <v>7.7</v>
      </c>
      <c r="J1713" s="4">
        <v>2018</v>
      </c>
      <c r="K1713">
        <v>9</v>
      </c>
      <c r="L1713">
        <v>276</v>
      </c>
      <c r="M1713" t="s">
        <v>23</v>
      </c>
    </row>
    <row r="1714" spans="1:13" hidden="1">
      <c r="A1714" s="1">
        <v>43351</v>
      </c>
      <c r="B1714" s="2">
        <v>10</v>
      </c>
      <c r="C1714" s="2">
        <v>2.34</v>
      </c>
      <c r="D1714" s="2">
        <v>6.1</v>
      </c>
      <c r="E1714" s="2">
        <v>35.4</v>
      </c>
      <c r="F1714" s="2">
        <v>12</v>
      </c>
      <c r="G1714" s="2">
        <v>0</v>
      </c>
      <c r="H1714" s="2">
        <v>10</v>
      </c>
      <c r="I1714" s="2">
        <v>1</v>
      </c>
      <c r="J1714" s="4">
        <v>2018</v>
      </c>
      <c r="K1714">
        <v>9</v>
      </c>
      <c r="L1714">
        <v>276</v>
      </c>
      <c r="M1714" t="s">
        <v>24</v>
      </c>
    </row>
    <row r="1715" spans="1:13" hidden="1">
      <c r="A1715" s="1">
        <v>43352</v>
      </c>
      <c r="B1715" s="2">
        <v>4</v>
      </c>
      <c r="C1715" s="2">
        <v>5.944</v>
      </c>
      <c r="D1715" s="2">
        <v>0</v>
      </c>
      <c r="E1715" s="2">
        <v>50</v>
      </c>
      <c r="F1715" s="2">
        <v>2</v>
      </c>
      <c r="G1715" s="2">
        <v>0</v>
      </c>
      <c r="H1715" s="2">
        <v>0</v>
      </c>
      <c r="I1715" s="2">
        <v>5</v>
      </c>
      <c r="J1715" s="4">
        <v>2018</v>
      </c>
      <c r="K1715">
        <v>9</v>
      </c>
      <c r="L1715">
        <v>276</v>
      </c>
      <c r="M1715" t="s">
        <v>25</v>
      </c>
    </row>
    <row r="1716" spans="1:13" hidden="1">
      <c r="A1716" s="1">
        <v>43353</v>
      </c>
      <c r="B1716" s="2">
        <v>7</v>
      </c>
      <c r="C1716" s="2">
        <v>2.4060000000000001</v>
      </c>
      <c r="D1716" s="2">
        <v>2</v>
      </c>
      <c r="E1716" s="2">
        <v>49.4</v>
      </c>
      <c r="F1716" s="2">
        <v>14</v>
      </c>
      <c r="G1716" s="2">
        <v>3</v>
      </c>
      <c r="H1716" s="2">
        <v>1</v>
      </c>
      <c r="I1716" s="2">
        <v>2</v>
      </c>
      <c r="J1716" s="4">
        <v>2018</v>
      </c>
      <c r="K1716">
        <v>9</v>
      </c>
      <c r="L1716">
        <v>276</v>
      </c>
      <c r="M1716" t="s">
        <v>26</v>
      </c>
    </row>
    <row r="1717" spans="1:13" hidden="1">
      <c r="A1717" s="1">
        <v>43354</v>
      </c>
      <c r="B1717" s="2">
        <v>9</v>
      </c>
      <c r="C1717" s="2">
        <v>2.726</v>
      </c>
      <c r="D1717" s="2">
        <v>3</v>
      </c>
      <c r="E1717" s="2">
        <v>50.6</v>
      </c>
      <c r="F1717" s="2">
        <v>15</v>
      </c>
      <c r="G1717" s="2">
        <v>0</v>
      </c>
      <c r="H1717" s="2">
        <v>6</v>
      </c>
      <c r="I1717" s="2">
        <v>4</v>
      </c>
      <c r="J1717" s="4">
        <v>2018</v>
      </c>
      <c r="K1717">
        <v>9</v>
      </c>
      <c r="L1717">
        <v>276</v>
      </c>
      <c r="M1717" t="s">
        <v>27</v>
      </c>
    </row>
    <row r="1718" spans="1:13" hidden="1">
      <c r="A1718" s="1">
        <v>43355</v>
      </c>
      <c r="B1718" s="2">
        <v>4</v>
      </c>
      <c r="C1718" s="2">
        <v>3</v>
      </c>
      <c r="D1718" s="2">
        <v>2</v>
      </c>
      <c r="E1718" s="2">
        <v>35</v>
      </c>
      <c r="F1718" s="2">
        <v>18</v>
      </c>
      <c r="G1718" s="2">
        <v>0</v>
      </c>
      <c r="H1718" s="2">
        <v>5</v>
      </c>
      <c r="I1718" s="2">
        <v>0</v>
      </c>
      <c r="J1718" s="4">
        <v>2018</v>
      </c>
      <c r="K1718">
        <v>9</v>
      </c>
      <c r="L1718">
        <v>276</v>
      </c>
      <c r="M1718" t="s">
        <v>28</v>
      </c>
    </row>
    <row r="1719" spans="1:13" hidden="1">
      <c r="A1719" s="1">
        <v>43356</v>
      </c>
      <c r="B1719" s="2">
        <v>2.83</v>
      </c>
      <c r="C1719" s="2">
        <v>3.0859999999999999</v>
      </c>
      <c r="D1719" s="2">
        <v>1</v>
      </c>
      <c r="E1719" s="2">
        <v>20.6</v>
      </c>
      <c r="F1719" s="2">
        <v>5</v>
      </c>
      <c r="G1719" s="2">
        <v>2</v>
      </c>
      <c r="H1719" s="2">
        <v>12</v>
      </c>
      <c r="I1719" s="2">
        <v>2</v>
      </c>
      <c r="J1719" s="4">
        <v>2018</v>
      </c>
      <c r="K1719">
        <v>9</v>
      </c>
      <c r="L1719">
        <v>276</v>
      </c>
      <c r="M1719" t="s">
        <v>22</v>
      </c>
    </row>
    <row r="1720" spans="1:13" hidden="1">
      <c r="A1720" s="1">
        <v>43357</v>
      </c>
      <c r="B1720" s="2">
        <v>8</v>
      </c>
      <c r="C1720" s="2">
        <v>7.02</v>
      </c>
      <c r="D1720" s="2">
        <v>4</v>
      </c>
      <c r="E1720" s="2">
        <v>54</v>
      </c>
      <c r="F1720" s="2">
        <v>7</v>
      </c>
      <c r="G1720" s="2">
        <v>0</v>
      </c>
      <c r="H1720" s="2">
        <v>1</v>
      </c>
      <c r="I1720" s="2">
        <v>2</v>
      </c>
      <c r="J1720" s="4">
        <v>2018</v>
      </c>
      <c r="K1720">
        <v>9</v>
      </c>
      <c r="L1720">
        <v>276</v>
      </c>
      <c r="M1720" t="s">
        <v>23</v>
      </c>
    </row>
    <row r="1721" spans="1:13" hidden="1">
      <c r="A1721" s="1">
        <v>43358</v>
      </c>
      <c r="B1721" s="2">
        <v>6</v>
      </c>
      <c r="C1721" s="2">
        <v>2.0099999999999998</v>
      </c>
      <c r="D1721" s="2">
        <v>4</v>
      </c>
      <c r="E1721" s="2">
        <v>19.7</v>
      </c>
      <c r="F1721" s="2">
        <v>6</v>
      </c>
      <c r="G1721" s="2">
        <v>0</v>
      </c>
      <c r="H1721" s="2">
        <v>10</v>
      </c>
      <c r="I1721" s="2">
        <v>4.4000000000000004</v>
      </c>
      <c r="J1721" s="4">
        <v>2018</v>
      </c>
      <c r="K1721">
        <v>9</v>
      </c>
      <c r="L1721">
        <v>276</v>
      </c>
      <c r="M1721" t="s">
        <v>24</v>
      </c>
    </row>
    <row r="1722" spans="1:13" hidden="1">
      <c r="A1722" s="1">
        <v>43359</v>
      </c>
      <c r="B1722" s="2">
        <v>3.33</v>
      </c>
      <c r="C1722" s="2">
        <v>0.67</v>
      </c>
      <c r="D1722" s="2">
        <v>3.25</v>
      </c>
      <c r="E1722" s="2">
        <v>24.25</v>
      </c>
      <c r="F1722" s="2">
        <v>6</v>
      </c>
      <c r="G1722" s="2">
        <v>1</v>
      </c>
      <c r="H1722" s="2">
        <v>7</v>
      </c>
      <c r="I1722" s="2">
        <v>3</v>
      </c>
      <c r="J1722" s="4">
        <v>2018</v>
      </c>
      <c r="K1722">
        <v>9</v>
      </c>
      <c r="L1722">
        <v>276</v>
      </c>
      <c r="M1722" t="s">
        <v>25</v>
      </c>
    </row>
    <row r="1723" spans="1:13" hidden="1">
      <c r="A1723" s="1">
        <v>43360</v>
      </c>
      <c r="B1723" s="2">
        <v>3</v>
      </c>
      <c r="C1723" s="2">
        <v>2.33</v>
      </c>
      <c r="D1723" s="2">
        <v>3.75</v>
      </c>
      <c r="E1723" s="2">
        <v>44.4</v>
      </c>
      <c r="F1723" s="2">
        <v>10</v>
      </c>
      <c r="G1723" s="2">
        <v>1</v>
      </c>
      <c r="H1723" s="2">
        <v>5</v>
      </c>
      <c r="I1723" s="2">
        <v>0</v>
      </c>
      <c r="J1723" s="4">
        <v>2018</v>
      </c>
      <c r="K1723">
        <v>9</v>
      </c>
      <c r="L1723">
        <v>276</v>
      </c>
      <c r="M1723" t="s">
        <v>26</v>
      </c>
    </row>
    <row r="1724" spans="1:13" hidden="1">
      <c r="A1724" s="1">
        <v>43361</v>
      </c>
      <c r="B1724" s="2">
        <v>4.34</v>
      </c>
      <c r="C1724" s="2">
        <v>3</v>
      </c>
      <c r="D1724" s="2">
        <v>3.7</v>
      </c>
      <c r="E1724" s="2">
        <v>20</v>
      </c>
      <c r="F1724" s="2">
        <v>6</v>
      </c>
      <c r="G1724" s="2">
        <v>0</v>
      </c>
      <c r="H1724" s="2">
        <v>1</v>
      </c>
      <c r="I1724" s="2">
        <v>5</v>
      </c>
      <c r="J1724" s="4">
        <v>2018</v>
      </c>
      <c r="K1724">
        <v>9</v>
      </c>
      <c r="L1724">
        <v>276</v>
      </c>
      <c r="M1724" t="s">
        <v>27</v>
      </c>
    </row>
    <row r="1725" spans="1:13" hidden="1">
      <c r="A1725" s="1">
        <v>43362</v>
      </c>
      <c r="B1725" s="2">
        <v>6</v>
      </c>
      <c r="C1725" s="2">
        <v>3.68</v>
      </c>
      <c r="D1725" s="2">
        <v>2</v>
      </c>
      <c r="E1725" s="2">
        <v>26</v>
      </c>
      <c r="F1725" s="2">
        <v>10</v>
      </c>
      <c r="G1725" s="2">
        <v>0</v>
      </c>
      <c r="H1725" s="2">
        <v>9</v>
      </c>
      <c r="I1725" s="2">
        <v>7</v>
      </c>
      <c r="J1725" s="4">
        <v>2018</v>
      </c>
      <c r="K1725">
        <v>9</v>
      </c>
      <c r="L1725">
        <v>276</v>
      </c>
      <c r="M1725" t="s">
        <v>28</v>
      </c>
    </row>
    <row r="1726" spans="1:13" hidden="1">
      <c r="A1726" s="1">
        <v>43363</v>
      </c>
      <c r="B1726" s="2">
        <v>2</v>
      </c>
      <c r="C1726" s="2">
        <v>4.0670000000000002</v>
      </c>
      <c r="D1726" s="2">
        <v>2</v>
      </c>
      <c r="E1726" s="2">
        <v>24.2</v>
      </c>
      <c r="F1726" s="2">
        <v>13</v>
      </c>
      <c r="G1726" s="2">
        <v>1</v>
      </c>
      <c r="H1726" s="2">
        <v>0</v>
      </c>
      <c r="I1726" s="2">
        <v>5</v>
      </c>
      <c r="J1726" s="4">
        <v>2018</v>
      </c>
      <c r="K1726">
        <v>9</v>
      </c>
      <c r="L1726">
        <v>276</v>
      </c>
      <c r="M1726" t="s">
        <v>22</v>
      </c>
    </row>
    <row r="1727" spans="1:13" hidden="1">
      <c r="A1727" s="1">
        <v>43364</v>
      </c>
      <c r="B1727" s="2">
        <v>4.66</v>
      </c>
      <c r="C1727" s="2">
        <v>5.8369999999999997</v>
      </c>
      <c r="D1727" s="2">
        <v>1</v>
      </c>
      <c r="E1727" s="2">
        <v>33.1</v>
      </c>
      <c r="F1727" s="2">
        <v>10</v>
      </c>
      <c r="G1727" s="2">
        <v>0</v>
      </c>
      <c r="H1727" s="2">
        <v>1</v>
      </c>
      <c r="I1727" s="2">
        <v>3</v>
      </c>
      <c r="J1727" s="4">
        <v>2018</v>
      </c>
      <c r="K1727">
        <v>9</v>
      </c>
      <c r="L1727">
        <v>276</v>
      </c>
      <c r="M1727" t="s">
        <v>23</v>
      </c>
    </row>
    <row r="1728" spans="1:13" hidden="1">
      <c r="A1728" s="1">
        <v>43365</v>
      </c>
      <c r="B1728" s="2">
        <v>6</v>
      </c>
      <c r="C1728" s="2">
        <v>3.8330000000000002</v>
      </c>
      <c r="D1728" s="2">
        <v>1.5</v>
      </c>
      <c r="E1728" s="2">
        <v>31.6</v>
      </c>
      <c r="F1728" s="2">
        <v>6</v>
      </c>
      <c r="G1728" s="2">
        <v>1</v>
      </c>
      <c r="H1728" s="2">
        <v>23</v>
      </c>
      <c r="I1728" s="2">
        <v>3</v>
      </c>
      <c r="J1728" s="4">
        <v>2018</v>
      </c>
      <c r="K1728">
        <v>9</v>
      </c>
      <c r="L1728">
        <v>276</v>
      </c>
      <c r="M1728" t="s">
        <v>24</v>
      </c>
    </row>
    <row r="1729" spans="1:13" hidden="1">
      <c r="A1729" s="1">
        <v>43366</v>
      </c>
      <c r="B1729" s="2">
        <v>7.34</v>
      </c>
      <c r="C1729" s="2">
        <v>9.4390000000000001</v>
      </c>
      <c r="D1729" s="2">
        <v>3.25</v>
      </c>
      <c r="E1729" s="2">
        <v>42.862000000000002</v>
      </c>
      <c r="F1729" s="2">
        <v>9</v>
      </c>
      <c r="G1729" s="2">
        <v>0</v>
      </c>
      <c r="H1729" s="2">
        <v>8</v>
      </c>
      <c r="I1729" s="2">
        <v>5</v>
      </c>
      <c r="J1729" s="4">
        <v>2018</v>
      </c>
      <c r="K1729">
        <v>9</v>
      </c>
      <c r="L1729">
        <v>276</v>
      </c>
      <c r="M1729" t="s">
        <v>25</v>
      </c>
    </row>
    <row r="1730" spans="1:13" hidden="1">
      <c r="A1730" s="1">
        <v>43367</v>
      </c>
      <c r="B1730" s="2">
        <v>7.33</v>
      </c>
      <c r="C1730" s="2">
        <v>3.67</v>
      </c>
      <c r="D1730" s="2">
        <v>5.5</v>
      </c>
      <c r="E1730" s="2">
        <v>53.8</v>
      </c>
      <c r="F1730" s="2">
        <v>7</v>
      </c>
      <c r="G1730" s="2">
        <v>0</v>
      </c>
      <c r="H1730" s="2">
        <v>9</v>
      </c>
      <c r="I1730" s="2">
        <v>2</v>
      </c>
      <c r="J1730" s="4">
        <v>2018</v>
      </c>
      <c r="K1730">
        <v>9</v>
      </c>
      <c r="L1730">
        <v>276</v>
      </c>
      <c r="M1730" t="s">
        <v>26</v>
      </c>
    </row>
    <row r="1731" spans="1:13" hidden="1">
      <c r="A1731" s="1">
        <v>43368</v>
      </c>
      <c r="B1731" s="2">
        <v>6</v>
      </c>
      <c r="C1731" s="2">
        <v>4.7359999999999998</v>
      </c>
      <c r="D1731" s="2">
        <v>3.3</v>
      </c>
      <c r="E1731" s="2">
        <v>53.85</v>
      </c>
      <c r="F1731" s="2">
        <v>11</v>
      </c>
      <c r="G1731" s="2">
        <v>0</v>
      </c>
      <c r="H1731" s="2">
        <v>22</v>
      </c>
      <c r="I1731" s="2">
        <v>2</v>
      </c>
      <c r="J1731" s="4">
        <v>2018</v>
      </c>
      <c r="K1731">
        <v>9</v>
      </c>
      <c r="L1731">
        <v>276</v>
      </c>
      <c r="M1731" t="s">
        <v>27</v>
      </c>
    </row>
    <row r="1732" spans="1:13" hidden="1">
      <c r="A1732" s="1">
        <v>43369</v>
      </c>
      <c r="B1732" s="2">
        <v>3</v>
      </c>
      <c r="C1732" s="2">
        <v>9</v>
      </c>
      <c r="D1732" s="2">
        <v>6</v>
      </c>
      <c r="E1732" s="2">
        <v>41.4</v>
      </c>
      <c r="F1732" s="2">
        <v>9</v>
      </c>
      <c r="G1732" s="2">
        <v>1</v>
      </c>
      <c r="H1732" s="2">
        <v>0</v>
      </c>
      <c r="I1732" s="2">
        <v>3</v>
      </c>
      <c r="J1732" s="4">
        <v>2018</v>
      </c>
      <c r="K1732">
        <v>9</v>
      </c>
      <c r="L1732">
        <v>276</v>
      </c>
      <c r="M1732" t="s">
        <v>28</v>
      </c>
    </row>
    <row r="1733" spans="1:13" hidden="1">
      <c r="A1733" s="1">
        <v>43370</v>
      </c>
      <c r="B1733" s="2">
        <v>4</v>
      </c>
      <c r="C1733" s="2">
        <v>6.5670000000000002</v>
      </c>
      <c r="D1733" s="2">
        <v>4.5999999999999996</v>
      </c>
      <c r="E1733" s="2">
        <v>19</v>
      </c>
      <c r="F1733" s="2">
        <v>11</v>
      </c>
      <c r="G1733" s="2">
        <v>0</v>
      </c>
      <c r="H1733" s="2">
        <v>7</v>
      </c>
      <c r="I1733" s="2">
        <v>3</v>
      </c>
      <c r="J1733" s="4">
        <v>2018</v>
      </c>
      <c r="K1733">
        <v>9</v>
      </c>
      <c r="L1733">
        <v>276</v>
      </c>
      <c r="M1733" t="s">
        <v>22</v>
      </c>
    </row>
    <row r="1734" spans="1:13" hidden="1">
      <c r="A1734" s="1">
        <v>43371</v>
      </c>
      <c r="B1734" s="2">
        <v>2</v>
      </c>
      <c r="C1734" s="2">
        <v>4.68</v>
      </c>
      <c r="D1734" s="2">
        <v>3.7</v>
      </c>
      <c r="E1734" s="2">
        <v>40.6</v>
      </c>
      <c r="F1734" s="2">
        <v>3</v>
      </c>
      <c r="G1734" s="2">
        <v>0</v>
      </c>
      <c r="H1734" s="2">
        <v>5</v>
      </c>
      <c r="I1734" s="2">
        <v>3</v>
      </c>
      <c r="J1734" s="4">
        <v>2018</v>
      </c>
      <c r="K1734">
        <v>9</v>
      </c>
      <c r="L1734">
        <v>276</v>
      </c>
      <c r="M1734" t="s">
        <v>23</v>
      </c>
    </row>
    <row r="1735" spans="1:13" hidden="1">
      <c r="A1735" s="1">
        <v>43372</v>
      </c>
      <c r="B1735" s="2">
        <v>3.5</v>
      </c>
      <c r="C1735" s="2">
        <v>5.33</v>
      </c>
      <c r="D1735" s="2">
        <v>2.15</v>
      </c>
      <c r="E1735" s="2">
        <v>57.7</v>
      </c>
      <c r="F1735" s="2">
        <v>4</v>
      </c>
      <c r="G1735" s="2">
        <v>0</v>
      </c>
      <c r="H1735" s="2">
        <v>21</v>
      </c>
      <c r="I1735" s="2">
        <v>1</v>
      </c>
      <c r="J1735" s="4">
        <v>2018</v>
      </c>
      <c r="K1735">
        <v>9</v>
      </c>
      <c r="L1735">
        <v>276</v>
      </c>
      <c r="M1735" t="s">
        <v>24</v>
      </c>
    </row>
    <row r="1736" spans="1:13" hidden="1">
      <c r="A1736" s="1">
        <v>43373</v>
      </c>
      <c r="B1736" s="2">
        <v>11.01</v>
      </c>
      <c r="C1736" s="2">
        <v>2.0099999999999998</v>
      </c>
      <c r="D1736" s="2">
        <v>2</v>
      </c>
      <c r="E1736" s="2">
        <v>54</v>
      </c>
      <c r="F1736" s="2">
        <v>9</v>
      </c>
      <c r="G1736" s="2">
        <v>1</v>
      </c>
      <c r="H1736" s="2">
        <v>3</v>
      </c>
      <c r="I1736" s="2">
        <v>3</v>
      </c>
      <c r="J1736" s="4">
        <v>2018</v>
      </c>
      <c r="K1736">
        <v>9</v>
      </c>
      <c r="L1736">
        <v>276</v>
      </c>
      <c r="M1736" t="s">
        <v>25</v>
      </c>
    </row>
    <row r="1737" spans="1:13" hidden="1">
      <c r="A1737" s="1">
        <v>43374</v>
      </c>
      <c r="B1737" s="2">
        <v>3</v>
      </c>
      <c r="C1737" s="2">
        <v>4.9320000000000004</v>
      </c>
      <c r="D1737" s="2">
        <v>1</v>
      </c>
      <c r="E1737" s="2">
        <v>53</v>
      </c>
      <c r="F1737" s="2">
        <v>10</v>
      </c>
      <c r="G1737" s="2">
        <v>0</v>
      </c>
      <c r="H1737" s="2">
        <v>21</v>
      </c>
      <c r="I1737" s="2">
        <v>3</v>
      </c>
      <c r="J1737" s="4">
        <v>2018</v>
      </c>
      <c r="K1737">
        <v>10</v>
      </c>
      <c r="L1737">
        <v>276</v>
      </c>
      <c r="M1737" t="s">
        <v>26</v>
      </c>
    </row>
    <row r="1738" spans="1:13" hidden="1">
      <c r="A1738" s="1">
        <v>43375</v>
      </c>
      <c r="B1738" s="2">
        <v>6</v>
      </c>
      <c r="C1738" s="2">
        <v>3.91</v>
      </c>
      <c r="D1738" s="2">
        <v>3.5</v>
      </c>
      <c r="E1738" s="2">
        <v>18.600000000000001</v>
      </c>
      <c r="F1738" s="2">
        <v>7</v>
      </c>
      <c r="G1738" s="2">
        <v>0</v>
      </c>
      <c r="H1738" s="2">
        <v>6</v>
      </c>
      <c r="I1738" s="2">
        <v>0</v>
      </c>
      <c r="J1738" s="4">
        <v>2018</v>
      </c>
      <c r="K1738">
        <v>10</v>
      </c>
      <c r="L1738">
        <v>276</v>
      </c>
      <c r="M1738" t="s">
        <v>27</v>
      </c>
    </row>
    <row r="1739" spans="1:13" hidden="1">
      <c r="A1739" s="1">
        <v>43376</v>
      </c>
      <c r="B1739" s="2">
        <v>6</v>
      </c>
      <c r="C1739" s="2">
        <v>3.33</v>
      </c>
      <c r="D1739" s="2">
        <v>3</v>
      </c>
      <c r="E1739" s="2">
        <v>34.9</v>
      </c>
      <c r="F1739" s="2">
        <v>12</v>
      </c>
      <c r="G1739" s="2">
        <v>2</v>
      </c>
      <c r="H1739" s="2">
        <v>5</v>
      </c>
      <c r="I1739" s="2">
        <v>4</v>
      </c>
      <c r="J1739" s="4">
        <v>2018</v>
      </c>
      <c r="K1739">
        <v>10</v>
      </c>
      <c r="L1739">
        <v>276</v>
      </c>
      <c r="M1739" t="s">
        <v>28</v>
      </c>
    </row>
    <row r="1740" spans="1:13" hidden="1">
      <c r="A1740" s="1">
        <v>43377</v>
      </c>
      <c r="B1740" s="2">
        <v>6</v>
      </c>
      <c r="C1740" s="2">
        <v>3.36</v>
      </c>
      <c r="D1740" s="2">
        <v>2</v>
      </c>
      <c r="E1740" s="2">
        <v>32</v>
      </c>
      <c r="F1740" s="2">
        <v>12</v>
      </c>
      <c r="G1740" s="2">
        <v>1</v>
      </c>
      <c r="H1740" s="2">
        <v>5</v>
      </c>
      <c r="I1740" s="2">
        <v>0</v>
      </c>
      <c r="J1740" s="4">
        <v>2018</v>
      </c>
      <c r="K1740">
        <v>10</v>
      </c>
      <c r="L1740">
        <v>276</v>
      </c>
      <c r="M1740" t="s">
        <v>22</v>
      </c>
    </row>
    <row r="1741" spans="1:13" hidden="1">
      <c r="A1741" s="1">
        <v>43378</v>
      </c>
      <c r="B1741" s="2">
        <v>4.84</v>
      </c>
      <c r="C1741" s="2">
        <v>3.3969999999999998</v>
      </c>
      <c r="D1741" s="2">
        <v>1.1000000000000001</v>
      </c>
      <c r="E1741" s="2">
        <v>22.8</v>
      </c>
      <c r="F1741" s="2">
        <v>7</v>
      </c>
      <c r="G1741" s="2">
        <v>0</v>
      </c>
      <c r="H1741" s="2">
        <v>14</v>
      </c>
      <c r="I1741" s="2">
        <v>1</v>
      </c>
      <c r="J1741" s="4">
        <v>2018</v>
      </c>
      <c r="K1741">
        <v>10</v>
      </c>
      <c r="L1741">
        <v>276</v>
      </c>
      <c r="M1741" t="s">
        <v>23</v>
      </c>
    </row>
    <row r="1742" spans="1:13" hidden="1">
      <c r="A1742" s="1">
        <v>43379</v>
      </c>
      <c r="B1742" s="2">
        <v>2</v>
      </c>
      <c r="C1742" s="2">
        <v>5.36</v>
      </c>
      <c r="D1742" s="2">
        <v>3.2</v>
      </c>
      <c r="E1742" s="2">
        <v>59.25</v>
      </c>
      <c r="F1742" s="2">
        <v>4</v>
      </c>
      <c r="G1742" s="2">
        <v>0</v>
      </c>
      <c r="H1742" s="2">
        <v>3</v>
      </c>
      <c r="I1742" s="2">
        <v>0.1</v>
      </c>
      <c r="J1742" s="4">
        <v>2018</v>
      </c>
      <c r="K1742">
        <v>10</v>
      </c>
      <c r="L1742">
        <v>276</v>
      </c>
      <c r="M1742" t="s">
        <v>24</v>
      </c>
    </row>
    <row r="1743" spans="1:13" hidden="1">
      <c r="A1743" s="1">
        <v>43380</v>
      </c>
      <c r="B1743" s="2">
        <v>2.68</v>
      </c>
      <c r="C1743" s="2">
        <v>7.35</v>
      </c>
      <c r="D1743" s="2">
        <v>2</v>
      </c>
      <c r="E1743" s="2">
        <v>42.4</v>
      </c>
      <c r="F1743" s="2">
        <v>8</v>
      </c>
      <c r="G1743" s="2">
        <v>0</v>
      </c>
      <c r="H1743" s="2">
        <v>9</v>
      </c>
      <c r="I1743" s="2">
        <v>1</v>
      </c>
      <c r="J1743" s="4">
        <v>2018</v>
      </c>
      <c r="K1743">
        <v>10</v>
      </c>
      <c r="L1743">
        <v>276</v>
      </c>
      <c r="M1743" t="s">
        <v>25</v>
      </c>
    </row>
    <row r="1744" spans="1:13" hidden="1">
      <c r="A1744" s="1">
        <v>43381</v>
      </c>
      <c r="B1744" s="2">
        <v>4</v>
      </c>
      <c r="C1744" s="2">
        <v>1.68</v>
      </c>
      <c r="D1744" s="2">
        <v>3</v>
      </c>
      <c r="E1744" s="2">
        <v>30</v>
      </c>
      <c r="F1744" s="2">
        <v>18</v>
      </c>
      <c r="G1744" s="2">
        <v>5</v>
      </c>
      <c r="H1744" s="2">
        <v>0</v>
      </c>
      <c r="I1744" s="2">
        <v>3</v>
      </c>
      <c r="J1744" s="4">
        <v>2018</v>
      </c>
      <c r="K1744">
        <v>10</v>
      </c>
      <c r="L1744">
        <v>276</v>
      </c>
      <c r="M1744" t="s">
        <v>26</v>
      </c>
    </row>
    <row r="1745" spans="1:13" hidden="1">
      <c r="A1745" s="1">
        <v>43382</v>
      </c>
      <c r="B1745" s="2">
        <v>2</v>
      </c>
      <c r="C1745" s="2">
        <v>1.67</v>
      </c>
      <c r="D1745" s="2">
        <v>1</v>
      </c>
      <c r="E1745" s="2">
        <v>30</v>
      </c>
      <c r="F1745" s="2">
        <v>18</v>
      </c>
      <c r="G1745" s="2">
        <v>0</v>
      </c>
      <c r="H1745" s="2">
        <v>29</v>
      </c>
      <c r="I1745" s="2">
        <v>1</v>
      </c>
      <c r="J1745" s="4">
        <v>2018</v>
      </c>
      <c r="K1745">
        <v>10</v>
      </c>
      <c r="L1745">
        <v>276</v>
      </c>
      <c r="M1745" t="s">
        <v>27</v>
      </c>
    </row>
    <row r="1746" spans="1:13" hidden="1">
      <c r="A1746" s="1">
        <v>43383</v>
      </c>
      <c r="B1746" s="2">
        <v>9</v>
      </c>
      <c r="C1746" s="2">
        <v>8.01</v>
      </c>
      <c r="D1746" s="2">
        <v>4.0999999999999996</v>
      </c>
      <c r="E1746" s="2">
        <v>41.2</v>
      </c>
      <c r="F1746" s="2">
        <v>13</v>
      </c>
      <c r="G1746" s="2">
        <v>0</v>
      </c>
      <c r="H1746" s="2">
        <v>20</v>
      </c>
      <c r="I1746" s="2">
        <v>2</v>
      </c>
      <c r="J1746" s="4">
        <v>2018</v>
      </c>
      <c r="K1746">
        <v>10</v>
      </c>
      <c r="L1746">
        <v>276</v>
      </c>
      <c r="M1746" t="s">
        <v>28</v>
      </c>
    </row>
    <row r="1747" spans="1:13" hidden="1">
      <c r="A1747" s="1">
        <v>43384</v>
      </c>
      <c r="B1747" s="2">
        <v>2</v>
      </c>
      <c r="C1747" s="2">
        <v>2.33</v>
      </c>
      <c r="D1747" s="2">
        <v>2.1</v>
      </c>
      <c r="E1747" s="2">
        <v>31</v>
      </c>
      <c r="F1747" s="2">
        <v>15</v>
      </c>
      <c r="G1747" s="2">
        <v>0</v>
      </c>
      <c r="H1747" s="2">
        <v>0</v>
      </c>
      <c r="I1747" s="2">
        <v>1</v>
      </c>
      <c r="J1747" s="4">
        <v>2018</v>
      </c>
      <c r="K1747">
        <v>10</v>
      </c>
      <c r="L1747">
        <v>276</v>
      </c>
      <c r="M1747" t="s">
        <v>22</v>
      </c>
    </row>
    <row r="1748" spans="1:13" hidden="1">
      <c r="A1748" s="1">
        <v>43385</v>
      </c>
      <c r="B1748" s="2">
        <v>6.33</v>
      </c>
      <c r="C1748" s="2">
        <v>4.3630000000000004</v>
      </c>
      <c r="D1748" s="2">
        <v>1</v>
      </c>
      <c r="E1748" s="2">
        <v>26</v>
      </c>
      <c r="F1748" s="2">
        <v>6</v>
      </c>
      <c r="G1748" s="2">
        <v>0</v>
      </c>
      <c r="H1748" s="2">
        <v>1</v>
      </c>
      <c r="I1748" s="2">
        <v>6</v>
      </c>
      <c r="J1748" s="4">
        <v>2018</v>
      </c>
      <c r="K1748">
        <v>10</v>
      </c>
      <c r="L1748">
        <v>276</v>
      </c>
      <c r="M1748" t="s">
        <v>23</v>
      </c>
    </row>
    <row r="1749" spans="1:13" hidden="1">
      <c r="A1749" s="1">
        <v>43386</v>
      </c>
      <c r="B1749" s="2">
        <v>6.99</v>
      </c>
      <c r="C1749" s="2">
        <v>4.5069999999999997</v>
      </c>
      <c r="D1749" s="2">
        <v>3.25</v>
      </c>
      <c r="E1749" s="2">
        <v>29.6</v>
      </c>
      <c r="F1749" s="2">
        <v>8</v>
      </c>
      <c r="G1749" s="2">
        <v>0</v>
      </c>
      <c r="H1749" s="2">
        <v>6</v>
      </c>
      <c r="I1749" s="2">
        <v>3</v>
      </c>
      <c r="J1749" s="4">
        <v>2018</v>
      </c>
      <c r="K1749">
        <v>10</v>
      </c>
      <c r="L1749">
        <v>276</v>
      </c>
      <c r="M1749" t="s">
        <v>24</v>
      </c>
    </row>
    <row r="1750" spans="1:13" hidden="1">
      <c r="A1750" s="1">
        <v>43387</v>
      </c>
      <c r="B1750" s="2">
        <v>2.34</v>
      </c>
      <c r="C1750" s="2">
        <v>6.01</v>
      </c>
      <c r="D1750" s="2">
        <v>6.2</v>
      </c>
      <c r="E1750" s="2">
        <v>51.7</v>
      </c>
      <c r="F1750" s="2">
        <v>9</v>
      </c>
      <c r="G1750" s="2">
        <v>2</v>
      </c>
      <c r="H1750" s="2">
        <v>0</v>
      </c>
      <c r="I1750" s="2">
        <v>6</v>
      </c>
      <c r="J1750" s="4">
        <v>2018</v>
      </c>
      <c r="K1750">
        <v>10</v>
      </c>
      <c r="L1750">
        <v>276</v>
      </c>
      <c r="M1750" t="s">
        <v>25</v>
      </c>
    </row>
    <row r="1751" spans="1:13" hidden="1">
      <c r="A1751" s="1">
        <v>43388</v>
      </c>
      <c r="B1751" s="2">
        <v>7.17</v>
      </c>
      <c r="C1751" s="2">
        <v>6.6000000000000003E-2</v>
      </c>
      <c r="D1751" s="2">
        <v>3</v>
      </c>
      <c r="E1751" s="2">
        <v>47.6</v>
      </c>
      <c r="F1751" s="2">
        <v>12</v>
      </c>
      <c r="G1751" s="2">
        <v>0</v>
      </c>
      <c r="H1751" s="2">
        <v>5</v>
      </c>
      <c r="I1751" s="2">
        <v>6</v>
      </c>
      <c r="J1751" s="4">
        <v>2018</v>
      </c>
      <c r="K1751">
        <v>10</v>
      </c>
      <c r="L1751">
        <v>276</v>
      </c>
      <c r="M1751" t="s">
        <v>26</v>
      </c>
    </row>
    <row r="1752" spans="1:13" hidden="1">
      <c r="A1752" s="1">
        <v>43389</v>
      </c>
      <c r="B1752" s="2">
        <v>6</v>
      </c>
      <c r="C1752" s="2">
        <v>5.3220000000000001</v>
      </c>
      <c r="D1752" s="2">
        <v>2</v>
      </c>
      <c r="E1752" s="2">
        <v>27.3</v>
      </c>
      <c r="F1752" s="2">
        <v>5</v>
      </c>
      <c r="G1752" s="2">
        <v>3</v>
      </c>
      <c r="H1752" s="2">
        <v>6</v>
      </c>
      <c r="I1752" s="2">
        <v>0</v>
      </c>
      <c r="J1752" s="4">
        <v>2018</v>
      </c>
      <c r="K1752">
        <v>10</v>
      </c>
      <c r="L1752">
        <v>276</v>
      </c>
      <c r="M1752" t="s">
        <v>27</v>
      </c>
    </row>
    <row r="1753" spans="1:13" hidden="1">
      <c r="A1753" s="1">
        <v>43390</v>
      </c>
      <c r="B1753" s="2">
        <v>2.33</v>
      </c>
      <c r="C1753" s="2">
        <v>6</v>
      </c>
      <c r="D1753" s="2">
        <v>4</v>
      </c>
      <c r="E1753" s="2">
        <v>52.2</v>
      </c>
      <c r="F1753" s="2">
        <v>5</v>
      </c>
      <c r="G1753" s="2">
        <v>0</v>
      </c>
      <c r="H1753" s="2">
        <v>1</v>
      </c>
      <c r="I1753" s="2">
        <v>4</v>
      </c>
      <c r="J1753" s="4">
        <v>2018</v>
      </c>
      <c r="K1753">
        <v>10</v>
      </c>
      <c r="L1753">
        <v>276</v>
      </c>
      <c r="M1753" t="s">
        <v>28</v>
      </c>
    </row>
    <row r="1754" spans="1:13" hidden="1">
      <c r="A1754" s="1">
        <v>43391</v>
      </c>
      <c r="B1754" s="2">
        <v>4.34</v>
      </c>
      <c r="C1754" s="2">
        <v>3</v>
      </c>
      <c r="D1754" s="2">
        <v>1.1000000000000001</v>
      </c>
      <c r="E1754" s="2">
        <v>14</v>
      </c>
      <c r="F1754" s="2">
        <v>9</v>
      </c>
      <c r="G1754" s="2">
        <v>1</v>
      </c>
      <c r="H1754" s="2">
        <v>10</v>
      </c>
      <c r="I1754" s="2">
        <v>5</v>
      </c>
      <c r="J1754" s="4">
        <v>2018</v>
      </c>
      <c r="K1754">
        <v>10</v>
      </c>
      <c r="L1754">
        <v>276</v>
      </c>
      <c r="M1754" t="s">
        <v>22</v>
      </c>
    </row>
    <row r="1755" spans="1:13" hidden="1">
      <c r="A1755" s="1">
        <v>43392</v>
      </c>
      <c r="B1755" s="2">
        <v>4</v>
      </c>
      <c r="C1755" s="2">
        <v>2.0659999999999998</v>
      </c>
      <c r="D1755" s="2">
        <v>0</v>
      </c>
      <c r="E1755" s="2">
        <v>10.6</v>
      </c>
      <c r="F1755" s="2">
        <v>5</v>
      </c>
      <c r="G1755" s="2">
        <v>2</v>
      </c>
      <c r="H1755" s="2">
        <v>6</v>
      </c>
      <c r="I1755" s="2">
        <v>4</v>
      </c>
      <c r="J1755" s="4">
        <v>2018</v>
      </c>
      <c r="K1755">
        <v>10</v>
      </c>
      <c r="L1755">
        <v>276</v>
      </c>
      <c r="M1755" t="s">
        <v>23</v>
      </c>
    </row>
    <row r="1756" spans="1:13" hidden="1">
      <c r="A1756" s="1">
        <v>43393</v>
      </c>
      <c r="B1756" s="2">
        <v>2.34</v>
      </c>
      <c r="C1756" s="2">
        <v>2.02</v>
      </c>
      <c r="D1756" s="2">
        <v>2</v>
      </c>
      <c r="E1756" s="2">
        <v>33</v>
      </c>
      <c r="F1756" s="2">
        <v>9</v>
      </c>
      <c r="G1756" s="2">
        <v>0</v>
      </c>
      <c r="H1756" s="2">
        <v>34</v>
      </c>
      <c r="I1756" s="2">
        <v>5</v>
      </c>
      <c r="J1756" s="4">
        <v>2018</v>
      </c>
      <c r="K1756">
        <v>10</v>
      </c>
      <c r="L1756">
        <v>276</v>
      </c>
      <c r="M1756" t="s">
        <v>24</v>
      </c>
    </row>
    <row r="1757" spans="1:13" hidden="1">
      <c r="A1757" s="1">
        <v>43394</v>
      </c>
      <c r="B1757" s="2">
        <v>6.67</v>
      </c>
      <c r="C1757" s="2">
        <v>8.69</v>
      </c>
      <c r="D1757" s="2">
        <v>1</v>
      </c>
      <c r="E1757" s="2">
        <v>56.3</v>
      </c>
      <c r="F1757" s="2">
        <v>5</v>
      </c>
      <c r="G1757" s="2">
        <v>3</v>
      </c>
      <c r="H1757" s="2">
        <v>5</v>
      </c>
      <c r="I1757" s="2">
        <v>1</v>
      </c>
      <c r="J1757" s="4">
        <v>2018</v>
      </c>
      <c r="K1757">
        <v>10</v>
      </c>
      <c r="L1757">
        <v>276</v>
      </c>
      <c r="M1757" t="s">
        <v>25</v>
      </c>
    </row>
    <row r="1758" spans="1:13" hidden="1">
      <c r="A1758" s="1">
        <v>43395</v>
      </c>
      <c r="B1758" s="2">
        <v>2.66</v>
      </c>
      <c r="C1758" s="2">
        <v>7.01</v>
      </c>
      <c r="D1758" s="2">
        <v>3.3</v>
      </c>
      <c r="E1758" s="2">
        <v>18.8</v>
      </c>
      <c r="F1758" s="2">
        <v>8</v>
      </c>
      <c r="G1758" s="2">
        <v>0</v>
      </c>
      <c r="H1758" s="2">
        <v>28</v>
      </c>
      <c r="I1758" s="2">
        <v>1.3</v>
      </c>
      <c r="J1758" s="4">
        <v>2018</v>
      </c>
      <c r="K1758">
        <v>10</v>
      </c>
      <c r="L1758">
        <v>276</v>
      </c>
      <c r="M1758" t="s">
        <v>26</v>
      </c>
    </row>
    <row r="1759" spans="1:13" hidden="1">
      <c r="A1759" s="1">
        <v>43396</v>
      </c>
      <c r="B1759" s="2">
        <v>2.34</v>
      </c>
      <c r="C1759" s="2">
        <v>2</v>
      </c>
      <c r="D1759" s="2">
        <v>0.45</v>
      </c>
      <c r="E1759" s="2">
        <v>44.8</v>
      </c>
      <c r="F1759" s="2">
        <v>9</v>
      </c>
      <c r="G1759" s="2">
        <v>1</v>
      </c>
      <c r="H1759" s="2">
        <v>11</v>
      </c>
      <c r="I1759" s="2">
        <v>3</v>
      </c>
      <c r="J1759" s="4">
        <v>2018</v>
      </c>
      <c r="K1759">
        <v>10</v>
      </c>
      <c r="L1759">
        <v>276</v>
      </c>
      <c r="M1759" t="s">
        <v>27</v>
      </c>
    </row>
    <row r="1760" spans="1:13" hidden="1">
      <c r="A1760" s="1">
        <v>43397</v>
      </c>
      <c r="B1760" s="2">
        <v>4</v>
      </c>
      <c r="C1760" s="2">
        <v>2.109</v>
      </c>
      <c r="D1760" s="2">
        <v>5</v>
      </c>
      <c r="E1760" s="2">
        <v>37.200000000000003</v>
      </c>
      <c r="F1760" s="2">
        <v>7</v>
      </c>
      <c r="G1760" s="2">
        <v>0</v>
      </c>
      <c r="H1760" s="2">
        <v>10</v>
      </c>
      <c r="I1760" s="2">
        <v>1.5</v>
      </c>
      <c r="J1760" s="4">
        <v>2018</v>
      </c>
      <c r="K1760">
        <v>10</v>
      </c>
      <c r="L1760">
        <v>276</v>
      </c>
      <c r="M1760" t="s">
        <v>28</v>
      </c>
    </row>
    <row r="1761" spans="1:13" hidden="1">
      <c r="A1761" s="1">
        <v>43398</v>
      </c>
      <c r="B1761" s="2">
        <v>5.33</v>
      </c>
      <c r="C1761" s="2">
        <v>5.4290000000000003</v>
      </c>
      <c r="D1761" s="2">
        <v>3</v>
      </c>
      <c r="E1761" s="2">
        <v>52.2</v>
      </c>
      <c r="F1761" s="2">
        <v>12</v>
      </c>
      <c r="G1761" s="2">
        <v>0</v>
      </c>
      <c r="H1761" s="2">
        <v>33</v>
      </c>
      <c r="I1761" s="2">
        <v>3</v>
      </c>
      <c r="J1761" s="4">
        <v>2018</v>
      </c>
      <c r="K1761">
        <v>10</v>
      </c>
      <c r="L1761">
        <v>276</v>
      </c>
      <c r="M1761" t="s">
        <v>22</v>
      </c>
    </row>
    <row r="1762" spans="1:13" hidden="1">
      <c r="A1762" s="1">
        <v>43399</v>
      </c>
      <c r="B1762" s="2">
        <v>4</v>
      </c>
      <c r="C1762" s="2">
        <v>5.3730000000000002</v>
      </c>
      <c r="D1762" s="2">
        <v>4.5999999999999996</v>
      </c>
      <c r="E1762" s="2">
        <v>44</v>
      </c>
      <c r="F1762" s="2">
        <v>14</v>
      </c>
      <c r="G1762" s="2">
        <v>1</v>
      </c>
      <c r="H1762" s="2">
        <v>14</v>
      </c>
      <c r="I1762" s="2">
        <v>1</v>
      </c>
      <c r="J1762" s="4">
        <v>2018</v>
      </c>
      <c r="K1762">
        <v>10</v>
      </c>
      <c r="L1762">
        <v>276</v>
      </c>
      <c r="M1762" t="s">
        <v>23</v>
      </c>
    </row>
    <row r="1763" spans="1:13" hidden="1">
      <c r="A1763" s="1">
        <v>43400</v>
      </c>
      <c r="B1763" s="2">
        <v>8.34</v>
      </c>
      <c r="C1763" s="2">
        <v>3.4260000000000002</v>
      </c>
      <c r="D1763" s="2">
        <v>2.2000000000000002</v>
      </c>
      <c r="E1763" s="2">
        <v>49.975000000000001</v>
      </c>
      <c r="F1763" s="2">
        <v>12</v>
      </c>
      <c r="G1763" s="2">
        <v>1</v>
      </c>
      <c r="H1763" s="2">
        <v>7</v>
      </c>
      <c r="I1763" s="2">
        <v>2</v>
      </c>
      <c r="J1763" s="4">
        <v>2018</v>
      </c>
      <c r="K1763">
        <v>10</v>
      </c>
      <c r="L1763">
        <v>276</v>
      </c>
      <c r="M1763" t="s">
        <v>24</v>
      </c>
    </row>
    <row r="1764" spans="1:13" hidden="1">
      <c r="A1764" s="1">
        <v>43401</v>
      </c>
      <c r="B1764" s="2">
        <v>5.33</v>
      </c>
      <c r="C1764" s="2">
        <v>5.33</v>
      </c>
      <c r="D1764" s="2">
        <v>1.6</v>
      </c>
      <c r="E1764" s="2">
        <v>53.75</v>
      </c>
      <c r="F1764" s="2">
        <v>9</v>
      </c>
      <c r="G1764" s="2">
        <v>3</v>
      </c>
      <c r="H1764" s="2">
        <v>13</v>
      </c>
      <c r="I1764" s="2">
        <v>3</v>
      </c>
      <c r="J1764" s="4">
        <v>2018</v>
      </c>
      <c r="K1764">
        <v>10</v>
      </c>
      <c r="L1764">
        <v>276</v>
      </c>
      <c r="M1764" t="s">
        <v>25</v>
      </c>
    </row>
    <row r="1765" spans="1:13" hidden="1">
      <c r="A1765" s="1">
        <v>43402</v>
      </c>
      <c r="B1765" s="2">
        <v>5.35</v>
      </c>
      <c r="C1765" s="2">
        <v>2.67</v>
      </c>
      <c r="D1765" s="2">
        <v>2.35</v>
      </c>
      <c r="E1765" s="2">
        <v>32.799999999999997</v>
      </c>
      <c r="F1765" s="2">
        <v>5</v>
      </c>
      <c r="G1765" s="2">
        <v>0</v>
      </c>
      <c r="H1765" s="2">
        <v>10</v>
      </c>
      <c r="I1765" s="2">
        <v>3</v>
      </c>
      <c r="J1765" s="4">
        <v>2018</v>
      </c>
      <c r="K1765">
        <v>10</v>
      </c>
      <c r="L1765">
        <v>276</v>
      </c>
      <c r="M1765" t="s">
        <v>26</v>
      </c>
    </row>
    <row r="1766" spans="1:13" hidden="1">
      <c r="A1766" s="1">
        <v>43403</v>
      </c>
      <c r="B1766" s="2">
        <v>9.33</v>
      </c>
      <c r="C1766" s="2">
        <v>4</v>
      </c>
      <c r="D1766" s="2">
        <v>1</v>
      </c>
      <c r="E1766" s="2">
        <v>18.2</v>
      </c>
      <c r="F1766" s="2">
        <v>7</v>
      </c>
      <c r="G1766" s="2">
        <v>0</v>
      </c>
      <c r="H1766" s="2">
        <v>13</v>
      </c>
      <c r="I1766" s="2">
        <v>1</v>
      </c>
      <c r="J1766" s="4">
        <v>2018</v>
      </c>
      <c r="K1766">
        <v>10</v>
      </c>
      <c r="L1766">
        <v>276</v>
      </c>
      <c r="M1766" t="s">
        <v>27</v>
      </c>
    </row>
    <row r="1767" spans="1:13" hidden="1">
      <c r="A1767" s="1">
        <v>43404</v>
      </c>
      <c r="B1767" s="2">
        <v>2</v>
      </c>
      <c r="C1767" s="2">
        <v>4.68</v>
      </c>
      <c r="D1767" s="2">
        <v>3</v>
      </c>
      <c r="E1767" s="2">
        <v>34.1</v>
      </c>
      <c r="F1767" s="2">
        <v>7</v>
      </c>
      <c r="G1767" s="2">
        <v>0</v>
      </c>
      <c r="H1767" s="2">
        <v>2</v>
      </c>
      <c r="I1767" s="2">
        <v>2</v>
      </c>
      <c r="J1767" s="4">
        <v>2018</v>
      </c>
      <c r="K1767">
        <v>10</v>
      </c>
      <c r="L1767">
        <v>276</v>
      </c>
      <c r="M1767" t="s">
        <v>28</v>
      </c>
    </row>
    <row r="1768" spans="1:13" hidden="1">
      <c r="A1768" s="1">
        <v>43405</v>
      </c>
      <c r="B1768" s="2">
        <v>7.84</v>
      </c>
      <c r="C1768" s="2">
        <v>0.34</v>
      </c>
      <c r="D1768" s="2">
        <v>3</v>
      </c>
      <c r="E1768" s="2">
        <v>25</v>
      </c>
      <c r="F1768" s="2">
        <v>6</v>
      </c>
      <c r="G1768" s="2">
        <v>3</v>
      </c>
      <c r="H1768" s="2">
        <v>7</v>
      </c>
      <c r="I1768" s="2">
        <v>0</v>
      </c>
      <c r="J1768" s="4">
        <v>2018</v>
      </c>
      <c r="K1768">
        <v>11</v>
      </c>
      <c r="L1768">
        <v>276</v>
      </c>
      <c r="M1768" t="s">
        <v>22</v>
      </c>
    </row>
    <row r="1769" spans="1:13" hidden="1">
      <c r="A1769" s="1">
        <v>43406</v>
      </c>
      <c r="B1769" s="2">
        <v>5.14</v>
      </c>
      <c r="C1769" s="2">
        <v>1.845</v>
      </c>
      <c r="D1769" s="2">
        <v>0</v>
      </c>
      <c r="E1769" s="2">
        <v>32.6</v>
      </c>
      <c r="F1769" s="2">
        <v>8.1999999999999993</v>
      </c>
      <c r="G1769" s="2">
        <v>0</v>
      </c>
      <c r="H1769" s="2">
        <v>1</v>
      </c>
      <c r="I1769" s="2">
        <v>3.3</v>
      </c>
      <c r="J1769" s="4">
        <v>2018</v>
      </c>
      <c r="K1769">
        <v>11</v>
      </c>
      <c r="L1769">
        <v>276</v>
      </c>
      <c r="M1769" t="s">
        <v>23</v>
      </c>
    </row>
    <row r="1770" spans="1:13" hidden="1">
      <c r="A1770" s="1">
        <v>43407</v>
      </c>
      <c r="B1770" s="2">
        <v>3</v>
      </c>
      <c r="C1770" s="2">
        <v>3</v>
      </c>
      <c r="D1770" s="2">
        <v>6.2</v>
      </c>
      <c r="E1770" s="2">
        <v>45.4</v>
      </c>
      <c r="F1770" s="2">
        <v>2</v>
      </c>
      <c r="G1770" s="2">
        <v>0</v>
      </c>
      <c r="H1770" s="2">
        <v>0</v>
      </c>
      <c r="I1770" s="2">
        <v>2</v>
      </c>
      <c r="J1770" s="4">
        <v>2018</v>
      </c>
      <c r="K1770">
        <v>11</v>
      </c>
      <c r="L1770">
        <v>276</v>
      </c>
      <c r="M1770" t="s">
        <v>24</v>
      </c>
    </row>
    <row r="1771" spans="1:13" hidden="1">
      <c r="A1771" s="1">
        <v>43408</v>
      </c>
      <c r="B1771" s="2">
        <v>13.99</v>
      </c>
      <c r="C1771" s="2">
        <v>4.8959999999999999</v>
      </c>
      <c r="D1771" s="2">
        <v>0</v>
      </c>
      <c r="E1771" s="2">
        <v>52</v>
      </c>
      <c r="F1771" s="2">
        <v>7</v>
      </c>
      <c r="G1771" s="2">
        <v>0</v>
      </c>
      <c r="H1771" s="2">
        <v>13</v>
      </c>
      <c r="I1771" s="2">
        <v>1</v>
      </c>
      <c r="J1771" s="4">
        <v>2018</v>
      </c>
      <c r="K1771">
        <v>11</v>
      </c>
      <c r="L1771">
        <v>276</v>
      </c>
      <c r="M1771" t="s">
        <v>25</v>
      </c>
    </row>
    <row r="1772" spans="1:13" hidden="1">
      <c r="A1772" s="1">
        <v>43409</v>
      </c>
      <c r="B1772" s="2">
        <v>6.33</v>
      </c>
      <c r="C1772" s="2">
        <v>2.34</v>
      </c>
      <c r="D1772" s="2">
        <v>6</v>
      </c>
      <c r="E1772" s="2">
        <v>29</v>
      </c>
      <c r="F1772" s="2">
        <v>14</v>
      </c>
      <c r="G1772" s="2">
        <v>0</v>
      </c>
      <c r="H1772" s="2">
        <v>13</v>
      </c>
      <c r="I1772" s="2">
        <v>2.2999999999999998</v>
      </c>
      <c r="J1772" s="4">
        <v>2018</v>
      </c>
      <c r="K1772">
        <v>11</v>
      </c>
      <c r="L1772">
        <v>276</v>
      </c>
      <c r="M1772" t="s">
        <v>26</v>
      </c>
    </row>
    <row r="1773" spans="1:13" hidden="1">
      <c r="A1773" s="1">
        <v>43410</v>
      </c>
      <c r="B1773" s="2">
        <v>3.33</v>
      </c>
      <c r="C1773" s="2">
        <v>6.68</v>
      </c>
      <c r="D1773" s="2">
        <v>10.55</v>
      </c>
      <c r="E1773" s="2">
        <v>37.700000000000003</v>
      </c>
      <c r="F1773" s="2">
        <v>8</v>
      </c>
      <c r="G1773" s="2">
        <v>0</v>
      </c>
      <c r="H1773" s="2">
        <v>13</v>
      </c>
      <c r="I1773" s="2">
        <v>2.5</v>
      </c>
      <c r="J1773" s="4">
        <v>2018</v>
      </c>
      <c r="K1773">
        <v>11</v>
      </c>
      <c r="L1773">
        <v>276</v>
      </c>
      <c r="M1773" t="s">
        <v>27</v>
      </c>
    </row>
    <row r="1774" spans="1:13" hidden="1">
      <c r="A1774" s="1">
        <v>43411</v>
      </c>
      <c r="B1774" s="2">
        <v>7</v>
      </c>
      <c r="C1774" s="2">
        <v>1.863</v>
      </c>
      <c r="D1774" s="2">
        <v>3</v>
      </c>
      <c r="E1774" s="2">
        <v>38.9</v>
      </c>
      <c r="F1774" s="2">
        <v>15</v>
      </c>
      <c r="G1774" s="2">
        <v>3</v>
      </c>
      <c r="H1774" s="2">
        <v>8</v>
      </c>
      <c r="I1774" s="2">
        <v>0</v>
      </c>
      <c r="J1774" s="4">
        <v>2018</v>
      </c>
      <c r="K1774">
        <v>11</v>
      </c>
      <c r="L1774">
        <v>276</v>
      </c>
      <c r="M1774" t="s">
        <v>28</v>
      </c>
    </row>
    <row r="1775" spans="1:13" hidden="1">
      <c r="A1775" s="1">
        <v>43412</v>
      </c>
      <c r="B1775" s="2">
        <v>3</v>
      </c>
      <c r="C1775" s="2">
        <v>1.573</v>
      </c>
      <c r="D1775" s="2">
        <v>6</v>
      </c>
      <c r="E1775" s="2">
        <v>38</v>
      </c>
      <c r="F1775" s="2">
        <v>5</v>
      </c>
      <c r="G1775" s="2">
        <v>0</v>
      </c>
      <c r="H1775" s="2">
        <v>16</v>
      </c>
      <c r="I1775" s="2">
        <v>2</v>
      </c>
      <c r="J1775" s="4">
        <v>2018</v>
      </c>
      <c r="K1775">
        <v>11</v>
      </c>
      <c r="L1775">
        <v>276</v>
      </c>
      <c r="M1775" t="s">
        <v>22</v>
      </c>
    </row>
    <row r="1776" spans="1:13" hidden="1">
      <c r="A1776" s="1">
        <v>43413</v>
      </c>
      <c r="B1776" s="2">
        <v>5</v>
      </c>
      <c r="C1776" s="2">
        <v>0.67</v>
      </c>
      <c r="D1776" s="2">
        <v>5</v>
      </c>
      <c r="E1776" s="2">
        <v>43</v>
      </c>
      <c r="F1776" s="2">
        <v>7</v>
      </c>
      <c r="G1776" s="2">
        <v>1</v>
      </c>
      <c r="H1776" s="2">
        <v>22</v>
      </c>
      <c r="I1776" s="2">
        <v>0</v>
      </c>
      <c r="J1776" s="4">
        <v>2018</v>
      </c>
      <c r="K1776">
        <v>11</v>
      </c>
      <c r="L1776">
        <v>276</v>
      </c>
      <c r="M1776" t="s">
        <v>23</v>
      </c>
    </row>
    <row r="1777" spans="1:13" hidden="1">
      <c r="A1777" s="1">
        <v>43414</v>
      </c>
      <c r="B1777" s="2">
        <v>4.33</v>
      </c>
      <c r="C1777" s="2">
        <v>2.4169999999999998</v>
      </c>
      <c r="D1777" s="2">
        <v>2</v>
      </c>
      <c r="E1777" s="2">
        <v>35.6</v>
      </c>
      <c r="F1777" s="2">
        <v>7</v>
      </c>
      <c r="G1777" s="2">
        <v>1</v>
      </c>
      <c r="H1777" s="2">
        <v>11</v>
      </c>
      <c r="I1777" s="2">
        <v>1.1000000000000001</v>
      </c>
      <c r="J1777" s="4">
        <v>2018</v>
      </c>
      <c r="K1777">
        <v>11</v>
      </c>
      <c r="L1777">
        <v>276</v>
      </c>
      <c r="M1777" t="s">
        <v>24</v>
      </c>
    </row>
    <row r="1778" spans="1:13" hidden="1">
      <c r="A1778" s="1">
        <v>43415</v>
      </c>
      <c r="B1778" s="2">
        <v>11</v>
      </c>
      <c r="C1778" s="2">
        <v>4.2460000000000004</v>
      </c>
      <c r="D1778" s="2">
        <v>2</v>
      </c>
      <c r="E1778" s="2">
        <v>33.65</v>
      </c>
      <c r="F1778" s="2">
        <v>14</v>
      </c>
      <c r="G1778" s="2">
        <v>0</v>
      </c>
      <c r="H1778" s="2">
        <v>10</v>
      </c>
      <c r="I1778" s="2">
        <v>1</v>
      </c>
      <c r="J1778" s="4">
        <v>2018</v>
      </c>
      <c r="K1778">
        <v>11</v>
      </c>
      <c r="L1778">
        <v>276</v>
      </c>
      <c r="M1778" t="s">
        <v>25</v>
      </c>
    </row>
    <row r="1779" spans="1:13" hidden="1">
      <c r="A1779" s="1">
        <v>43416</v>
      </c>
      <c r="B1779" s="2">
        <v>2.34</v>
      </c>
      <c r="C1779" s="2">
        <v>2.33</v>
      </c>
      <c r="D1779" s="2">
        <v>7</v>
      </c>
      <c r="E1779" s="2">
        <v>35</v>
      </c>
      <c r="F1779" s="2">
        <v>15</v>
      </c>
      <c r="G1779" s="2">
        <v>2</v>
      </c>
      <c r="H1779" s="2">
        <v>24</v>
      </c>
      <c r="I1779" s="2">
        <v>1</v>
      </c>
      <c r="J1779" s="4">
        <v>2018</v>
      </c>
      <c r="K1779">
        <v>11</v>
      </c>
      <c r="L1779">
        <v>276</v>
      </c>
      <c r="M1779" t="s">
        <v>26</v>
      </c>
    </row>
    <row r="1780" spans="1:13" hidden="1">
      <c r="A1780" s="1">
        <v>43417</v>
      </c>
      <c r="B1780" s="2">
        <v>6.33</v>
      </c>
      <c r="C1780" s="2">
        <v>5.35</v>
      </c>
      <c r="D1780" s="2">
        <v>6</v>
      </c>
      <c r="E1780" s="2">
        <v>29.7</v>
      </c>
      <c r="F1780" s="2">
        <v>18</v>
      </c>
      <c r="G1780" s="2">
        <v>0</v>
      </c>
      <c r="H1780" s="2">
        <v>18</v>
      </c>
      <c r="I1780" s="2">
        <v>3</v>
      </c>
      <c r="J1780" s="4">
        <v>2018</v>
      </c>
      <c r="K1780">
        <v>11</v>
      </c>
      <c r="L1780">
        <v>276</v>
      </c>
      <c r="M1780" t="s">
        <v>27</v>
      </c>
    </row>
    <row r="1781" spans="1:13" hidden="1">
      <c r="A1781" s="1">
        <v>43418</v>
      </c>
      <c r="B1781" s="2">
        <v>5.66</v>
      </c>
      <c r="C1781" s="2">
        <v>4.67</v>
      </c>
      <c r="D1781" s="2">
        <v>3</v>
      </c>
      <c r="E1781" s="2">
        <v>28.4</v>
      </c>
      <c r="F1781" s="2">
        <v>9</v>
      </c>
      <c r="G1781" s="2">
        <v>0</v>
      </c>
      <c r="H1781" s="2">
        <v>0</v>
      </c>
      <c r="I1781" s="2">
        <v>0</v>
      </c>
      <c r="J1781" s="4">
        <v>2018</v>
      </c>
      <c r="K1781">
        <v>11</v>
      </c>
      <c r="L1781">
        <v>276</v>
      </c>
      <c r="M1781" t="s">
        <v>28</v>
      </c>
    </row>
    <row r="1782" spans="1:13" hidden="1">
      <c r="A1782" s="1">
        <v>43419</v>
      </c>
      <c r="B1782" s="2">
        <v>2</v>
      </c>
      <c r="C1782" s="2">
        <v>4.0830000000000002</v>
      </c>
      <c r="D1782" s="2">
        <v>2</v>
      </c>
      <c r="E1782" s="2">
        <v>49.6</v>
      </c>
      <c r="F1782" s="2">
        <v>3</v>
      </c>
      <c r="G1782" s="2">
        <v>2</v>
      </c>
      <c r="H1782" s="2">
        <v>29</v>
      </c>
      <c r="I1782" s="2">
        <v>0</v>
      </c>
      <c r="J1782" s="4">
        <v>2018</v>
      </c>
      <c r="K1782">
        <v>11</v>
      </c>
      <c r="L1782">
        <v>276</v>
      </c>
      <c r="M1782" t="s">
        <v>22</v>
      </c>
    </row>
    <row r="1783" spans="1:13" hidden="1">
      <c r="A1783" s="1">
        <v>43420</v>
      </c>
      <c r="B1783" s="2">
        <v>8.33</v>
      </c>
      <c r="C1783" s="2">
        <v>2.66</v>
      </c>
      <c r="D1783" s="2">
        <v>4</v>
      </c>
      <c r="E1783" s="2">
        <v>21.5</v>
      </c>
      <c r="F1783" s="2">
        <v>6</v>
      </c>
      <c r="G1783" s="2">
        <v>0</v>
      </c>
      <c r="H1783" s="2">
        <v>6</v>
      </c>
      <c r="I1783" s="2">
        <v>0.4</v>
      </c>
      <c r="J1783" s="4">
        <v>2018</v>
      </c>
      <c r="K1783">
        <v>11</v>
      </c>
      <c r="L1783">
        <v>276</v>
      </c>
      <c r="M1783" t="s">
        <v>23</v>
      </c>
    </row>
    <row r="1784" spans="1:13" hidden="1">
      <c r="A1784" s="1">
        <v>43421</v>
      </c>
      <c r="B1784" s="2">
        <v>8</v>
      </c>
      <c r="C1784" s="2">
        <v>2.34</v>
      </c>
      <c r="D1784" s="2">
        <v>1</v>
      </c>
      <c r="E1784" s="2">
        <v>39</v>
      </c>
      <c r="F1784" s="2">
        <v>5</v>
      </c>
      <c r="G1784" s="2">
        <v>0</v>
      </c>
      <c r="H1784" s="2">
        <v>13</v>
      </c>
      <c r="I1784" s="2">
        <v>2</v>
      </c>
      <c r="J1784" s="4">
        <v>2018</v>
      </c>
      <c r="K1784">
        <v>11</v>
      </c>
      <c r="L1784">
        <v>276</v>
      </c>
      <c r="M1784" t="s">
        <v>24</v>
      </c>
    </row>
    <row r="1785" spans="1:13" hidden="1">
      <c r="A1785" s="1">
        <v>43422</v>
      </c>
      <c r="B1785" s="2">
        <v>4.68</v>
      </c>
      <c r="C1785" s="2">
        <v>4.68</v>
      </c>
      <c r="D1785" s="2">
        <v>5</v>
      </c>
      <c r="E1785" s="2">
        <v>32.9</v>
      </c>
      <c r="F1785" s="2">
        <v>7</v>
      </c>
      <c r="G1785" s="2">
        <v>1</v>
      </c>
      <c r="H1785" s="2">
        <v>10</v>
      </c>
      <c r="I1785" s="2">
        <v>1</v>
      </c>
      <c r="J1785" s="4">
        <v>2018</v>
      </c>
      <c r="K1785">
        <v>11</v>
      </c>
      <c r="L1785">
        <v>276</v>
      </c>
      <c r="M1785" t="s">
        <v>25</v>
      </c>
    </row>
    <row r="1786" spans="1:13" hidden="1">
      <c r="A1786" s="1">
        <v>43423</v>
      </c>
      <c r="B1786" s="2">
        <v>6.01</v>
      </c>
      <c r="C1786" s="2">
        <v>2.44</v>
      </c>
      <c r="D1786" s="2">
        <v>2</v>
      </c>
      <c r="E1786" s="2">
        <v>47.2</v>
      </c>
      <c r="F1786" s="2">
        <v>6</v>
      </c>
      <c r="G1786" s="2">
        <v>3</v>
      </c>
      <c r="H1786" s="2">
        <v>3</v>
      </c>
      <c r="I1786" s="2">
        <v>0</v>
      </c>
      <c r="J1786" s="4">
        <v>2018</v>
      </c>
      <c r="K1786">
        <v>11</v>
      </c>
      <c r="L1786">
        <v>276</v>
      </c>
      <c r="M1786" t="s">
        <v>26</v>
      </c>
    </row>
    <row r="1787" spans="1:13" hidden="1">
      <c r="A1787" s="1">
        <v>43424</v>
      </c>
      <c r="B1787" s="2">
        <v>5.33</v>
      </c>
      <c r="C1787" s="2">
        <v>3.8029999999999999</v>
      </c>
      <c r="D1787" s="2">
        <v>4</v>
      </c>
      <c r="E1787" s="2">
        <v>31.5</v>
      </c>
      <c r="F1787" s="2">
        <v>4</v>
      </c>
      <c r="G1787" s="2">
        <v>1</v>
      </c>
      <c r="H1787" s="2">
        <v>10</v>
      </c>
      <c r="I1787" s="2">
        <v>3</v>
      </c>
      <c r="J1787" s="4">
        <v>2018</v>
      </c>
      <c r="K1787">
        <v>11</v>
      </c>
      <c r="L1787">
        <v>276</v>
      </c>
      <c r="M1787" t="s">
        <v>27</v>
      </c>
    </row>
    <row r="1788" spans="1:13" hidden="1">
      <c r="A1788" s="1">
        <v>43425</v>
      </c>
      <c r="B1788" s="2">
        <v>7</v>
      </c>
      <c r="C1788" s="2">
        <v>2.34</v>
      </c>
      <c r="D1788" s="2">
        <v>3.25</v>
      </c>
      <c r="E1788" s="2">
        <v>22</v>
      </c>
      <c r="F1788" s="2">
        <v>5</v>
      </c>
      <c r="G1788" s="2">
        <v>0</v>
      </c>
      <c r="H1788" s="2">
        <v>5</v>
      </c>
      <c r="I1788" s="2">
        <v>1</v>
      </c>
      <c r="J1788" s="4">
        <v>2018</v>
      </c>
      <c r="K1788">
        <v>11</v>
      </c>
      <c r="L1788">
        <v>276</v>
      </c>
      <c r="M1788" t="s">
        <v>28</v>
      </c>
    </row>
    <row r="1789" spans="1:13" hidden="1">
      <c r="A1789" s="1">
        <v>43426</v>
      </c>
      <c r="B1789" s="2">
        <v>8</v>
      </c>
      <c r="C1789" s="2">
        <v>7.0659999999999998</v>
      </c>
      <c r="D1789" s="2">
        <v>3</v>
      </c>
      <c r="E1789" s="2">
        <v>22.4</v>
      </c>
      <c r="F1789" s="2">
        <v>9</v>
      </c>
      <c r="G1789" s="2">
        <v>0</v>
      </c>
      <c r="H1789" s="2">
        <v>15</v>
      </c>
      <c r="I1789" s="2">
        <v>2</v>
      </c>
      <c r="J1789" s="4">
        <v>2018</v>
      </c>
      <c r="K1789">
        <v>11</v>
      </c>
      <c r="L1789">
        <v>276</v>
      </c>
      <c r="M1789" t="s">
        <v>22</v>
      </c>
    </row>
    <row r="1790" spans="1:13" hidden="1">
      <c r="A1790" s="1">
        <v>43427</v>
      </c>
      <c r="B1790" s="2">
        <v>6</v>
      </c>
      <c r="C1790" s="2">
        <v>4.4720000000000004</v>
      </c>
      <c r="D1790" s="2">
        <v>3</v>
      </c>
      <c r="E1790" s="2">
        <v>29.6</v>
      </c>
      <c r="F1790" s="2">
        <v>13</v>
      </c>
      <c r="G1790" s="2">
        <v>1</v>
      </c>
      <c r="H1790" s="2">
        <v>24</v>
      </c>
      <c r="I1790" s="2">
        <v>3</v>
      </c>
      <c r="J1790" s="4">
        <v>2018</v>
      </c>
      <c r="K1790">
        <v>11</v>
      </c>
      <c r="L1790">
        <v>276</v>
      </c>
      <c r="M1790" t="s">
        <v>23</v>
      </c>
    </row>
    <row r="1791" spans="1:13" hidden="1">
      <c r="A1791" s="1">
        <v>43428</v>
      </c>
      <c r="B1791" s="2">
        <v>5.66</v>
      </c>
      <c r="C1791" s="2">
        <v>5.78</v>
      </c>
      <c r="D1791" s="2">
        <v>5</v>
      </c>
      <c r="E1791" s="2">
        <v>29.2</v>
      </c>
      <c r="F1791" s="2">
        <v>11</v>
      </c>
      <c r="G1791" s="2">
        <v>0</v>
      </c>
      <c r="H1791" s="2">
        <v>7</v>
      </c>
      <c r="I1791" s="2">
        <v>0.3</v>
      </c>
      <c r="J1791" s="4">
        <v>2018</v>
      </c>
      <c r="K1791">
        <v>11</v>
      </c>
      <c r="L1791">
        <v>276</v>
      </c>
      <c r="M1791" t="s">
        <v>24</v>
      </c>
    </row>
    <row r="1792" spans="1:13" hidden="1">
      <c r="A1792" s="1">
        <v>43429</v>
      </c>
      <c r="B1792" s="2">
        <v>5.33</v>
      </c>
      <c r="C1792" s="2">
        <v>3.593</v>
      </c>
      <c r="D1792" s="2">
        <v>3.15</v>
      </c>
      <c r="E1792" s="2">
        <v>19.100000000000001</v>
      </c>
      <c r="F1792" s="2">
        <v>6</v>
      </c>
      <c r="G1792" s="2">
        <v>1</v>
      </c>
      <c r="H1792" s="2">
        <v>3</v>
      </c>
      <c r="I1792" s="2">
        <v>2</v>
      </c>
      <c r="J1792" s="4">
        <v>2018</v>
      </c>
      <c r="K1792">
        <v>11</v>
      </c>
      <c r="L1792">
        <v>276</v>
      </c>
      <c r="M1792" t="s">
        <v>25</v>
      </c>
    </row>
    <row r="1793" spans="1:13" hidden="1">
      <c r="A1793" s="1">
        <v>43430</v>
      </c>
      <c r="B1793" s="2">
        <v>5.33</v>
      </c>
      <c r="C1793" s="2">
        <v>2.34</v>
      </c>
      <c r="D1793" s="2">
        <v>2</v>
      </c>
      <c r="E1793" s="2">
        <v>36.299999999999997</v>
      </c>
      <c r="F1793" s="2">
        <v>15</v>
      </c>
      <c r="G1793" s="2">
        <v>1</v>
      </c>
      <c r="H1793" s="2">
        <v>16</v>
      </c>
      <c r="I1793" s="2">
        <v>3</v>
      </c>
      <c r="J1793" s="4">
        <v>2018</v>
      </c>
      <c r="K1793">
        <v>11</v>
      </c>
      <c r="L1793">
        <v>276</v>
      </c>
      <c r="M1793" t="s">
        <v>26</v>
      </c>
    </row>
    <row r="1794" spans="1:13" hidden="1">
      <c r="A1794" s="1">
        <v>43431</v>
      </c>
      <c r="B1794" s="2">
        <v>8</v>
      </c>
      <c r="C1794" s="2">
        <v>4.67</v>
      </c>
      <c r="D1794" s="2">
        <v>2</v>
      </c>
      <c r="E1794" s="2">
        <v>41.5</v>
      </c>
      <c r="F1794" s="2">
        <v>2</v>
      </c>
      <c r="G1794" s="2">
        <v>0</v>
      </c>
      <c r="H1794" s="2">
        <v>5</v>
      </c>
      <c r="I1794" s="2">
        <v>2</v>
      </c>
      <c r="J1794" s="4">
        <v>2018</v>
      </c>
      <c r="K1794">
        <v>11</v>
      </c>
      <c r="L1794">
        <v>276</v>
      </c>
      <c r="M1794" t="s">
        <v>27</v>
      </c>
    </row>
    <row r="1795" spans="1:13" hidden="1">
      <c r="A1795" s="1">
        <v>43432</v>
      </c>
      <c r="B1795" s="2">
        <v>3</v>
      </c>
      <c r="C1795" s="2">
        <v>5.67</v>
      </c>
      <c r="D1795" s="2">
        <v>1</v>
      </c>
      <c r="E1795" s="2">
        <v>24.4</v>
      </c>
      <c r="F1795" s="2">
        <v>15</v>
      </c>
      <c r="G1795" s="2">
        <v>2</v>
      </c>
      <c r="H1795" s="2">
        <v>8</v>
      </c>
      <c r="I1795" s="2">
        <v>4</v>
      </c>
      <c r="J1795" s="4">
        <v>2018</v>
      </c>
      <c r="K1795">
        <v>11</v>
      </c>
      <c r="L1795">
        <v>276</v>
      </c>
      <c r="M1795" t="s">
        <v>28</v>
      </c>
    </row>
    <row r="1796" spans="1:13" hidden="1">
      <c r="A1796" s="1">
        <v>43433</v>
      </c>
      <c r="B1796" s="2">
        <v>4.33</v>
      </c>
      <c r="C1796" s="2">
        <v>4.32</v>
      </c>
      <c r="D1796" s="2">
        <v>1</v>
      </c>
      <c r="E1796" s="2">
        <v>22.6</v>
      </c>
      <c r="F1796" s="2">
        <v>7</v>
      </c>
      <c r="G1796" s="2">
        <v>0</v>
      </c>
      <c r="H1796" s="2">
        <v>1</v>
      </c>
      <c r="I1796" s="2">
        <v>3</v>
      </c>
      <c r="J1796" s="4">
        <v>2018</v>
      </c>
      <c r="K1796">
        <v>11</v>
      </c>
      <c r="L1796">
        <v>276</v>
      </c>
      <c r="M1796" t="s">
        <v>22</v>
      </c>
    </row>
    <row r="1797" spans="1:13" hidden="1">
      <c r="A1797" s="1">
        <v>43434</v>
      </c>
      <c r="B1797" s="2">
        <v>1</v>
      </c>
      <c r="C1797" s="2">
        <v>3.01</v>
      </c>
      <c r="D1797" s="2">
        <v>1</v>
      </c>
      <c r="E1797" s="2">
        <v>22.4</v>
      </c>
      <c r="F1797" s="2">
        <v>3</v>
      </c>
      <c r="G1797" s="2">
        <v>0</v>
      </c>
      <c r="H1797" s="2">
        <v>0</v>
      </c>
      <c r="I1797" s="2">
        <v>2.5</v>
      </c>
      <c r="J1797" s="4">
        <v>2018</v>
      </c>
      <c r="K1797">
        <v>11</v>
      </c>
      <c r="L1797">
        <v>276</v>
      </c>
      <c r="M1797" t="s">
        <v>23</v>
      </c>
    </row>
    <row r="1798" spans="1:13" hidden="1">
      <c r="A1798" s="1">
        <v>43435</v>
      </c>
      <c r="B1798" s="2">
        <v>7</v>
      </c>
      <c r="C1798" s="2">
        <v>8.7789999999999999</v>
      </c>
      <c r="D1798" s="2">
        <v>2.0499999999999998</v>
      </c>
      <c r="E1798" s="2">
        <v>41</v>
      </c>
      <c r="F1798" s="2">
        <v>7</v>
      </c>
      <c r="G1798" s="2">
        <v>3</v>
      </c>
      <c r="H1798" s="2">
        <v>13</v>
      </c>
      <c r="I1798" s="2">
        <v>2</v>
      </c>
      <c r="J1798" s="4">
        <v>2018</v>
      </c>
      <c r="K1798">
        <v>12</v>
      </c>
      <c r="L1798">
        <v>276</v>
      </c>
      <c r="M1798" t="s">
        <v>24</v>
      </c>
    </row>
    <row r="1799" spans="1:13" hidden="1">
      <c r="A1799" s="1">
        <v>43436</v>
      </c>
      <c r="B1799" s="2">
        <v>3.17</v>
      </c>
      <c r="C1799" s="2">
        <v>5.7789999999999999</v>
      </c>
      <c r="D1799" s="2">
        <v>10</v>
      </c>
      <c r="E1799" s="2">
        <v>65.7</v>
      </c>
      <c r="F1799" s="2">
        <v>6</v>
      </c>
      <c r="G1799" s="2">
        <v>0</v>
      </c>
      <c r="H1799" s="2">
        <v>27</v>
      </c>
      <c r="I1799" s="2">
        <v>8</v>
      </c>
      <c r="J1799" s="4">
        <v>2018</v>
      </c>
      <c r="K1799">
        <v>12</v>
      </c>
      <c r="L1799">
        <v>276</v>
      </c>
      <c r="M1799" t="s">
        <v>25</v>
      </c>
    </row>
    <row r="1800" spans="1:13" hidden="1">
      <c r="A1800" s="1">
        <v>43437</v>
      </c>
      <c r="B1800" s="2">
        <v>6</v>
      </c>
      <c r="C1800" s="2">
        <v>5.0830000000000002</v>
      </c>
      <c r="D1800" s="2">
        <v>2.1</v>
      </c>
      <c r="E1800" s="2">
        <v>44</v>
      </c>
      <c r="F1800" s="2">
        <v>13</v>
      </c>
      <c r="G1800" s="2">
        <v>0</v>
      </c>
      <c r="H1800" s="2">
        <v>13</v>
      </c>
      <c r="I1800" s="2">
        <v>1</v>
      </c>
      <c r="J1800" s="4">
        <v>2018</v>
      </c>
      <c r="K1800">
        <v>12</v>
      </c>
      <c r="L1800">
        <v>276</v>
      </c>
      <c r="M1800" t="s">
        <v>26</v>
      </c>
    </row>
    <row r="1801" spans="1:13" hidden="1">
      <c r="A1801" s="1">
        <v>43438</v>
      </c>
      <c r="B1801" s="2">
        <v>2.5</v>
      </c>
      <c r="C1801" s="2">
        <v>3</v>
      </c>
      <c r="D1801" s="2">
        <v>3</v>
      </c>
      <c r="E1801" s="2">
        <v>32.200000000000003</v>
      </c>
      <c r="F1801" s="2">
        <v>11</v>
      </c>
      <c r="G1801" s="2">
        <v>0</v>
      </c>
      <c r="H1801" s="2">
        <v>5</v>
      </c>
      <c r="I1801" s="2">
        <v>3</v>
      </c>
      <c r="J1801" s="4">
        <v>2018</v>
      </c>
      <c r="K1801">
        <v>12</v>
      </c>
      <c r="L1801">
        <v>276</v>
      </c>
      <c r="M1801" t="s">
        <v>27</v>
      </c>
    </row>
    <row r="1802" spans="1:13" hidden="1">
      <c r="A1802" s="1">
        <v>43439</v>
      </c>
      <c r="B1802" s="2">
        <v>5.33</v>
      </c>
      <c r="C1802" s="2">
        <v>3.726</v>
      </c>
      <c r="D1802" s="2">
        <v>3.5</v>
      </c>
      <c r="E1802" s="2">
        <v>41.3</v>
      </c>
      <c r="F1802" s="2">
        <v>13</v>
      </c>
      <c r="G1802" s="2">
        <v>0</v>
      </c>
      <c r="H1802" s="2">
        <v>15</v>
      </c>
      <c r="I1802" s="2">
        <v>2</v>
      </c>
      <c r="J1802" s="4">
        <v>2018</v>
      </c>
      <c r="K1802">
        <v>12</v>
      </c>
      <c r="L1802">
        <v>276</v>
      </c>
      <c r="M1802" t="s">
        <v>28</v>
      </c>
    </row>
    <row r="1803" spans="1:13" hidden="1">
      <c r="A1803" s="1">
        <v>43440</v>
      </c>
      <c r="B1803" s="2">
        <v>0</v>
      </c>
      <c r="C1803" s="2">
        <v>0</v>
      </c>
      <c r="D1803" s="2">
        <v>0</v>
      </c>
      <c r="E1803" s="2">
        <v>0</v>
      </c>
      <c r="F1803" s="2">
        <v>0</v>
      </c>
      <c r="G1803" s="2">
        <v>0</v>
      </c>
      <c r="H1803" s="2">
        <v>0</v>
      </c>
      <c r="I1803" s="2">
        <v>0</v>
      </c>
      <c r="J1803" s="4">
        <v>2018</v>
      </c>
      <c r="K1803">
        <v>12</v>
      </c>
      <c r="L1803">
        <v>276</v>
      </c>
      <c r="M1803" t="s">
        <v>22</v>
      </c>
    </row>
    <row r="1804" spans="1:13" hidden="1">
      <c r="A1804" s="1">
        <v>43441</v>
      </c>
      <c r="B1804" s="2">
        <v>5</v>
      </c>
      <c r="C1804" s="2">
        <v>3.01</v>
      </c>
      <c r="D1804" s="2">
        <v>3</v>
      </c>
      <c r="E1804" s="2">
        <v>47.4</v>
      </c>
      <c r="F1804" s="2">
        <v>14</v>
      </c>
      <c r="G1804" s="2">
        <v>0</v>
      </c>
      <c r="H1804" s="2">
        <v>12</v>
      </c>
      <c r="I1804" s="2">
        <v>3</v>
      </c>
      <c r="J1804" s="4">
        <v>2018</v>
      </c>
      <c r="K1804">
        <v>12</v>
      </c>
      <c r="L1804">
        <v>276</v>
      </c>
      <c r="M1804" t="s">
        <v>23</v>
      </c>
    </row>
    <row r="1805" spans="1:13" hidden="1">
      <c r="A1805" s="1">
        <v>43442</v>
      </c>
      <c r="B1805" s="2">
        <v>0</v>
      </c>
      <c r="C1805" s="2">
        <v>0</v>
      </c>
      <c r="D1805" s="2">
        <v>0</v>
      </c>
      <c r="E1805" s="2">
        <v>0</v>
      </c>
      <c r="F1805" s="2">
        <v>0</v>
      </c>
      <c r="G1805" s="2">
        <v>0</v>
      </c>
      <c r="H1805" s="2">
        <v>0</v>
      </c>
      <c r="I1805" s="2">
        <v>0</v>
      </c>
      <c r="J1805" s="4">
        <v>2018</v>
      </c>
      <c r="K1805">
        <v>12</v>
      </c>
      <c r="L1805">
        <v>276</v>
      </c>
      <c r="M1805" t="s">
        <v>24</v>
      </c>
    </row>
    <row r="1806" spans="1:13" hidden="1">
      <c r="A1806" s="1">
        <v>43443</v>
      </c>
      <c r="B1806" s="2">
        <v>4.66</v>
      </c>
      <c r="C1806" s="2">
        <v>6.69</v>
      </c>
      <c r="D1806" s="2">
        <v>4.0999999999999996</v>
      </c>
      <c r="E1806" s="2">
        <v>57.7</v>
      </c>
      <c r="F1806" s="2">
        <v>9</v>
      </c>
      <c r="G1806" s="2">
        <v>0</v>
      </c>
      <c r="H1806" s="2">
        <v>11</v>
      </c>
      <c r="I1806" s="2">
        <v>0</v>
      </c>
      <c r="J1806" s="4">
        <v>2018</v>
      </c>
      <c r="K1806">
        <v>12</v>
      </c>
      <c r="L1806">
        <v>276</v>
      </c>
      <c r="M1806" t="s">
        <v>25</v>
      </c>
    </row>
    <row r="1807" spans="1:13" hidden="1">
      <c r="A1807" s="1">
        <v>43444</v>
      </c>
      <c r="B1807" s="2">
        <v>4</v>
      </c>
      <c r="C1807" s="2">
        <v>5</v>
      </c>
      <c r="D1807" s="2">
        <v>1.5</v>
      </c>
      <c r="E1807" s="2">
        <v>23.8</v>
      </c>
      <c r="F1807" s="2">
        <v>12</v>
      </c>
      <c r="G1807" s="2">
        <v>1</v>
      </c>
      <c r="H1807" s="2">
        <v>7</v>
      </c>
      <c r="I1807" s="2">
        <v>1</v>
      </c>
      <c r="J1807" s="4">
        <v>2018</v>
      </c>
      <c r="K1807">
        <v>12</v>
      </c>
      <c r="L1807">
        <v>276</v>
      </c>
      <c r="M1807" t="s">
        <v>26</v>
      </c>
    </row>
    <row r="1808" spans="1:13" hidden="1">
      <c r="A1808" s="1">
        <v>43445</v>
      </c>
      <c r="B1808" s="2">
        <v>4</v>
      </c>
      <c r="C1808" s="2">
        <v>4.01</v>
      </c>
      <c r="D1808" s="2">
        <v>8.35</v>
      </c>
      <c r="E1808" s="2">
        <v>28</v>
      </c>
      <c r="F1808" s="2">
        <v>12</v>
      </c>
      <c r="G1808" s="2">
        <v>3</v>
      </c>
      <c r="H1808" s="2">
        <v>2</v>
      </c>
      <c r="I1808" s="2">
        <v>5.5</v>
      </c>
      <c r="J1808" s="4">
        <v>2018</v>
      </c>
      <c r="K1808">
        <v>12</v>
      </c>
      <c r="L1808">
        <v>276</v>
      </c>
      <c r="M1808" t="s">
        <v>27</v>
      </c>
    </row>
    <row r="1809" spans="1:13" hidden="1">
      <c r="A1809" s="1">
        <v>43446</v>
      </c>
      <c r="B1809" s="2">
        <v>4.33</v>
      </c>
      <c r="C1809" s="2">
        <v>2</v>
      </c>
      <c r="D1809" s="2">
        <v>3</v>
      </c>
      <c r="E1809" s="2">
        <v>37.6</v>
      </c>
      <c r="F1809" s="2">
        <v>11</v>
      </c>
      <c r="G1809" s="2">
        <v>0</v>
      </c>
      <c r="H1809" s="2">
        <v>21</v>
      </c>
      <c r="I1809" s="2">
        <v>0</v>
      </c>
      <c r="J1809" s="4">
        <v>2018</v>
      </c>
      <c r="K1809">
        <v>12</v>
      </c>
      <c r="L1809">
        <v>276</v>
      </c>
      <c r="M1809" t="s">
        <v>28</v>
      </c>
    </row>
    <row r="1810" spans="1:13" hidden="1">
      <c r="A1810" s="1">
        <v>43447</v>
      </c>
      <c r="B1810" s="2">
        <v>3.68</v>
      </c>
      <c r="C1810" s="2">
        <v>2.2429999999999999</v>
      </c>
      <c r="D1810" s="2">
        <v>3</v>
      </c>
      <c r="E1810" s="2">
        <v>47.5</v>
      </c>
      <c r="F1810" s="2">
        <v>6</v>
      </c>
      <c r="G1810" s="2">
        <v>0</v>
      </c>
      <c r="H1810" s="2">
        <v>6</v>
      </c>
      <c r="I1810" s="2">
        <v>0</v>
      </c>
      <c r="J1810" s="4">
        <v>2018</v>
      </c>
      <c r="K1810">
        <v>12</v>
      </c>
      <c r="L1810">
        <v>276</v>
      </c>
      <c r="M1810" t="s">
        <v>22</v>
      </c>
    </row>
    <row r="1811" spans="1:13" hidden="1">
      <c r="A1811" s="1">
        <v>43448</v>
      </c>
      <c r="B1811" s="2">
        <v>2</v>
      </c>
      <c r="C1811" s="2">
        <v>2</v>
      </c>
      <c r="D1811" s="2">
        <v>0.2</v>
      </c>
      <c r="E1811" s="2">
        <v>23.4</v>
      </c>
      <c r="F1811" s="2">
        <v>2</v>
      </c>
      <c r="G1811" s="2">
        <v>1</v>
      </c>
      <c r="H1811" s="2">
        <v>29</v>
      </c>
      <c r="I1811" s="2">
        <v>1</v>
      </c>
      <c r="J1811" s="4">
        <v>2018</v>
      </c>
      <c r="K1811">
        <v>12</v>
      </c>
      <c r="L1811">
        <v>276</v>
      </c>
      <c r="M1811" t="s">
        <v>23</v>
      </c>
    </row>
    <row r="1812" spans="1:13" hidden="1">
      <c r="A1812" s="1">
        <v>43449</v>
      </c>
      <c r="B1812" s="2">
        <v>4</v>
      </c>
      <c r="C1812" s="2">
        <v>2.34</v>
      </c>
      <c r="D1812" s="2">
        <v>3.45</v>
      </c>
      <c r="E1812" s="2">
        <v>62.4</v>
      </c>
      <c r="F1812" s="2">
        <v>5</v>
      </c>
      <c r="G1812" s="2">
        <v>0</v>
      </c>
      <c r="H1812" s="2">
        <v>26</v>
      </c>
      <c r="I1812" s="2">
        <v>2.2999999999999998</v>
      </c>
      <c r="J1812" s="4">
        <v>2018</v>
      </c>
      <c r="K1812">
        <v>12</v>
      </c>
      <c r="L1812">
        <v>276</v>
      </c>
      <c r="M1812" t="s">
        <v>24</v>
      </c>
    </row>
    <row r="1813" spans="1:13" hidden="1">
      <c r="A1813" s="1">
        <v>43450</v>
      </c>
      <c r="B1813" s="2">
        <v>1.33</v>
      </c>
      <c r="C1813" s="2">
        <v>4.32</v>
      </c>
      <c r="D1813" s="2">
        <v>0.2</v>
      </c>
      <c r="E1813" s="2">
        <v>27</v>
      </c>
      <c r="F1813" s="2">
        <v>3</v>
      </c>
      <c r="G1813" s="2">
        <v>0</v>
      </c>
      <c r="H1813" s="2">
        <v>7</v>
      </c>
      <c r="I1813" s="2">
        <v>1</v>
      </c>
      <c r="J1813" s="4">
        <v>2018</v>
      </c>
      <c r="K1813">
        <v>12</v>
      </c>
      <c r="L1813">
        <v>276</v>
      </c>
      <c r="M1813" t="s">
        <v>25</v>
      </c>
    </row>
    <row r="1814" spans="1:13" hidden="1">
      <c r="A1814" s="1">
        <v>43451</v>
      </c>
      <c r="B1814" s="2">
        <v>6.34</v>
      </c>
      <c r="C1814" s="2">
        <v>2.0099999999999998</v>
      </c>
      <c r="D1814" s="2">
        <v>5</v>
      </c>
      <c r="E1814" s="2">
        <v>53</v>
      </c>
      <c r="F1814" s="2">
        <v>6</v>
      </c>
      <c r="G1814" s="2">
        <v>1</v>
      </c>
      <c r="H1814" s="2">
        <v>22</v>
      </c>
      <c r="I1814" s="2">
        <v>2</v>
      </c>
      <c r="J1814" s="4">
        <v>2018</v>
      </c>
      <c r="K1814">
        <v>12</v>
      </c>
      <c r="L1814">
        <v>276</v>
      </c>
      <c r="M1814" t="s">
        <v>26</v>
      </c>
    </row>
    <row r="1815" spans="1:13" hidden="1">
      <c r="A1815" s="1">
        <v>43452</v>
      </c>
      <c r="B1815" s="2">
        <v>0.33</v>
      </c>
      <c r="C1815" s="2">
        <v>2.4729999999999999</v>
      </c>
      <c r="D1815" s="2">
        <v>1</v>
      </c>
      <c r="E1815" s="2">
        <v>34.5</v>
      </c>
      <c r="F1815" s="2">
        <v>12</v>
      </c>
      <c r="G1815" s="2">
        <v>3</v>
      </c>
      <c r="H1815" s="2">
        <v>9</v>
      </c>
      <c r="I1815" s="2">
        <v>2</v>
      </c>
      <c r="J1815" s="4">
        <v>2018</v>
      </c>
      <c r="K1815">
        <v>12</v>
      </c>
      <c r="L1815">
        <v>276</v>
      </c>
      <c r="M1815" t="s">
        <v>27</v>
      </c>
    </row>
    <row r="1816" spans="1:13" hidden="1">
      <c r="A1816" s="1">
        <v>43453</v>
      </c>
      <c r="B1816" s="2">
        <v>0</v>
      </c>
      <c r="C1816" s="2">
        <v>0</v>
      </c>
      <c r="D1816" s="2">
        <v>0</v>
      </c>
      <c r="E1816" s="2">
        <v>0</v>
      </c>
      <c r="F1816" s="2">
        <v>0</v>
      </c>
      <c r="G1816" s="2">
        <v>0</v>
      </c>
      <c r="H1816" s="2">
        <v>0</v>
      </c>
      <c r="I1816" s="2">
        <v>0</v>
      </c>
      <c r="J1816" s="4">
        <v>2018</v>
      </c>
      <c r="K1816">
        <v>12</v>
      </c>
      <c r="L1816">
        <v>276</v>
      </c>
      <c r="M1816" t="s">
        <v>28</v>
      </c>
    </row>
    <row r="1817" spans="1:13" hidden="1">
      <c r="A1817" s="1">
        <v>43454</v>
      </c>
      <c r="B1817" s="2">
        <v>8.34</v>
      </c>
      <c r="C1817" s="2">
        <v>1.66</v>
      </c>
      <c r="D1817" s="2">
        <v>1</v>
      </c>
      <c r="E1817" s="2">
        <v>27</v>
      </c>
      <c r="F1817" s="2">
        <v>12</v>
      </c>
      <c r="G1817" s="2">
        <v>3</v>
      </c>
      <c r="H1817" s="2">
        <v>1</v>
      </c>
      <c r="I1817" s="2">
        <v>0</v>
      </c>
      <c r="J1817" s="4">
        <v>2018</v>
      </c>
      <c r="K1817">
        <v>12</v>
      </c>
      <c r="L1817">
        <v>276</v>
      </c>
      <c r="M1817" t="s">
        <v>22</v>
      </c>
    </row>
    <row r="1818" spans="1:13" hidden="1">
      <c r="A1818" s="1">
        <v>43455</v>
      </c>
      <c r="B1818" s="2">
        <v>2</v>
      </c>
      <c r="C1818" s="2">
        <v>1.35</v>
      </c>
      <c r="D1818" s="2">
        <v>0</v>
      </c>
      <c r="E1818" s="2">
        <v>35</v>
      </c>
      <c r="F1818" s="2">
        <v>12</v>
      </c>
      <c r="G1818" s="2">
        <v>1</v>
      </c>
      <c r="H1818" s="2">
        <v>13</v>
      </c>
      <c r="I1818" s="2">
        <v>1</v>
      </c>
      <c r="J1818" s="4">
        <v>2018</v>
      </c>
      <c r="K1818">
        <v>12</v>
      </c>
      <c r="L1818">
        <v>276</v>
      </c>
      <c r="M1818" t="s">
        <v>23</v>
      </c>
    </row>
    <row r="1819" spans="1:13" hidden="1">
      <c r="A1819" s="1">
        <v>43456</v>
      </c>
      <c r="B1819" s="2">
        <v>8.34</v>
      </c>
      <c r="C1819" s="2">
        <v>3.34</v>
      </c>
      <c r="D1819" s="2">
        <v>4.5</v>
      </c>
      <c r="E1819" s="2">
        <v>43.4</v>
      </c>
      <c r="F1819" s="2">
        <v>3</v>
      </c>
      <c r="G1819" s="2">
        <v>1</v>
      </c>
      <c r="H1819" s="2">
        <v>0</v>
      </c>
      <c r="I1819" s="2">
        <v>0</v>
      </c>
      <c r="J1819" s="4">
        <v>2018</v>
      </c>
      <c r="K1819">
        <v>12</v>
      </c>
      <c r="L1819">
        <v>276</v>
      </c>
      <c r="M1819" t="s">
        <v>24</v>
      </c>
    </row>
    <row r="1820" spans="1:13" hidden="1">
      <c r="A1820" s="1">
        <v>43457</v>
      </c>
      <c r="B1820" s="2">
        <v>12.33</v>
      </c>
      <c r="C1820" s="2">
        <v>6.4059999999999997</v>
      </c>
      <c r="D1820" s="2">
        <v>2.2999999999999998</v>
      </c>
      <c r="E1820" s="2">
        <v>47.7</v>
      </c>
      <c r="F1820" s="2">
        <v>8</v>
      </c>
      <c r="G1820" s="2">
        <v>0</v>
      </c>
      <c r="H1820" s="2">
        <v>13</v>
      </c>
      <c r="I1820" s="2">
        <v>4</v>
      </c>
      <c r="J1820" s="4">
        <v>2018</v>
      </c>
      <c r="K1820">
        <v>12</v>
      </c>
      <c r="L1820">
        <v>276</v>
      </c>
      <c r="M1820" t="s">
        <v>25</v>
      </c>
    </row>
    <row r="1821" spans="1:13" hidden="1">
      <c r="A1821" s="1">
        <v>43458</v>
      </c>
      <c r="B1821" s="2">
        <v>8.67</v>
      </c>
      <c r="C1821" s="2">
        <v>4.3499999999999996</v>
      </c>
      <c r="D1821" s="2">
        <v>1</v>
      </c>
      <c r="E1821" s="2">
        <v>32</v>
      </c>
      <c r="F1821" s="2">
        <v>20</v>
      </c>
      <c r="G1821" s="2">
        <v>0</v>
      </c>
      <c r="H1821" s="2">
        <v>8</v>
      </c>
      <c r="I1821" s="2">
        <v>1</v>
      </c>
      <c r="J1821" s="4">
        <v>2018</v>
      </c>
      <c r="K1821">
        <v>12</v>
      </c>
      <c r="L1821">
        <v>276</v>
      </c>
      <c r="M1821" t="s">
        <v>26</v>
      </c>
    </row>
    <row r="1822" spans="1:13" hidden="1">
      <c r="A1822" s="1">
        <v>43459</v>
      </c>
      <c r="B1822" s="2">
        <v>8</v>
      </c>
      <c r="C1822" s="2">
        <v>6.0759999999999996</v>
      </c>
      <c r="D1822" s="2">
        <v>5.0999999999999996</v>
      </c>
      <c r="E1822" s="2">
        <v>42.6</v>
      </c>
      <c r="F1822" s="2">
        <v>9</v>
      </c>
      <c r="G1822" s="2">
        <v>3</v>
      </c>
      <c r="H1822" s="2">
        <v>21</v>
      </c>
      <c r="I1822" s="2">
        <v>2</v>
      </c>
      <c r="J1822" s="4">
        <v>2018</v>
      </c>
      <c r="K1822">
        <v>12</v>
      </c>
      <c r="L1822">
        <v>276</v>
      </c>
      <c r="M1822" t="s">
        <v>27</v>
      </c>
    </row>
    <row r="1823" spans="1:13" hidden="1">
      <c r="A1823" s="1">
        <v>43460</v>
      </c>
      <c r="B1823" s="2">
        <v>1</v>
      </c>
      <c r="C1823" s="2">
        <v>0.66</v>
      </c>
      <c r="D1823" s="2">
        <v>2.15</v>
      </c>
      <c r="E1823" s="2">
        <v>50</v>
      </c>
      <c r="F1823" s="2">
        <v>8</v>
      </c>
      <c r="G1823" s="2">
        <v>1</v>
      </c>
      <c r="H1823" s="2">
        <v>13</v>
      </c>
      <c r="I1823" s="2">
        <v>2</v>
      </c>
      <c r="J1823" s="4">
        <v>2018</v>
      </c>
      <c r="K1823">
        <v>12</v>
      </c>
      <c r="L1823">
        <v>276</v>
      </c>
      <c r="M1823" t="s">
        <v>28</v>
      </c>
    </row>
    <row r="1824" spans="1:13" hidden="1">
      <c r="A1824" s="1">
        <v>43461</v>
      </c>
      <c r="B1824" s="2">
        <v>3.68</v>
      </c>
      <c r="C1824" s="2">
        <v>3.01</v>
      </c>
      <c r="D1824" s="2">
        <v>3.05</v>
      </c>
      <c r="E1824" s="2">
        <v>40.6</v>
      </c>
      <c r="F1824" s="2">
        <v>8</v>
      </c>
      <c r="G1824" s="2">
        <v>0</v>
      </c>
      <c r="H1824" s="2">
        <v>7</v>
      </c>
      <c r="I1824" s="2">
        <v>0</v>
      </c>
      <c r="J1824" s="4">
        <v>2018</v>
      </c>
      <c r="K1824">
        <v>12</v>
      </c>
      <c r="L1824">
        <v>276</v>
      </c>
      <c r="M1824" t="s">
        <v>22</v>
      </c>
    </row>
    <row r="1825" spans="1:13" hidden="1">
      <c r="A1825" s="1">
        <v>43462</v>
      </c>
      <c r="B1825" s="2">
        <v>11.67</v>
      </c>
      <c r="C1825" s="2">
        <v>5.8449999999999998</v>
      </c>
      <c r="D1825" s="2">
        <v>1</v>
      </c>
      <c r="E1825" s="2">
        <v>56.4</v>
      </c>
      <c r="F1825" s="2">
        <v>11</v>
      </c>
      <c r="G1825" s="2">
        <v>6</v>
      </c>
      <c r="H1825" s="2">
        <v>9</v>
      </c>
      <c r="I1825" s="2">
        <v>0</v>
      </c>
      <c r="J1825" s="4">
        <v>2018</v>
      </c>
      <c r="K1825">
        <v>12</v>
      </c>
      <c r="L1825">
        <v>276</v>
      </c>
      <c r="M1825" t="s">
        <v>23</v>
      </c>
    </row>
    <row r="1826" spans="1:13" hidden="1">
      <c r="A1826" s="1">
        <v>43463</v>
      </c>
      <c r="B1826" s="2">
        <v>6.68</v>
      </c>
      <c r="C1826" s="2">
        <v>5.6109999999999998</v>
      </c>
      <c r="D1826" s="2">
        <v>1</v>
      </c>
      <c r="E1826" s="2">
        <v>68.349999999999994</v>
      </c>
      <c r="F1826" s="2">
        <v>5</v>
      </c>
      <c r="G1826" s="2">
        <v>0</v>
      </c>
      <c r="H1826" s="2">
        <v>7</v>
      </c>
      <c r="I1826" s="2">
        <v>2</v>
      </c>
      <c r="J1826" s="4">
        <v>2018</v>
      </c>
      <c r="K1826">
        <v>12</v>
      </c>
      <c r="L1826">
        <v>276</v>
      </c>
      <c r="M1826" t="s">
        <v>24</v>
      </c>
    </row>
    <row r="1827" spans="1:13" hidden="1">
      <c r="A1827" s="1">
        <v>43464</v>
      </c>
      <c r="B1827" s="2">
        <v>5.33</v>
      </c>
      <c r="C1827" s="2">
        <v>7.593</v>
      </c>
      <c r="D1827" s="2">
        <v>5</v>
      </c>
      <c r="E1827" s="2">
        <v>59.9</v>
      </c>
      <c r="F1827" s="2">
        <v>6</v>
      </c>
      <c r="G1827" s="2">
        <v>0</v>
      </c>
      <c r="H1827" s="2">
        <v>31</v>
      </c>
      <c r="I1827" s="2">
        <v>3.3</v>
      </c>
      <c r="J1827" s="4">
        <v>2018</v>
      </c>
      <c r="K1827">
        <v>12</v>
      </c>
      <c r="L1827">
        <v>276</v>
      </c>
      <c r="M1827" t="s">
        <v>25</v>
      </c>
    </row>
    <row r="1828" spans="1:13" hidden="1">
      <c r="A1828" s="1">
        <v>43465</v>
      </c>
      <c r="B1828" s="2">
        <v>8</v>
      </c>
      <c r="C1828" s="2">
        <v>4.66</v>
      </c>
      <c r="D1828" s="2">
        <v>5.2</v>
      </c>
      <c r="E1828" s="2">
        <v>44.5</v>
      </c>
      <c r="F1828" s="2">
        <v>10</v>
      </c>
      <c r="G1828" s="2">
        <v>0</v>
      </c>
      <c r="H1828" s="2">
        <v>6</v>
      </c>
      <c r="I1828" s="2">
        <v>4</v>
      </c>
      <c r="J1828" s="4">
        <v>2018</v>
      </c>
      <c r="K1828">
        <v>12</v>
      </c>
      <c r="L1828">
        <v>276</v>
      </c>
      <c r="M1828" t="s">
        <v>26</v>
      </c>
    </row>
    <row r="1829" spans="1:13" hidden="1">
      <c r="A1829" s="1">
        <v>43466</v>
      </c>
      <c r="B1829" s="2">
        <v>0</v>
      </c>
      <c r="C1829" s="2">
        <v>0</v>
      </c>
      <c r="D1829" s="2">
        <v>0</v>
      </c>
      <c r="E1829" s="2">
        <v>0</v>
      </c>
      <c r="F1829" s="2">
        <v>0</v>
      </c>
      <c r="G1829" s="2">
        <v>0</v>
      </c>
      <c r="H1829" s="2">
        <v>0</v>
      </c>
      <c r="I1829" s="2">
        <v>0</v>
      </c>
      <c r="J1829" s="4">
        <v>2019</v>
      </c>
      <c r="K1829">
        <v>1</v>
      </c>
      <c r="L1829">
        <v>276</v>
      </c>
      <c r="M1829" t="s">
        <v>27</v>
      </c>
    </row>
    <row r="1830" spans="1:13" hidden="1">
      <c r="A1830" s="1">
        <v>43467</v>
      </c>
      <c r="B1830" s="2">
        <v>5.33</v>
      </c>
      <c r="C1830" s="2">
        <v>4.3970000000000002</v>
      </c>
      <c r="D1830" s="2">
        <v>4.1500000000000004</v>
      </c>
      <c r="E1830" s="2">
        <v>36.799999999999997</v>
      </c>
      <c r="F1830" s="2">
        <v>4</v>
      </c>
      <c r="G1830" s="2">
        <v>0</v>
      </c>
      <c r="H1830" s="2">
        <v>9</v>
      </c>
      <c r="I1830" s="2">
        <v>2</v>
      </c>
      <c r="J1830" s="4">
        <v>2019</v>
      </c>
      <c r="K1830">
        <v>1</v>
      </c>
      <c r="L1830">
        <v>276</v>
      </c>
      <c r="M1830" t="s">
        <v>28</v>
      </c>
    </row>
    <row r="1831" spans="1:13" hidden="1">
      <c r="A1831" s="1">
        <v>43468</v>
      </c>
      <c r="B1831" s="2">
        <v>4.33</v>
      </c>
      <c r="C1831" s="2">
        <v>4.8360000000000003</v>
      </c>
      <c r="D1831" s="2">
        <v>6.25</v>
      </c>
      <c r="E1831" s="2">
        <v>42.4</v>
      </c>
      <c r="F1831" s="2">
        <v>6</v>
      </c>
      <c r="G1831" s="2">
        <v>0</v>
      </c>
      <c r="H1831" s="2">
        <v>9</v>
      </c>
      <c r="I1831" s="2">
        <v>0</v>
      </c>
      <c r="J1831" s="4">
        <v>2019</v>
      </c>
      <c r="K1831">
        <v>1</v>
      </c>
      <c r="L1831">
        <v>276</v>
      </c>
      <c r="M1831" t="s">
        <v>22</v>
      </c>
    </row>
    <row r="1832" spans="1:13" hidden="1">
      <c r="A1832" s="1">
        <v>43469</v>
      </c>
      <c r="B1832" s="2">
        <v>7</v>
      </c>
      <c r="C1832" s="2">
        <v>3.67</v>
      </c>
      <c r="D1832" s="2">
        <v>2.6</v>
      </c>
      <c r="E1832" s="2">
        <v>55.8</v>
      </c>
      <c r="F1832" s="2">
        <v>10</v>
      </c>
      <c r="G1832" s="2">
        <v>0</v>
      </c>
      <c r="H1832" s="2">
        <v>0</v>
      </c>
      <c r="I1832" s="2">
        <v>1</v>
      </c>
      <c r="J1832" s="4">
        <v>2019</v>
      </c>
      <c r="K1832">
        <v>1</v>
      </c>
      <c r="L1832">
        <v>276</v>
      </c>
      <c r="M1832" t="s">
        <v>23</v>
      </c>
    </row>
    <row r="1833" spans="1:13" hidden="1">
      <c r="A1833" s="1">
        <v>43470</v>
      </c>
      <c r="B1833" s="2">
        <v>8.01</v>
      </c>
      <c r="C1833" s="2">
        <v>3.69</v>
      </c>
      <c r="D1833" s="2">
        <v>3.1</v>
      </c>
      <c r="E1833" s="2">
        <v>62.75</v>
      </c>
      <c r="F1833" s="2">
        <v>10</v>
      </c>
      <c r="G1833" s="2">
        <v>0</v>
      </c>
      <c r="H1833" s="2">
        <v>30</v>
      </c>
      <c r="I1833" s="2">
        <v>1</v>
      </c>
      <c r="J1833" s="4">
        <v>2019</v>
      </c>
      <c r="K1833">
        <v>1</v>
      </c>
      <c r="L1833">
        <v>276</v>
      </c>
      <c r="M1833" t="s">
        <v>24</v>
      </c>
    </row>
    <row r="1834" spans="1:13" hidden="1">
      <c r="A1834" s="1">
        <v>43471</v>
      </c>
      <c r="B1834" s="2">
        <v>8.33</v>
      </c>
      <c r="C1834" s="2">
        <v>10.01</v>
      </c>
      <c r="D1834" s="2">
        <v>2.25</v>
      </c>
      <c r="E1834" s="2">
        <v>47.4</v>
      </c>
      <c r="F1834" s="2">
        <v>11</v>
      </c>
      <c r="G1834" s="2">
        <v>2</v>
      </c>
      <c r="H1834" s="2">
        <v>0</v>
      </c>
      <c r="I1834" s="2">
        <v>3</v>
      </c>
      <c r="J1834" s="4">
        <v>2019</v>
      </c>
      <c r="K1834">
        <v>1</v>
      </c>
      <c r="L1834">
        <v>276</v>
      </c>
      <c r="M1834" t="s">
        <v>25</v>
      </c>
    </row>
    <row r="1835" spans="1:13" hidden="1">
      <c r="A1835" s="1">
        <v>43472</v>
      </c>
      <c r="B1835" s="2">
        <v>0</v>
      </c>
      <c r="C1835" s="2">
        <v>0</v>
      </c>
      <c r="D1835" s="2">
        <v>0</v>
      </c>
      <c r="E1835" s="2">
        <v>0</v>
      </c>
      <c r="F1835" s="2">
        <v>0</v>
      </c>
      <c r="G1835" s="2">
        <v>0</v>
      </c>
      <c r="H1835" s="2">
        <v>0</v>
      </c>
      <c r="I1835" s="2">
        <v>0</v>
      </c>
      <c r="J1835" s="4">
        <v>2019</v>
      </c>
      <c r="K1835">
        <v>1</v>
      </c>
      <c r="L1835">
        <v>276</v>
      </c>
      <c r="M1835" t="s">
        <v>26</v>
      </c>
    </row>
    <row r="1836" spans="1:13" hidden="1">
      <c r="A1836" s="1">
        <v>43473</v>
      </c>
      <c r="B1836" s="2">
        <v>4.34</v>
      </c>
      <c r="C1836" s="2">
        <v>3.32</v>
      </c>
      <c r="D1836" s="2">
        <v>0</v>
      </c>
      <c r="E1836" s="2">
        <v>41.8</v>
      </c>
      <c r="F1836" s="2">
        <v>6</v>
      </c>
      <c r="G1836" s="2">
        <v>0</v>
      </c>
      <c r="H1836" s="2">
        <v>10</v>
      </c>
      <c r="I1836" s="2">
        <v>2</v>
      </c>
      <c r="J1836" s="4">
        <v>2019</v>
      </c>
      <c r="K1836">
        <v>1</v>
      </c>
      <c r="L1836">
        <v>276</v>
      </c>
      <c r="M1836" t="s">
        <v>27</v>
      </c>
    </row>
    <row r="1837" spans="1:13" hidden="1">
      <c r="A1837" s="1">
        <v>43474</v>
      </c>
      <c r="B1837" s="2">
        <v>3</v>
      </c>
      <c r="C1837" s="2">
        <v>1.33</v>
      </c>
      <c r="D1837" s="2">
        <v>2</v>
      </c>
      <c r="E1837" s="2">
        <v>64.8</v>
      </c>
      <c r="F1837" s="2">
        <v>24</v>
      </c>
      <c r="G1837" s="2">
        <v>3</v>
      </c>
      <c r="H1837" s="2">
        <v>10</v>
      </c>
      <c r="I1837" s="2">
        <v>1</v>
      </c>
      <c r="J1837" s="4">
        <v>2019</v>
      </c>
      <c r="K1837">
        <v>1</v>
      </c>
      <c r="L1837">
        <v>276</v>
      </c>
      <c r="M1837" t="s">
        <v>28</v>
      </c>
    </row>
    <row r="1838" spans="1:13" hidden="1">
      <c r="A1838" s="1">
        <v>43475</v>
      </c>
      <c r="B1838" s="2">
        <v>8</v>
      </c>
      <c r="C1838" s="2">
        <v>3.58</v>
      </c>
      <c r="D1838" s="2">
        <v>5.6</v>
      </c>
      <c r="E1838" s="2">
        <v>39.1</v>
      </c>
      <c r="F1838" s="2">
        <v>12</v>
      </c>
      <c r="G1838" s="2">
        <v>2</v>
      </c>
      <c r="H1838" s="2">
        <v>13</v>
      </c>
      <c r="I1838" s="2">
        <v>1</v>
      </c>
      <c r="J1838" s="4">
        <v>2019</v>
      </c>
      <c r="K1838">
        <v>1</v>
      </c>
      <c r="L1838">
        <v>276</v>
      </c>
      <c r="M1838" t="s">
        <v>22</v>
      </c>
    </row>
    <row r="1839" spans="1:13" hidden="1">
      <c r="A1839" s="1">
        <v>43476</v>
      </c>
      <c r="B1839" s="2">
        <v>5.33</v>
      </c>
      <c r="C1839" s="2">
        <v>7.34</v>
      </c>
      <c r="D1839" s="2">
        <v>3</v>
      </c>
      <c r="E1839" s="2">
        <v>61.6</v>
      </c>
      <c r="F1839" s="2">
        <v>12</v>
      </c>
      <c r="G1839" s="2">
        <v>0</v>
      </c>
      <c r="H1839" s="2">
        <v>6</v>
      </c>
      <c r="I1839" s="2">
        <v>0</v>
      </c>
      <c r="J1839" s="4">
        <v>2019</v>
      </c>
      <c r="K1839">
        <v>1</v>
      </c>
      <c r="L1839">
        <v>276</v>
      </c>
      <c r="M1839" t="s">
        <v>23</v>
      </c>
    </row>
    <row r="1840" spans="1:13" hidden="1">
      <c r="A1840" s="1">
        <v>43477</v>
      </c>
      <c r="B1840" s="2">
        <v>6.66</v>
      </c>
      <c r="C1840" s="2">
        <v>7.02</v>
      </c>
      <c r="D1840" s="2">
        <v>5</v>
      </c>
      <c r="E1840" s="2">
        <v>74.5</v>
      </c>
      <c r="F1840" s="2">
        <v>21.2</v>
      </c>
      <c r="G1840" s="2">
        <v>0</v>
      </c>
      <c r="H1840" s="2">
        <v>10</v>
      </c>
      <c r="I1840" s="2">
        <v>0</v>
      </c>
      <c r="J1840" s="4">
        <v>2019</v>
      </c>
      <c r="K1840">
        <v>1</v>
      </c>
      <c r="L1840">
        <v>276</v>
      </c>
      <c r="M1840" t="s">
        <v>24</v>
      </c>
    </row>
    <row r="1841" spans="1:13" hidden="1">
      <c r="A1841" s="1">
        <v>43478</v>
      </c>
      <c r="B1841" s="2">
        <v>8.33</v>
      </c>
      <c r="C1841" s="2">
        <v>5.8140000000000001</v>
      </c>
      <c r="D1841" s="2">
        <v>4.5999999999999996</v>
      </c>
      <c r="E1841" s="2">
        <v>73</v>
      </c>
      <c r="F1841" s="2">
        <v>4</v>
      </c>
      <c r="G1841" s="2">
        <v>1</v>
      </c>
      <c r="H1841" s="2">
        <v>1</v>
      </c>
      <c r="I1841" s="2">
        <v>2</v>
      </c>
      <c r="J1841" s="4">
        <v>2019</v>
      </c>
      <c r="K1841">
        <v>1</v>
      </c>
      <c r="L1841">
        <v>276</v>
      </c>
      <c r="M1841" t="s">
        <v>25</v>
      </c>
    </row>
    <row r="1842" spans="1:13" hidden="1">
      <c r="A1842" s="1">
        <v>43479</v>
      </c>
      <c r="B1842" s="2">
        <v>9</v>
      </c>
      <c r="C1842" s="2">
        <v>9.6999999999999993</v>
      </c>
      <c r="D1842" s="2">
        <v>3</v>
      </c>
      <c r="E1842" s="2">
        <v>51</v>
      </c>
      <c r="F1842" s="2">
        <v>10</v>
      </c>
      <c r="G1842" s="2">
        <v>0</v>
      </c>
      <c r="H1842" s="2">
        <v>18</v>
      </c>
      <c r="I1842" s="2">
        <v>0</v>
      </c>
      <c r="J1842" s="4">
        <v>2019</v>
      </c>
      <c r="K1842">
        <v>1</v>
      </c>
      <c r="L1842">
        <v>276</v>
      </c>
      <c r="M1842" t="s">
        <v>26</v>
      </c>
    </row>
    <row r="1843" spans="1:13" hidden="1">
      <c r="A1843" s="1">
        <v>43480</v>
      </c>
      <c r="B1843" s="2">
        <v>4.33</v>
      </c>
      <c r="C1843" s="2">
        <v>4.33</v>
      </c>
      <c r="D1843" s="2">
        <v>3.65</v>
      </c>
      <c r="E1843" s="2">
        <v>30.4</v>
      </c>
      <c r="F1843" s="2">
        <v>9</v>
      </c>
      <c r="G1843" s="2">
        <v>0</v>
      </c>
      <c r="H1843" s="2">
        <v>19</v>
      </c>
      <c r="I1843" s="2">
        <v>1</v>
      </c>
      <c r="J1843" s="4">
        <v>2019</v>
      </c>
      <c r="K1843">
        <v>1</v>
      </c>
      <c r="L1843">
        <v>276</v>
      </c>
      <c r="M1843" t="s">
        <v>27</v>
      </c>
    </row>
    <row r="1844" spans="1:13" hidden="1">
      <c r="A1844" s="1">
        <v>43481</v>
      </c>
      <c r="B1844" s="2">
        <v>7.5</v>
      </c>
      <c r="C1844" s="2">
        <v>5.0659999999999998</v>
      </c>
      <c r="D1844" s="2">
        <v>6</v>
      </c>
      <c r="E1844" s="2">
        <v>48.8</v>
      </c>
      <c r="F1844" s="2">
        <v>12</v>
      </c>
      <c r="G1844" s="2">
        <v>0</v>
      </c>
      <c r="H1844" s="2">
        <v>17</v>
      </c>
      <c r="I1844" s="2">
        <v>5</v>
      </c>
      <c r="J1844" s="4">
        <v>2019</v>
      </c>
      <c r="K1844">
        <v>1</v>
      </c>
      <c r="L1844">
        <v>276</v>
      </c>
      <c r="M1844" t="s">
        <v>28</v>
      </c>
    </row>
    <row r="1845" spans="1:13" hidden="1">
      <c r="A1845" s="1">
        <v>43482</v>
      </c>
      <c r="B1845" s="2">
        <v>5.34</v>
      </c>
      <c r="C1845" s="2">
        <v>3.68</v>
      </c>
      <c r="D1845" s="2">
        <v>3.7</v>
      </c>
      <c r="E1845" s="2">
        <v>55.6</v>
      </c>
      <c r="F1845" s="2">
        <v>10</v>
      </c>
      <c r="G1845" s="2">
        <v>3</v>
      </c>
      <c r="H1845" s="2">
        <v>8</v>
      </c>
      <c r="I1845" s="2">
        <v>1</v>
      </c>
      <c r="J1845" s="4">
        <v>2019</v>
      </c>
      <c r="K1845">
        <v>1</v>
      </c>
      <c r="L1845">
        <v>276</v>
      </c>
      <c r="M1845" t="s">
        <v>22</v>
      </c>
    </row>
    <row r="1846" spans="1:13" hidden="1">
      <c r="A1846" s="1">
        <v>43483</v>
      </c>
      <c r="B1846" s="2">
        <v>6.33</v>
      </c>
      <c r="C1846" s="2">
        <v>6.4390000000000001</v>
      </c>
      <c r="D1846" s="2">
        <v>4</v>
      </c>
      <c r="E1846" s="2">
        <v>27.8</v>
      </c>
      <c r="F1846" s="2">
        <v>13</v>
      </c>
      <c r="G1846" s="2">
        <v>0</v>
      </c>
      <c r="H1846" s="2">
        <v>24</v>
      </c>
      <c r="I1846" s="2">
        <v>2</v>
      </c>
      <c r="J1846" s="4">
        <v>2019</v>
      </c>
      <c r="K1846">
        <v>1</v>
      </c>
      <c r="L1846">
        <v>276</v>
      </c>
      <c r="M1846" t="s">
        <v>23</v>
      </c>
    </row>
    <row r="1847" spans="1:13" hidden="1">
      <c r="A1847" s="1">
        <v>43484</v>
      </c>
      <c r="B1847" s="2">
        <v>7.02</v>
      </c>
      <c r="C1847" s="2">
        <v>8.391</v>
      </c>
      <c r="D1847" s="2">
        <v>5.5</v>
      </c>
      <c r="E1847" s="2">
        <v>77.400000000000006</v>
      </c>
      <c r="F1847" s="2">
        <v>9</v>
      </c>
      <c r="G1847" s="2">
        <v>0</v>
      </c>
      <c r="H1847" s="2">
        <v>1</v>
      </c>
      <c r="I1847" s="2">
        <v>3</v>
      </c>
      <c r="J1847" s="4">
        <v>2019</v>
      </c>
      <c r="K1847">
        <v>1</v>
      </c>
      <c r="L1847">
        <v>276</v>
      </c>
      <c r="M1847" t="s">
        <v>24</v>
      </c>
    </row>
    <row r="1848" spans="1:13" hidden="1">
      <c r="A1848" s="1">
        <v>43485</v>
      </c>
      <c r="B1848" s="2">
        <v>11.67</v>
      </c>
      <c r="C1848" s="2">
        <v>14.462999999999999</v>
      </c>
      <c r="D1848" s="2">
        <v>2.1</v>
      </c>
      <c r="E1848" s="2">
        <v>93.05</v>
      </c>
      <c r="F1848" s="2">
        <v>6</v>
      </c>
      <c r="G1848" s="2">
        <v>0</v>
      </c>
      <c r="H1848" s="2">
        <v>34</v>
      </c>
      <c r="I1848" s="2">
        <v>1</v>
      </c>
      <c r="J1848" s="4">
        <v>2019</v>
      </c>
      <c r="K1848">
        <v>1</v>
      </c>
      <c r="L1848">
        <v>276</v>
      </c>
      <c r="M1848" t="s">
        <v>25</v>
      </c>
    </row>
    <row r="1849" spans="1:13" hidden="1">
      <c r="A1849" s="1">
        <v>43486</v>
      </c>
      <c r="B1849" s="2">
        <v>4.34</v>
      </c>
      <c r="C1849" s="2">
        <v>5.8250000000000002</v>
      </c>
      <c r="D1849" s="2">
        <v>0</v>
      </c>
      <c r="E1849" s="2">
        <v>67.150000000000006</v>
      </c>
      <c r="F1849" s="2">
        <v>11</v>
      </c>
      <c r="G1849" s="2">
        <v>0</v>
      </c>
      <c r="H1849" s="2">
        <v>31</v>
      </c>
      <c r="I1849" s="2">
        <v>0</v>
      </c>
      <c r="J1849" s="4">
        <v>2019</v>
      </c>
      <c r="K1849">
        <v>1</v>
      </c>
      <c r="L1849">
        <v>276</v>
      </c>
      <c r="M1849" t="s">
        <v>26</v>
      </c>
    </row>
    <row r="1850" spans="1:13" hidden="1">
      <c r="A1850" s="1">
        <v>43487</v>
      </c>
      <c r="B1850" s="2">
        <v>6.83</v>
      </c>
      <c r="C1850" s="2">
        <v>7.0759999999999996</v>
      </c>
      <c r="D1850" s="2">
        <v>1</v>
      </c>
      <c r="E1850" s="2">
        <v>74.900000000000006</v>
      </c>
      <c r="F1850" s="2">
        <v>13</v>
      </c>
      <c r="G1850" s="2">
        <v>1</v>
      </c>
      <c r="H1850" s="2">
        <v>7</v>
      </c>
      <c r="I1850" s="2">
        <v>0</v>
      </c>
      <c r="J1850" s="4">
        <v>2019</v>
      </c>
      <c r="K1850">
        <v>1</v>
      </c>
      <c r="L1850">
        <v>276</v>
      </c>
      <c r="M1850" t="s">
        <v>27</v>
      </c>
    </row>
    <row r="1851" spans="1:13" hidden="1">
      <c r="A1851" s="1">
        <v>43488</v>
      </c>
      <c r="B1851" s="2">
        <v>3.33</v>
      </c>
      <c r="C1851" s="2">
        <v>8.4629999999999992</v>
      </c>
      <c r="D1851" s="2">
        <v>7.1</v>
      </c>
      <c r="E1851" s="2">
        <v>58.4</v>
      </c>
      <c r="F1851" s="2">
        <v>4</v>
      </c>
      <c r="G1851" s="2">
        <v>0</v>
      </c>
      <c r="H1851" s="2">
        <v>23</v>
      </c>
      <c r="I1851" s="2">
        <v>2</v>
      </c>
      <c r="J1851" s="4">
        <v>2019</v>
      </c>
      <c r="K1851">
        <v>1</v>
      </c>
      <c r="L1851">
        <v>276</v>
      </c>
      <c r="M1851" t="s">
        <v>28</v>
      </c>
    </row>
    <row r="1852" spans="1:13" hidden="1">
      <c r="A1852" s="1">
        <v>43489</v>
      </c>
      <c r="B1852" s="2">
        <v>4</v>
      </c>
      <c r="C1852" s="2">
        <v>4.4950000000000001</v>
      </c>
      <c r="D1852" s="2">
        <v>6</v>
      </c>
      <c r="E1852" s="2">
        <v>47.3</v>
      </c>
      <c r="F1852" s="2">
        <v>7</v>
      </c>
      <c r="G1852" s="2">
        <v>4</v>
      </c>
      <c r="H1852" s="2">
        <v>2</v>
      </c>
      <c r="I1852" s="2">
        <v>3</v>
      </c>
      <c r="J1852" s="4">
        <v>2019</v>
      </c>
      <c r="K1852">
        <v>1</v>
      </c>
      <c r="L1852">
        <v>276</v>
      </c>
      <c r="M1852" t="s">
        <v>22</v>
      </c>
    </row>
    <row r="1853" spans="1:13" hidden="1">
      <c r="A1853" s="1">
        <v>43490</v>
      </c>
      <c r="B1853" s="2">
        <v>2.33</v>
      </c>
      <c r="C1853" s="2">
        <v>7.18</v>
      </c>
      <c r="D1853" s="2">
        <v>4</v>
      </c>
      <c r="E1853" s="2">
        <v>32.65</v>
      </c>
      <c r="F1853" s="2">
        <v>11</v>
      </c>
      <c r="G1853" s="2">
        <v>2</v>
      </c>
      <c r="H1853" s="2">
        <v>11</v>
      </c>
      <c r="I1853" s="2">
        <v>1</v>
      </c>
      <c r="J1853" s="4">
        <v>2019</v>
      </c>
      <c r="K1853">
        <v>1</v>
      </c>
      <c r="L1853">
        <v>276</v>
      </c>
      <c r="M1853" t="s">
        <v>23</v>
      </c>
    </row>
    <row r="1854" spans="1:13" hidden="1">
      <c r="A1854" s="1">
        <v>43491</v>
      </c>
      <c r="B1854" s="2">
        <v>7</v>
      </c>
      <c r="C1854" s="2">
        <v>8.4589999999999996</v>
      </c>
      <c r="D1854" s="2">
        <v>2.4</v>
      </c>
      <c r="E1854" s="2">
        <v>97.8</v>
      </c>
      <c r="F1854" s="2">
        <v>11</v>
      </c>
      <c r="G1854" s="2">
        <v>1</v>
      </c>
      <c r="H1854" s="2">
        <v>13</v>
      </c>
      <c r="I1854" s="2">
        <v>1</v>
      </c>
      <c r="J1854" s="4">
        <v>2019</v>
      </c>
      <c r="K1854">
        <v>1</v>
      </c>
      <c r="L1854">
        <v>276</v>
      </c>
      <c r="M1854" t="s">
        <v>24</v>
      </c>
    </row>
    <row r="1855" spans="1:13" hidden="1">
      <c r="A1855" s="1">
        <v>43492</v>
      </c>
      <c r="B1855" s="2">
        <v>10.52</v>
      </c>
      <c r="C1855" s="2">
        <v>11.744999999999999</v>
      </c>
      <c r="D1855" s="2">
        <v>2</v>
      </c>
      <c r="E1855" s="2">
        <v>100.1</v>
      </c>
      <c r="F1855" s="2">
        <v>12</v>
      </c>
      <c r="G1855" s="2">
        <v>1</v>
      </c>
      <c r="H1855" s="2">
        <v>6</v>
      </c>
      <c r="I1855" s="2">
        <v>2</v>
      </c>
      <c r="J1855" s="4">
        <v>2019</v>
      </c>
      <c r="K1855">
        <v>1</v>
      </c>
      <c r="L1855">
        <v>276</v>
      </c>
      <c r="M1855" t="s">
        <v>25</v>
      </c>
    </row>
    <row r="1856" spans="1:13" hidden="1">
      <c r="A1856" s="1">
        <v>43493</v>
      </c>
      <c r="B1856" s="2">
        <v>8.5</v>
      </c>
      <c r="C1856" s="2">
        <v>7.109</v>
      </c>
      <c r="D1856" s="2">
        <v>3</v>
      </c>
      <c r="E1856" s="2">
        <v>45</v>
      </c>
      <c r="F1856" s="2">
        <v>11</v>
      </c>
      <c r="G1856" s="2">
        <v>0</v>
      </c>
      <c r="H1856" s="2">
        <v>28</v>
      </c>
      <c r="I1856" s="2">
        <v>3</v>
      </c>
      <c r="J1856" s="4">
        <v>2019</v>
      </c>
      <c r="K1856">
        <v>1</v>
      </c>
      <c r="L1856">
        <v>276</v>
      </c>
      <c r="M1856" t="s">
        <v>26</v>
      </c>
    </row>
    <row r="1857" spans="1:13" hidden="1">
      <c r="A1857" s="1">
        <v>43494</v>
      </c>
      <c r="B1857" s="2">
        <v>5</v>
      </c>
      <c r="C1857" s="2">
        <v>5</v>
      </c>
      <c r="D1857" s="2">
        <v>3.45</v>
      </c>
      <c r="E1857" s="2">
        <v>38.799999999999997</v>
      </c>
      <c r="F1857" s="2">
        <v>10</v>
      </c>
      <c r="G1857" s="2">
        <v>2</v>
      </c>
      <c r="H1857" s="2">
        <v>15</v>
      </c>
      <c r="I1857" s="2">
        <v>0</v>
      </c>
      <c r="J1857" s="4">
        <v>2019</v>
      </c>
      <c r="K1857">
        <v>1</v>
      </c>
      <c r="L1857">
        <v>276</v>
      </c>
      <c r="M1857" t="s">
        <v>27</v>
      </c>
    </row>
    <row r="1858" spans="1:13" hidden="1">
      <c r="A1858" s="1">
        <v>43495</v>
      </c>
      <c r="B1858" s="2">
        <v>6.33</v>
      </c>
      <c r="C1858" s="2">
        <v>5.7130000000000001</v>
      </c>
      <c r="D1858" s="2">
        <v>2.25</v>
      </c>
      <c r="E1858" s="2">
        <v>52.311999999999998</v>
      </c>
      <c r="F1858" s="2">
        <v>8</v>
      </c>
      <c r="G1858" s="2">
        <v>0</v>
      </c>
      <c r="H1858" s="2">
        <v>11</v>
      </c>
      <c r="I1858" s="2">
        <v>1.3</v>
      </c>
      <c r="J1858" s="4">
        <v>2019</v>
      </c>
      <c r="K1858">
        <v>1</v>
      </c>
      <c r="L1858">
        <v>276</v>
      </c>
      <c r="M1858" t="s">
        <v>28</v>
      </c>
    </row>
    <row r="1859" spans="1:13" hidden="1">
      <c r="A1859" s="1">
        <v>43496</v>
      </c>
      <c r="B1859" s="2">
        <v>1.67</v>
      </c>
      <c r="C1859" s="2">
        <v>11.505000000000001</v>
      </c>
      <c r="D1859" s="2">
        <v>2</v>
      </c>
      <c r="E1859" s="2">
        <v>62.2</v>
      </c>
      <c r="F1859" s="2">
        <v>8</v>
      </c>
      <c r="G1859" s="2">
        <v>1</v>
      </c>
      <c r="H1859" s="2">
        <v>20</v>
      </c>
      <c r="I1859" s="2">
        <v>2</v>
      </c>
      <c r="J1859" s="4">
        <v>2019</v>
      </c>
      <c r="K1859">
        <v>1</v>
      </c>
      <c r="L1859">
        <v>276</v>
      </c>
      <c r="M1859" t="s">
        <v>22</v>
      </c>
    </row>
    <row r="1860" spans="1:13" hidden="1">
      <c r="A1860" s="1">
        <v>43497</v>
      </c>
      <c r="B1860" s="2">
        <v>11.34</v>
      </c>
      <c r="C1860" s="2">
        <v>1.726</v>
      </c>
      <c r="D1860" s="2">
        <v>8</v>
      </c>
      <c r="E1860" s="2">
        <v>38.9</v>
      </c>
      <c r="F1860" s="2">
        <v>9</v>
      </c>
      <c r="G1860" s="2">
        <v>0</v>
      </c>
      <c r="H1860" s="2">
        <v>7</v>
      </c>
      <c r="I1860" s="2">
        <v>3</v>
      </c>
      <c r="J1860" s="4">
        <v>2019</v>
      </c>
      <c r="K1860">
        <v>2</v>
      </c>
      <c r="L1860">
        <v>276</v>
      </c>
      <c r="M1860" t="s">
        <v>23</v>
      </c>
    </row>
    <row r="1861" spans="1:13" hidden="1">
      <c r="A1861" s="1">
        <v>43498</v>
      </c>
      <c r="B1861" s="2">
        <v>13.34</v>
      </c>
      <c r="C1861" s="2">
        <v>12.706</v>
      </c>
      <c r="D1861" s="2">
        <v>6.2</v>
      </c>
      <c r="E1861" s="2">
        <v>64.262</v>
      </c>
      <c r="F1861" s="2">
        <v>8</v>
      </c>
      <c r="G1861" s="2">
        <v>1</v>
      </c>
      <c r="H1861" s="2">
        <v>45</v>
      </c>
      <c r="I1861" s="2">
        <v>0</v>
      </c>
      <c r="J1861" s="4">
        <v>2019</v>
      </c>
      <c r="K1861">
        <v>2</v>
      </c>
      <c r="L1861">
        <v>276</v>
      </c>
      <c r="M1861" t="s">
        <v>24</v>
      </c>
    </row>
    <row r="1862" spans="1:13" hidden="1">
      <c r="A1862" s="1">
        <v>43499</v>
      </c>
      <c r="B1862" s="2">
        <v>6</v>
      </c>
      <c r="C1862" s="2">
        <v>9.8119999999999994</v>
      </c>
      <c r="D1862" s="2">
        <v>5.75</v>
      </c>
      <c r="E1862" s="2">
        <v>47.088000000000001</v>
      </c>
      <c r="F1862" s="2">
        <v>10</v>
      </c>
      <c r="G1862" s="2">
        <v>1</v>
      </c>
      <c r="H1862" s="2">
        <v>5</v>
      </c>
      <c r="I1862" s="2">
        <v>4.4000000000000004</v>
      </c>
      <c r="J1862" s="4">
        <v>2019</v>
      </c>
      <c r="K1862">
        <v>2</v>
      </c>
      <c r="L1862">
        <v>276</v>
      </c>
      <c r="M1862" t="s">
        <v>25</v>
      </c>
    </row>
    <row r="1863" spans="1:13" hidden="1">
      <c r="A1863" s="1">
        <v>43500</v>
      </c>
      <c r="B1863" s="2">
        <v>6.33</v>
      </c>
      <c r="C1863" s="2">
        <v>6.68</v>
      </c>
      <c r="D1863" s="2">
        <v>3</v>
      </c>
      <c r="E1863" s="2">
        <v>47</v>
      </c>
      <c r="F1863" s="2">
        <v>5</v>
      </c>
      <c r="G1863" s="2">
        <v>1</v>
      </c>
      <c r="H1863" s="2">
        <v>12</v>
      </c>
      <c r="I1863" s="2">
        <v>2</v>
      </c>
      <c r="J1863" s="4">
        <v>2019</v>
      </c>
      <c r="K1863">
        <v>2</v>
      </c>
      <c r="L1863">
        <v>276</v>
      </c>
      <c r="M1863" t="s">
        <v>26</v>
      </c>
    </row>
    <row r="1864" spans="1:13" hidden="1">
      <c r="A1864" s="1">
        <v>43501</v>
      </c>
      <c r="B1864" s="2">
        <v>5.33</v>
      </c>
      <c r="C1864" s="2">
        <v>10.385999999999999</v>
      </c>
      <c r="D1864" s="2">
        <v>3.65</v>
      </c>
      <c r="E1864" s="2">
        <v>33.799999999999997</v>
      </c>
      <c r="F1864" s="2">
        <v>2</v>
      </c>
      <c r="G1864" s="2">
        <v>0</v>
      </c>
      <c r="H1864" s="2">
        <v>1</v>
      </c>
      <c r="I1864" s="2">
        <v>4</v>
      </c>
      <c r="J1864" s="4">
        <v>2019</v>
      </c>
      <c r="K1864">
        <v>2</v>
      </c>
      <c r="L1864">
        <v>276</v>
      </c>
      <c r="M1864" t="s">
        <v>27</v>
      </c>
    </row>
    <row r="1865" spans="1:13" hidden="1">
      <c r="A1865" s="1">
        <v>43502</v>
      </c>
      <c r="B1865" s="2">
        <v>6.34</v>
      </c>
      <c r="C1865" s="2">
        <v>4.1779999999999999</v>
      </c>
      <c r="D1865" s="2">
        <v>2.2000000000000002</v>
      </c>
      <c r="E1865" s="2">
        <v>29</v>
      </c>
      <c r="F1865" s="2">
        <v>4</v>
      </c>
      <c r="G1865" s="2">
        <v>0</v>
      </c>
      <c r="H1865" s="2">
        <v>4</v>
      </c>
      <c r="I1865" s="2">
        <v>1.5</v>
      </c>
      <c r="J1865" s="4">
        <v>2019</v>
      </c>
      <c r="K1865">
        <v>2</v>
      </c>
      <c r="L1865">
        <v>276</v>
      </c>
      <c r="M1865" t="s">
        <v>28</v>
      </c>
    </row>
    <row r="1866" spans="1:13" hidden="1">
      <c r="A1866" s="1">
        <v>43503</v>
      </c>
      <c r="B1866" s="2">
        <v>2.33</v>
      </c>
      <c r="C1866" s="2">
        <v>5.1319999999999997</v>
      </c>
      <c r="D1866" s="2">
        <v>4.5</v>
      </c>
      <c r="E1866" s="2">
        <v>42.6</v>
      </c>
      <c r="F1866" s="2">
        <v>11</v>
      </c>
      <c r="G1866" s="2">
        <v>0</v>
      </c>
      <c r="H1866" s="2">
        <v>22</v>
      </c>
      <c r="I1866" s="2">
        <v>1</v>
      </c>
      <c r="J1866" s="4">
        <v>2019</v>
      </c>
      <c r="K1866">
        <v>2</v>
      </c>
      <c r="L1866">
        <v>276</v>
      </c>
      <c r="M1866" t="s">
        <v>22</v>
      </c>
    </row>
    <row r="1867" spans="1:13" hidden="1">
      <c r="A1867" s="1">
        <v>43504</v>
      </c>
      <c r="B1867" s="2">
        <v>2</v>
      </c>
      <c r="C1867" s="2">
        <v>6.3730000000000002</v>
      </c>
      <c r="D1867" s="2">
        <v>7</v>
      </c>
      <c r="E1867" s="2">
        <v>50.2</v>
      </c>
      <c r="F1867" s="2">
        <v>9</v>
      </c>
      <c r="G1867" s="2">
        <v>3</v>
      </c>
      <c r="H1867" s="2">
        <v>12</v>
      </c>
      <c r="I1867" s="2">
        <v>5</v>
      </c>
      <c r="J1867" s="4">
        <v>2019</v>
      </c>
      <c r="K1867">
        <v>2</v>
      </c>
      <c r="L1867">
        <v>276</v>
      </c>
      <c r="M1867" t="s">
        <v>23</v>
      </c>
    </row>
    <row r="1868" spans="1:13" hidden="1">
      <c r="A1868" s="1">
        <v>43505</v>
      </c>
      <c r="B1868" s="2">
        <v>6.68</v>
      </c>
      <c r="C1868" s="2">
        <v>7.383</v>
      </c>
      <c r="D1868" s="2">
        <v>5</v>
      </c>
      <c r="E1868" s="2">
        <v>51.65</v>
      </c>
      <c r="F1868" s="2">
        <v>10</v>
      </c>
      <c r="G1868" s="2">
        <v>0</v>
      </c>
      <c r="H1868" s="2">
        <v>11</v>
      </c>
      <c r="I1868" s="2">
        <v>1</v>
      </c>
      <c r="J1868" s="4">
        <v>2019</v>
      </c>
      <c r="K1868">
        <v>2</v>
      </c>
      <c r="L1868">
        <v>276</v>
      </c>
      <c r="M1868" t="s">
        <v>24</v>
      </c>
    </row>
    <row r="1869" spans="1:13" hidden="1">
      <c r="A1869" s="1">
        <v>43506</v>
      </c>
      <c r="B1869" s="2">
        <v>3.34</v>
      </c>
      <c r="C1869" s="2">
        <v>7.1189999999999998</v>
      </c>
      <c r="D1869" s="2">
        <v>3.35</v>
      </c>
      <c r="E1869" s="2">
        <v>43.2</v>
      </c>
      <c r="F1869" s="2">
        <v>9</v>
      </c>
      <c r="G1869" s="2">
        <v>0</v>
      </c>
      <c r="H1869" s="2">
        <v>0</v>
      </c>
      <c r="I1869" s="2">
        <v>1.2</v>
      </c>
      <c r="J1869" s="4">
        <v>2019</v>
      </c>
      <c r="K1869">
        <v>2</v>
      </c>
      <c r="L1869">
        <v>276</v>
      </c>
      <c r="M1869" t="s">
        <v>25</v>
      </c>
    </row>
    <row r="1870" spans="1:13" hidden="1">
      <c r="A1870" s="1">
        <v>43507</v>
      </c>
      <c r="B1870" s="2">
        <v>8</v>
      </c>
      <c r="C1870" s="2">
        <v>7.4690000000000003</v>
      </c>
      <c r="D1870" s="2">
        <v>6.15</v>
      </c>
      <c r="E1870" s="2">
        <v>30</v>
      </c>
      <c r="F1870" s="2">
        <v>10</v>
      </c>
      <c r="G1870" s="2">
        <v>0</v>
      </c>
      <c r="H1870" s="2">
        <v>5</v>
      </c>
      <c r="I1870" s="2">
        <v>3</v>
      </c>
      <c r="J1870" s="4">
        <v>2019</v>
      </c>
      <c r="K1870">
        <v>2</v>
      </c>
      <c r="L1870">
        <v>276</v>
      </c>
      <c r="M1870" t="s">
        <v>26</v>
      </c>
    </row>
    <row r="1871" spans="1:13" hidden="1">
      <c r="A1871" s="1">
        <v>43508</v>
      </c>
      <c r="B1871" s="2">
        <v>6.66</v>
      </c>
      <c r="C1871" s="2">
        <v>3.34</v>
      </c>
      <c r="D1871" s="2">
        <v>0</v>
      </c>
      <c r="E1871" s="2">
        <v>34.6</v>
      </c>
      <c r="F1871" s="2">
        <v>8.1999999999999993</v>
      </c>
      <c r="G1871" s="2">
        <v>0</v>
      </c>
      <c r="H1871" s="2">
        <v>6</v>
      </c>
      <c r="I1871" s="2">
        <v>0.5</v>
      </c>
      <c r="J1871" s="4">
        <v>2019</v>
      </c>
      <c r="K1871">
        <v>2</v>
      </c>
      <c r="L1871">
        <v>276</v>
      </c>
      <c r="M1871" t="s">
        <v>27</v>
      </c>
    </row>
    <row r="1872" spans="1:13" hidden="1">
      <c r="A1872" s="1">
        <v>43509</v>
      </c>
      <c r="B1872" s="2">
        <v>4</v>
      </c>
      <c r="C1872" s="2">
        <v>4.01</v>
      </c>
      <c r="D1872" s="2">
        <v>1</v>
      </c>
      <c r="E1872" s="2">
        <v>27.2</v>
      </c>
      <c r="F1872" s="2">
        <v>16</v>
      </c>
      <c r="G1872" s="2">
        <v>0</v>
      </c>
      <c r="H1872" s="2">
        <v>8</v>
      </c>
      <c r="I1872" s="2">
        <v>2</v>
      </c>
      <c r="J1872" s="4">
        <v>2019</v>
      </c>
      <c r="K1872">
        <v>2</v>
      </c>
      <c r="L1872">
        <v>276</v>
      </c>
      <c r="M1872" t="s">
        <v>28</v>
      </c>
    </row>
    <row r="1873" spans="1:13" hidden="1">
      <c r="A1873" s="1">
        <v>43510</v>
      </c>
      <c r="B1873" s="2">
        <v>2.33</v>
      </c>
      <c r="C1873" s="2">
        <v>6.5170000000000003</v>
      </c>
      <c r="D1873" s="2">
        <v>3.15</v>
      </c>
      <c r="E1873" s="2">
        <v>54.5</v>
      </c>
      <c r="F1873" s="2">
        <v>9</v>
      </c>
      <c r="G1873" s="2">
        <v>0</v>
      </c>
      <c r="H1873" s="2">
        <v>7</v>
      </c>
      <c r="I1873" s="2">
        <v>3</v>
      </c>
      <c r="J1873" s="4">
        <v>2019</v>
      </c>
      <c r="K1873">
        <v>2</v>
      </c>
      <c r="L1873">
        <v>276</v>
      </c>
      <c r="M1873" t="s">
        <v>22</v>
      </c>
    </row>
    <row r="1874" spans="1:13" hidden="1">
      <c r="A1874" s="1">
        <v>43511</v>
      </c>
      <c r="B1874" s="2">
        <v>5.34</v>
      </c>
      <c r="C1874" s="2">
        <v>5</v>
      </c>
      <c r="D1874" s="2">
        <v>12.5</v>
      </c>
      <c r="E1874" s="2">
        <v>52.05</v>
      </c>
      <c r="F1874" s="2">
        <v>16</v>
      </c>
      <c r="G1874" s="2">
        <v>0</v>
      </c>
      <c r="H1874" s="2">
        <v>3</v>
      </c>
      <c r="I1874" s="2">
        <v>2</v>
      </c>
      <c r="J1874" s="4">
        <v>2019</v>
      </c>
      <c r="K1874">
        <v>2</v>
      </c>
      <c r="L1874">
        <v>276</v>
      </c>
      <c r="M1874" t="s">
        <v>23</v>
      </c>
    </row>
    <row r="1875" spans="1:13" hidden="1">
      <c r="A1875" s="1">
        <v>43512</v>
      </c>
      <c r="B1875" s="2">
        <v>6.34</v>
      </c>
      <c r="C1875" s="2">
        <v>6.02</v>
      </c>
      <c r="D1875" s="2">
        <v>5</v>
      </c>
      <c r="E1875" s="2">
        <v>36.4</v>
      </c>
      <c r="F1875" s="2">
        <v>8</v>
      </c>
      <c r="G1875" s="2">
        <v>0</v>
      </c>
      <c r="H1875" s="2">
        <v>6</v>
      </c>
      <c r="I1875" s="2">
        <v>3</v>
      </c>
      <c r="J1875" s="4">
        <v>2019</v>
      </c>
      <c r="K1875">
        <v>2</v>
      </c>
      <c r="L1875">
        <v>276</v>
      </c>
      <c r="M1875" t="s">
        <v>24</v>
      </c>
    </row>
    <row r="1876" spans="1:13" hidden="1">
      <c r="A1876" s="1">
        <v>43513</v>
      </c>
      <c r="B1876" s="2">
        <v>2.34</v>
      </c>
      <c r="C1876" s="2">
        <v>4.4160000000000004</v>
      </c>
      <c r="D1876" s="2">
        <v>4</v>
      </c>
      <c r="E1876" s="2">
        <v>15.162000000000001</v>
      </c>
      <c r="F1876" s="2">
        <v>11.2</v>
      </c>
      <c r="G1876" s="2">
        <v>0</v>
      </c>
      <c r="H1876" s="2">
        <v>0</v>
      </c>
      <c r="I1876" s="2">
        <v>3.1</v>
      </c>
      <c r="J1876" s="4">
        <v>2019</v>
      </c>
      <c r="K1876">
        <v>2</v>
      </c>
      <c r="L1876">
        <v>276</v>
      </c>
      <c r="M1876" t="s">
        <v>25</v>
      </c>
    </row>
    <row r="1877" spans="1:13" hidden="1">
      <c r="A1877" s="1">
        <v>43514</v>
      </c>
      <c r="B1877" s="2">
        <v>3.34</v>
      </c>
      <c r="C1877" s="2">
        <v>2.0760000000000001</v>
      </c>
      <c r="D1877" s="2">
        <v>3.6</v>
      </c>
      <c r="E1877" s="2">
        <v>27.4</v>
      </c>
      <c r="F1877" s="2">
        <v>7</v>
      </c>
      <c r="G1877" s="2">
        <v>0</v>
      </c>
      <c r="H1877" s="2">
        <v>10</v>
      </c>
      <c r="I1877" s="2">
        <v>0</v>
      </c>
      <c r="J1877" s="4">
        <v>2019</v>
      </c>
      <c r="K1877">
        <v>2</v>
      </c>
      <c r="L1877">
        <v>276</v>
      </c>
      <c r="M1877" t="s">
        <v>26</v>
      </c>
    </row>
    <row r="1878" spans="1:13" hidden="1">
      <c r="A1878" s="1">
        <v>43515</v>
      </c>
      <c r="B1878" s="2">
        <v>3.33</v>
      </c>
      <c r="C1878" s="2">
        <v>4.33</v>
      </c>
      <c r="D1878" s="2">
        <v>1.5</v>
      </c>
      <c r="E1878" s="2">
        <v>27.4</v>
      </c>
      <c r="F1878" s="2">
        <v>15</v>
      </c>
      <c r="G1878" s="2">
        <v>2</v>
      </c>
      <c r="H1878" s="2">
        <v>6</v>
      </c>
      <c r="I1878" s="2">
        <v>3</v>
      </c>
      <c r="J1878" s="4">
        <v>2019</v>
      </c>
      <c r="K1878">
        <v>2</v>
      </c>
      <c r="L1878">
        <v>276</v>
      </c>
      <c r="M1878" t="s">
        <v>27</v>
      </c>
    </row>
    <row r="1879" spans="1:13" hidden="1">
      <c r="A1879" s="1">
        <v>43516</v>
      </c>
      <c r="B1879" s="2">
        <v>2.34</v>
      </c>
      <c r="C1879" s="2">
        <v>4.7789999999999999</v>
      </c>
      <c r="D1879" s="2">
        <v>3.3</v>
      </c>
      <c r="E1879" s="2">
        <v>30.6</v>
      </c>
      <c r="F1879" s="2">
        <v>14</v>
      </c>
      <c r="G1879" s="2">
        <v>0</v>
      </c>
      <c r="H1879" s="2">
        <v>7</v>
      </c>
      <c r="I1879" s="2">
        <v>3</v>
      </c>
      <c r="J1879" s="4">
        <v>2019</v>
      </c>
      <c r="K1879">
        <v>2</v>
      </c>
      <c r="L1879">
        <v>276</v>
      </c>
      <c r="M1879" t="s">
        <v>28</v>
      </c>
    </row>
    <row r="1880" spans="1:13" hidden="1">
      <c r="A1880" s="1">
        <v>43517</v>
      </c>
      <c r="B1880" s="2">
        <v>1.66</v>
      </c>
      <c r="C1880" s="2">
        <v>5</v>
      </c>
      <c r="D1880" s="2">
        <v>2.1</v>
      </c>
      <c r="E1880" s="2">
        <v>45.4</v>
      </c>
      <c r="F1880" s="2">
        <v>15</v>
      </c>
      <c r="G1880" s="2">
        <v>1</v>
      </c>
      <c r="H1880" s="2">
        <v>5</v>
      </c>
      <c r="I1880" s="2">
        <v>2</v>
      </c>
      <c r="J1880" s="4">
        <v>2019</v>
      </c>
      <c r="K1880">
        <v>2</v>
      </c>
      <c r="L1880">
        <v>276</v>
      </c>
      <c r="M1880" t="s">
        <v>22</v>
      </c>
    </row>
    <row r="1881" spans="1:13" hidden="1">
      <c r="A1881" s="1">
        <v>43518</v>
      </c>
      <c r="B1881" s="2">
        <v>2.33</v>
      </c>
      <c r="C1881" s="2">
        <v>2</v>
      </c>
      <c r="D1881" s="2">
        <v>1.2</v>
      </c>
      <c r="E1881" s="2">
        <v>16</v>
      </c>
      <c r="F1881" s="2">
        <v>5</v>
      </c>
      <c r="G1881" s="2">
        <v>0</v>
      </c>
      <c r="H1881" s="2">
        <v>1</v>
      </c>
      <c r="I1881" s="2">
        <v>2</v>
      </c>
      <c r="J1881" s="4">
        <v>2019</v>
      </c>
      <c r="K1881">
        <v>2</v>
      </c>
      <c r="L1881">
        <v>276</v>
      </c>
      <c r="M1881" t="s">
        <v>23</v>
      </c>
    </row>
    <row r="1882" spans="1:13" hidden="1">
      <c r="A1882" s="1">
        <v>43519</v>
      </c>
      <c r="B1882" s="2">
        <v>5.01</v>
      </c>
      <c r="C1882" s="2">
        <v>2.44</v>
      </c>
      <c r="D1882" s="2">
        <v>3.2</v>
      </c>
      <c r="E1882" s="2">
        <v>38.200000000000003</v>
      </c>
      <c r="F1882" s="2">
        <v>13</v>
      </c>
      <c r="G1882" s="2">
        <v>0</v>
      </c>
      <c r="H1882" s="2">
        <v>0</v>
      </c>
      <c r="I1882" s="2">
        <v>1.3</v>
      </c>
      <c r="J1882" s="4">
        <v>2019</v>
      </c>
      <c r="K1882">
        <v>2</v>
      </c>
      <c r="L1882">
        <v>276</v>
      </c>
      <c r="M1882" t="s">
        <v>24</v>
      </c>
    </row>
    <row r="1883" spans="1:13" hidden="1">
      <c r="A1883" s="1">
        <v>43520</v>
      </c>
      <c r="B1883" s="2">
        <v>4.34</v>
      </c>
      <c r="C1883" s="2">
        <v>4.01</v>
      </c>
      <c r="D1883" s="2">
        <v>1.5</v>
      </c>
      <c r="E1883" s="2">
        <v>19</v>
      </c>
      <c r="F1883" s="2">
        <v>2</v>
      </c>
      <c r="G1883" s="2">
        <v>0</v>
      </c>
      <c r="H1883" s="2">
        <v>2</v>
      </c>
      <c r="I1883" s="2">
        <v>2</v>
      </c>
      <c r="J1883" s="4">
        <v>2019</v>
      </c>
      <c r="K1883">
        <v>2</v>
      </c>
      <c r="L1883">
        <v>276</v>
      </c>
      <c r="M1883" t="s">
        <v>25</v>
      </c>
    </row>
    <row r="1884" spans="1:13" hidden="1">
      <c r="A1884" s="1">
        <v>43521</v>
      </c>
      <c r="B1884" s="2">
        <v>5.34</v>
      </c>
      <c r="C1884" s="2">
        <v>1.423</v>
      </c>
      <c r="D1884" s="2">
        <v>3</v>
      </c>
      <c r="E1884" s="2">
        <v>25.2</v>
      </c>
      <c r="F1884" s="2">
        <v>4</v>
      </c>
      <c r="G1884" s="2">
        <v>2</v>
      </c>
      <c r="H1884" s="2">
        <v>2</v>
      </c>
      <c r="I1884" s="2">
        <v>3</v>
      </c>
      <c r="J1884" s="4">
        <v>2019</v>
      </c>
      <c r="K1884">
        <v>2</v>
      </c>
      <c r="L1884">
        <v>276</v>
      </c>
      <c r="M1884" t="s">
        <v>26</v>
      </c>
    </row>
    <row r="1885" spans="1:13" hidden="1">
      <c r="A1885" s="1">
        <v>43522</v>
      </c>
      <c r="B1885" s="2">
        <v>2.33</v>
      </c>
      <c r="C1885" s="2">
        <v>3.83</v>
      </c>
      <c r="D1885" s="2">
        <v>5.15</v>
      </c>
      <c r="E1885" s="2">
        <v>27</v>
      </c>
      <c r="F1885" s="2">
        <v>8</v>
      </c>
      <c r="G1885" s="2">
        <v>0</v>
      </c>
      <c r="H1885" s="2">
        <v>3</v>
      </c>
      <c r="I1885" s="2">
        <v>3</v>
      </c>
      <c r="J1885" s="4">
        <v>2019</v>
      </c>
      <c r="K1885">
        <v>2</v>
      </c>
      <c r="L1885">
        <v>276</v>
      </c>
      <c r="M1885" t="s">
        <v>27</v>
      </c>
    </row>
    <row r="1886" spans="1:13" hidden="1">
      <c r="A1886" s="1">
        <v>43523</v>
      </c>
      <c r="B1886" s="2">
        <v>5</v>
      </c>
      <c r="C1886" s="2">
        <v>0.67</v>
      </c>
      <c r="D1886" s="2">
        <v>1.2</v>
      </c>
      <c r="E1886" s="2">
        <v>13.4</v>
      </c>
      <c r="F1886" s="2">
        <v>9</v>
      </c>
      <c r="G1886" s="2">
        <v>0</v>
      </c>
      <c r="H1886" s="2">
        <v>1</v>
      </c>
      <c r="I1886" s="2">
        <v>7.5</v>
      </c>
      <c r="J1886" s="4">
        <v>2019</v>
      </c>
      <c r="K1886">
        <v>2</v>
      </c>
      <c r="L1886">
        <v>276</v>
      </c>
      <c r="M1886" t="s">
        <v>28</v>
      </c>
    </row>
    <row r="1887" spans="1:13" hidden="1">
      <c r="A1887" s="1">
        <v>43524</v>
      </c>
      <c r="B1887" s="2">
        <v>0.67</v>
      </c>
      <c r="C1887" s="2">
        <v>3.33</v>
      </c>
      <c r="D1887" s="2">
        <v>4</v>
      </c>
      <c r="E1887" s="2">
        <v>34</v>
      </c>
      <c r="F1887" s="2">
        <v>2</v>
      </c>
      <c r="G1887" s="2">
        <v>1</v>
      </c>
      <c r="H1887" s="2">
        <v>35</v>
      </c>
      <c r="I1887" s="2">
        <v>3</v>
      </c>
      <c r="J1887" s="4">
        <v>2019</v>
      </c>
      <c r="K1887">
        <v>2</v>
      </c>
      <c r="L1887">
        <v>276</v>
      </c>
      <c r="M1887" t="s">
        <v>22</v>
      </c>
    </row>
    <row r="1888" spans="1:13" hidden="1">
      <c r="A1888" s="1">
        <v>43525</v>
      </c>
      <c r="B1888" s="2">
        <v>1.33</v>
      </c>
      <c r="C1888" s="2">
        <v>3.8210000000000002</v>
      </c>
      <c r="D1888" s="2">
        <v>2.5</v>
      </c>
      <c r="E1888" s="2">
        <v>22.2</v>
      </c>
      <c r="F1888" s="2">
        <v>12</v>
      </c>
      <c r="G1888" s="2">
        <v>0</v>
      </c>
      <c r="H1888" s="2">
        <v>6</v>
      </c>
      <c r="I1888" s="2">
        <v>2</v>
      </c>
      <c r="J1888" s="4">
        <v>2019</v>
      </c>
      <c r="K1888">
        <v>3</v>
      </c>
      <c r="L1888">
        <v>276</v>
      </c>
      <c r="M1888" t="s">
        <v>23</v>
      </c>
    </row>
    <row r="1889" spans="1:13" hidden="1">
      <c r="A1889" s="1">
        <v>43526</v>
      </c>
      <c r="B1889" s="2">
        <v>4.01</v>
      </c>
      <c r="C1889" s="2">
        <v>1.33</v>
      </c>
      <c r="D1889" s="2">
        <v>4</v>
      </c>
      <c r="E1889" s="2">
        <v>46</v>
      </c>
      <c r="F1889" s="2">
        <v>9</v>
      </c>
      <c r="G1889" s="2">
        <v>3</v>
      </c>
      <c r="H1889" s="2">
        <v>0</v>
      </c>
      <c r="I1889" s="2">
        <v>5</v>
      </c>
      <c r="J1889" s="4">
        <v>2019</v>
      </c>
      <c r="K1889">
        <v>3</v>
      </c>
      <c r="L1889">
        <v>276</v>
      </c>
      <c r="M1889" t="s">
        <v>24</v>
      </c>
    </row>
    <row r="1890" spans="1:13" hidden="1">
      <c r="A1890" s="1">
        <v>43527</v>
      </c>
      <c r="B1890" s="2">
        <v>8</v>
      </c>
      <c r="C1890" s="2">
        <v>4.01</v>
      </c>
      <c r="D1890" s="2">
        <v>1</v>
      </c>
      <c r="E1890" s="2">
        <v>20</v>
      </c>
      <c r="F1890" s="2">
        <v>5</v>
      </c>
      <c r="G1890" s="2">
        <v>0</v>
      </c>
      <c r="H1890" s="2">
        <v>10</v>
      </c>
      <c r="I1890" s="2">
        <v>0.4</v>
      </c>
      <c r="J1890" s="4">
        <v>2019</v>
      </c>
      <c r="K1890">
        <v>3</v>
      </c>
      <c r="L1890">
        <v>276</v>
      </c>
      <c r="M1890" t="s">
        <v>25</v>
      </c>
    </row>
    <row r="1891" spans="1:13" hidden="1">
      <c r="A1891" s="1">
        <v>43528</v>
      </c>
      <c r="B1891" s="2">
        <v>5.33</v>
      </c>
      <c r="C1891" s="2">
        <v>2.67</v>
      </c>
      <c r="D1891" s="2">
        <v>7</v>
      </c>
      <c r="E1891" s="2">
        <v>41</v>
      </c>
      <c r="F1891" s="2">
        <v>3</v>
      </c>
      <c r="G1891" s="2">
        <v>0</v>
      </c>
      <c r="H1891" s="2">
        <v>5</v>
      </c>
      <c r="I1891" s="2">
        <v>2</v>
      </c>
      <c r="J1891" s="4">
        <v>2019</v>
      </c>
      <c r="K1891">
        <v>3</v>
      </c>
      <c r="L1891">
        <v>276</v>
      </c>
      <c r="M1891" t="s">
        <v>26</v>
      </c>
    </row>
    <row r="1892" spans="1:13" hidden="1">
      <c r="A1892" s="1">
        <v>43529</v>
      </c>
      <c r="B1892" s="2">
        <v>3.01</v>
      </c>
      <c r="C1892" s="2">
        <v>2.33</v>
      </c>
      <c r="D1892" s="2">
        <v>0.2</v>
      </c>
      <c r="E1892" s="2">
        <v>20</v>
      </c>
      <c r="F1892" s="2">
        <v>8</v>
      </c>
      <c r="G1892" s="2">
        <v>3</v>
      </c>
      <c r="H1892" s="2">
        <v>6</v>
      </c>
      <c r="I1892" s="2">
        <v>5.3</v>
      </c>
      <c r="J1892" s="4">
        <v>2019</v>
      </c>
      <c r="K1892">
        <v>3</v>
      </c>
      <c r="L1892">
        <v>276</v>
      </c>
      <c r="M1892" t="s">
        <v>27</v>
      </c>
    </row>
    <row r="1893" spans="1:13" hidden="1">
      <c r="A1893" s="1">
        <v>43530</v>
      </c>
      <c r="B1893" s="2">
        <v>0.34</v>
      </c>
      <c r="C1893" s="2">
        <v>1.3959999999999999</v>
      </c>
      <c r="D1893" s="2">
        <v>0.7</v>
      </c>
      <c r="E1893" s="2">
        <v>31</v>
      </c>
      <c r="F1893" s="2">
        <v>17</v>
      </c>
      <c r="G1893" s="2">
        <v>1</v>
      </c>
      <c r="H1893" s="2">
        <v>5</v>
      </c>
      <c r="I1893" s="2">
        <v>3</v>
      </c>
      <c r="J1893" s="4">
        <v>2019</v>
      </c>
      <c r="K1893">
        <v>3</v>
      </c>
      <c r="L1893">
        <v>276</v>
      </c>
      <c r="M1893" t="s">
        <v>28</v>
      </c>
    </row>
    <row r="1894" spans="1:13" hidden="1">
      <c r="A1894" s="1">
        <v>43531</v>
      </c>
      <c r="B1894" s="2">
        <v>7.33</v>
      </c>
      <c r="C1894" s="2">
        <v>2.0760000000000001</v>
      </c>
      <c r="D1894" s="2">
        <v>4.25</v>
      </c>
      <c r="E1894" s="2">
        <v>10</v>
      </c>
      <c r="F1894" s="2">
        <v>24</v>
      </c>
      <c r="G1894" s="2">
        <v>0</v>
      </c>
      <c r="H1894" s="2">
        <v>0</v>
      </c>
      <c r="I1894" s="2">
        <v>4</v>
      </c>
      <c r="J1894" s="4">
        <v>2019</v>
      </c>
      <c r="K1894">
        <v>3</v>
      </c>
      <c r="L1894">
        <v>276</v>
      </c>
      <c r="M1894" t="s">
        <v>22</v>
      </c>
    </row>
    <row r="1895" spans="1:13" hidden="1">
      <c r="A1895" s="1">
        <v>43532</v>
      </c>
      <c r="B1895" s="2">
        <v>2.33</v>
      </c>
      <c r="C1895" s="2">
        <v>3.34</v>
      </c>
      <c r="D1895" s="2">
        <v>0.2</v>
      </c>
      <c r="E1895" s="2">
        <v>33.700000000000003</v>
      </c>
      <c r="F1895" s="2">
        <v>4</v>
      </c>
      <c r="G1895" s="2">
        <v>1</v>
      </c>
      <c r="H1895" s="2">
        <v>0</v>
      </c>
      <c r="I1895" s="2">
        <v>4.3</v>
      </c>
      <c r="J1895" s="4">
        <v>2019</v>
      </c>
      <c r="K1895">
        <v>3</v>
      </c>
      <c r="L1895">
        <v>276</v>
      </c>
      <c r="M1895" t="s">
        <v>23</v>
      </c>
    </row>
    <row r="1896" spans="1:13" hidden="1">
      <c r="A1896" s="1">
        <v>43533</v>
      </c>
      <c r="B1896" s="2">
        <v>6.34</v>
      </c>
      <c r="C1896" s="2">
        <v>1.67</v>
      </c>
      <c r="D1896" s="2">
        <v>4</v>
      </c>
      <c r="E1896" s="2">
        <v>45.2</v>
      </c>
      <c r="F1896" s="2">
        <v>11</v>
      </c>
      <c r="G1896" s="2">
        <v>0</v>
      </c>
      <c r="H1896" s="2">
        <v>7</v>
      </c>
      <c r="I1896" s="2">
        <v>5</v>
      </c>
      <c r="J1896" s="4">
        <v>2019</v>
      </c>
      <c r="K1896">
        <v>3</v>
      </c>
      <c r="L1896">
        <v>276</v>
      </c>
      <c r="M1896" t="s">
        <v>24</v>
      </c>
    </row>
    <row r="1897" spans="1:13" hidden="1">
      <c r="A1897" s="1">
        <v>43534</v>
      </c>
      <c r="B1897" s="2">
        <v>5.83</v>
      </c>
      <c r="C1897" s="2">
        <v>3.0870000000000002</v>
      </c>
      <c r="D1897" s="2">
        <v>5.35</v>
      </c>
      <c r="E1897" s="2">
        <v>51</v>
      </c>
      <c r="F1897" s="2">
        <v>5</v>
      </c>
      <c r="G1897" s="2">
        <v>0</v>
      </c>
      <c r="H1897" s="2">
        <v>3</v>
      </c>
      <c r="I1897" s="2">
        <v>9</v>
      </c>
      <c r="J1897" s="4">
        <v>2019</v>
      </c>
      <c r="K1897">
        <v>3</v>
      </c>
      <c r="L1897">
        <v>276</v>
      </c>
      <c r="M1897" t="s">
        <v>25</v>
      </c>
    </row>
    <row r="1898" spans="1:13" hidden="1">
      <c r="A1898" s="1">
        <v>43535</v>
      </c>
      <c r="B1898" s="2">
        <v>14.66</v>
      </c>
      <c r="C1898" s="2">
        <v>3.67</v>
      </c>
      <c r="D1898" s="2">
        <v>2.5</v>
      </c>
      <c r="E1898" s="2">
        <v>26.4</v>
      </c>
      <c r="F1898" s="2">
        <v>10</v>
      </c>
      <c r="G1898" s="2">
        <v>3</v>
      </c>
      <c r="H1898" s="2">
        <v>11</v>
      </c>
      <c r="I1898" s="2">
        <v>3</v>
      </c>
      <c r="J1898" s="4">
        <v>2019</v>
      </c>
      <c r="K1898">
        <v>3</v>
      </c>
      <c r="L1898">
        <v>276</v>
      </c>
      <c r="M1898" t="s">
        <v>26</v>
      </c>
    </row>
    <row r="1899" spans="1:13" hidden="1">
      <c r="A1899" s="1">
        <v>43536</v>
      </c>
      <c r="B1899" s="2">
        <v>4.33</v>
      </c>
      <c r="C1899" s="2">
        <v>3.3730000000000002</v>
      </c>
      <c r="D1899" s="2">
        <v>1.5</v>
      </c>
      <c r="E1899" s="2">
        <v>31.85</v>
      </c>
      <c r="F1899" s="2">
        <v>12</v>
      </c>
      <c r="G1899" s="2">
        <v>0</v>
      </c>
      <c r="H1899" s="2">
        <v>7</v>
      </c>
      <c r="I1899" s="2">
        <v>2</v>
      </c>
      <c r="J1899" s="4">
        <v>2019</v>
      </c>
      <c r="K1899">
        <v>3</v>
      </c>
      <c r="L1899">
        <v>276</v>
      </c>
      <c r="M1899" t="s">
        <v>27</v>
      </c>
    </row>
    <row r="1900" spans="1:13" hidden="1">
      <c r="A1900" s="1">
        <v>43537</v>
      </c>
      <c r="B1900" s="2">
        <v>2.67</v>
      </c>
      <c r="C1900" s="2">
        <v>4.34</v>
      </c>
      <c r="D1900" s="2">
        <v>6</v>
      </c>
      <c r="E1900" s="2">
        <v>22</v>
      </c>
      <c r="F1900" s="2">
        <v>10</v>
      </c>
      <c r="G1900" s="2">
        <v>0</v>
      </c>
      <c r="H1900" s="2">
        <v>8</v>
      </c>
      <c r="I1900" s="2">
        <v>4</v>
      </c>
      <c r="J1900" s="4">
        <v>2019</v>
      </c>
      <c r="K1900">
        <v>3</v>
      </c>
      <c r="L1900">
        <v>276</v>
      </c>
      <c r="M1900" t="s">
        <v>28</v>
      </c>
    </row>
    <row r="1901" spans="1:13" hidden="1">
      <c r="A1901" s="1">
        <v>43538</v>
      </c>
      <c r="B1901" s="2">
        <v>4</v>
      </c>
      <c r="C1901" s="2">
        <v>5.67</v>
      </c>
      <c r="D1901" s="2">
        <v>0.2</v>
      </c>
      <c r="E1901" s="2">
        <v>47.2</v>
      </c>
      <c r="F1901" s="2">
        <v>12</v>
      </c>
      <c r="G1901" s="2">
        <v>1</v>
      </c>
      <c r="H1901" s="2">
        <v>27</v>
      </c>
      <c r="I1901" s="2">
        <v>6</v>
      </c>
      <c r="J1901" s="4">
        <v>2019</v>
      </c>
      <c r="K1901">
        <v>3</v>
      </c>
      <c r="L1901">
        <v>276</v>
      </c>
      <c r="M1901" t="s">
        <v>22</v>
      </c>
    </row>
    <row r="1902" spans="1:13" hidden="1">
      <c r="A1902" s="1">
        <v>43539</v>
      </c>
      <c r="B1902" s="2">
        <v>2.83</v>
      </c>
      <c r="C1902" s="2">
        <v>1.34</v>
      </c>
      <c r="D1902" s="2">
        <v>3</v>
      </c>
      <c r="E1902" s="2">
        <v>40</v>
      </c>
      <c r="F1902" s="2">
        <v>7</v>
      </c>
      <c r="G1902" s="2">
        <v>1</v>
      </c>
      <c r="H1902" s="2">
        <v>20</v>
      </c>
      <c r="I1902" s="2">
        <v>5</v>
      </c>
      <c r="J1902" s="4">
        <v>2019</v>
      </c>
      <c r="K1902">
        <v>3</v>
      </c>
      <c r="L1902">
        <v>276</v>
      </c>
      <c r="M1902" t="s">
        <v>23</v>
      </c>
    </row>
    <row r="1903" spans="1:13" hidden="1">
      <c r="A1903" s="1">
        <v>43540</v>
      </c>
      <c r="B1903" s="2">
        <v>8.34</v>
      </c>
      <c r="C1903" s="2">
        <v>0.83699999999999997</v>
      </c>
      <c r="D1903" s="2">
        <v>5</v>
      </c>
      <c r="E1903" s="2">
        <v>29</v>
      </c>
      <c r="F1903" s="2">
        <v>9</v>
      </c>
      <c r="G1903" s="2">
        <v>0</v>
      </c>
      <c r="H1903" s="2">
        <v>5</v>
      </c>
      <c r="I1903" s="2">
        <v>7</v>
      </c>
      <c r="J1903" s="4">
        <v>2019</v>
      </c>
      <c r="K1903">
        <v>3</v>
      </c>
      <c r="L1903">
        <v>276</v>
      </c>
      <c r="M1903" t="s">
        <v>24</v>
      </c>
    </row>
    <row r="1904" spans="1:13" hidden="1">
      <c r="A1904" s="1">
        <v>43541</v>
      </c>
      <c r="B1904" s="2">
        <v>6.68</v>
      </c>
      <c r="C1904" s="2">
        <v>3.7229999999999999</v>
      </c>
      <c r="D1904" s="2">
        <v>2</v>
      </c>
      <c r="E1904" s="2">
        <v>55</v>
      </c>
      <c r="F1904" s="2">
        <v>6</v>
      </c>
      <c r="G1904" s="2">
        <v>0</v>
      </c>
      <c r="H1904" s="2">
        <v>10</v>
      </c>
      <c r="I1904" s="2">
        <v>5</v>
      </c>
      <c r="J1904" s="4">
        <v>2019</v>
      </c>
      <c r="K1904">
        <v>3</v>
      </c>
      <c r="L1904">
        <v>276</v>
      </c>
      <c r="M1904" t="s">
        <v>25</v>
      </c>
    </row>
    <row r="1905" spans="1:13" hidden="1">
      <c r="A1905" s="1">
        <v>43542</v>
      </c>
      <c r="B1905" s="2">
        <v>2.33</v>
      </c>
      <c r="C1905" s="2">
        <v>0.83499999999999996</v>
      </c>
      <c r="D1905" s="2">
        <v>2.1</v>
      </c>
      <c r="E1905" s="2">
        <v>23</v>
      </c>
      <c r="F1905" s="2">
        <v>11</v>
      </c>
      <c r="G1905" s="2">
        <v>0</v>
      </c>
      <c r="H1905" s="2">
        <v>1</v>
      </c>
      <c r="I1905" s="2">
        <v>9</v>
      </c>
      <c r="J1905" s="4">
        <v>2019</v>
      </c>
      <c r="K1905">
        <v>3</v>
      </c>
      <c r="L1905">
        <v>276</v>
      </c>
      <c r="M1905" t="s">
        <v>26</v>
      </c>
    </row>
    <row r="1906" spans="1:13" hidden="1">
      <c r="A1906" s="1">
        <v>43543</v>
      </c>
      <c r="B1906" s="2">
        <v>9</v>
      </c>
      <c r="C1906" s="2">
        <v>3.33</v>
      </c>
      <c r="D1906" s="2">
        <v>1.5</v>
      </c>
      <c r="E1906" s="2">
        <v>26.2</v>
      </c>
      <c r="F1906" s="2">
        <v>10</v>
      </c>
      <c r="G1906" s="2">
        <v>1</v>
      </c>
      <c r="H1906" s="2">
        <v>2</v>
      </c>
      <c r="I1906" s="2">
        <v>8</v>
      </c>
      <c r="J1906" s="4">
        <v>2019</v>
      </c>
      <c r="K1906">
        <v>3</v>
      </c>
      <c r="L1906">
        <v>276</v>
      </c>
      <c r="M1906" t="s">
        <v>27</v>
      </c>
    </row>
    <row r="1907" spans="1:13" hidden="1">
      <c r="A1907" s="1">
        <v>43544</v>
      </c>
      <c r="B1907" s="2">
        <v>5.67</v>
      </c>
      <c r="C1907" s="2">
        <v>2</v>
      </c>
      <c r="D1907" s="2">
        <v>2</v>
      </c>
      <c r="E1907" s="2">
        <v>28.9</v>
      </c>
      <c r="F1907" s="2">
        <v>8.1999999999999993</v>
      </c>
      <c r="G1907" s="2">
        <v>0</v>
      </c>
      <c r="H1907" s="2">
        <v>19</v>
      </c>
      <c r="I1907" s="2">
        <v>5</v>
      </c>
      <c r="J1907" s="4">
        <v>2019</v>
      </c>
      <c r="K1907">
        <v>3</v>
      </c>
      <c r="L1907">
        <v>276</v>
      </c>
      <c r="M1907" t="s">
        <v>28</v>
      </c>
    </row>
    <row r="1908" spans="1:13" hidden="1">
      <c r="A1908" s="1">
        <v>43545</v>
      </c>
      <c r="B1908" s="2">
        <v>2.33</v>
      </c>
      <c r="C1908" s="2">
        <v>1.423</v>
      </c>
      <c r="D1908" s="2">
        <v>0</v>
      </c>
      <c r="E1908" s="2">
        <v>18.8</v>
      </c>
      <c r="F1908" s="2">
        <v>13</v>
      </c>
      <c r="G1908" s="2">
        <v>0</v>
      </c>
      <c r="H1908" s="2">
        <v>6</v>
      </c>
      <c r="I1908" s="2">
        <v>5</v>
      </c>
      <c r="J1908" s="4">
        <v>2019</v>
      </c>
      <c r="K1908">
        <v>3</v>
      </c>
      <c r="L1908">
        <v>276</v>
      </c>
      <c r="M1908" t="s">
        <v>22</v>
      </c>
    </row>
    <row r="1909" spans="1:13" hidden="1">
      <c r="A1909" s="1">
        <v>43546</v>
      </c>
      <c r="B1909" s="2">
        <v>4.66</v>
      </c>
      <c r="C1909" s="2">
        <v>7.0430000000000001</v>
      </c>
      <c r="D1909" s="2">
        <v>1.1000000000000001</v>
      </c>
      <c r="E1909" s="2">
        <v>41</v>
      </c>
      <c r="F1909" s="2">
        <v>13</v>
      </c>
      <c r="G1909" s="2">
        <v>0</v>
      </c>
      <c r="H1909" s="2">
        <v>29</v>
      </c>
      <c r="I1909" s="2">
        <v>6</v>
      </c>
      <c r="J1909" s="4">
        <v>2019</v>
      </c>
      <c r="K1909">
        <v>3</v>
      </c>
      <c r="L1909">
        <v>276</v>
      </c>
      <c r="M1909" t="s">
        <v>23</v>
      </c>
    </row>
    <row r="1910" spans="1:13" hidden="1">
      <c r="A1910" s="1">
        <v>43547</v>
      </c>
      <c r="B1910" s="2">
        <v>6</v>
      </c>
      <c r="C1910" s="2">
        <v>3.36</v>
      </c>
      <c r="D1910" s="2">
        <v>4.25</v>
      </c>
      <c r="E1910" s="2">
        <v>15.5</v>
      </c>
      <c r="F1910" s="2">
        <v>7</v>
      </c>
      <c r="G1910" s="2">
        <v>0</v>
      </c>
      <c r="H1910" s="2">
        <v>1</v>
      </c>
      <c r="I1910" s="2">
        <v>5</v>
      </c>
      <c r="J1910" s="4">
        <v>2019</v>
      </c>
      <c r="K1910">
        <v>3</v>
      </c>
      <c r="L1910">
        <v>276</v>
      </c>
      <c r="M1910" t="s">
        <v>24</v>
      </c>
    </row>
    <row r="1911" spans="1:13" hidden="1">
      <c r="A1911" s="1">
        <v>43548</v>
      </c>
      <c r="B1911" s="2">
        <v>6</v>
      </c>
      <c r="C1911" s="2">
        <v>2.67</v>
      </c>
      <c r="D1911" s="2">
        <v>3</v>
      </c>
      <c r="E1911" s="2">
        <v>43.2</v>
      </c>
      <c r="F1911" s="2">
        <v>6.2</v>
      </c>
      <c r="G1911" s="2">
        <v>1</v>
      </c>
      <c r="H1911" s="2">
        <v>16</v>
      </c>
      <c r="I1911" s="2">
        <v>10</v>
      </c>
      <c r="J1911" s="4">
        <v>2019</v>
      </c>
      <c r="K1911">
        <v>3</v>
      </c>
      <c r="L1911">
        <v>276</v>
      </c>
      <c r="M1911" t="s">
        <v>25</v>
      </c>
    </row>
    <row r="1912" spans="1:13" hidden="1">
      <c r="A1912" s="1">
        <v>43549</v>
      </c>
      <c r="B1912" s="2">
        <v>4.84</v>
      </c>
      <c r="C1912" s="2">
        <v>4.5229999999999997</v>
      </c>
      <c r="D1912" s="2">
        <v>6</v>
      </c>
      <c r="E1912" s="2">
        <v>27</v>
      </c>
      <c r="F1912" s="2">
        <v>11</v>
      </c>
      <c r="G1912" s="2">
        <v>1</v>
      </c>
      <c r="H1912" s="2">
        <v>6</v>
      </c>
      <c r="I1912" s="2">
        <v>6</v>
      </c>
      <c r="J1912" s="4">
        <v>2019</v>
      </c>
      <c r="K1912">
        <v>3</v>
      </c>
      <c r="L1912">
        <v>276</v>
      </c>
      <c r="M1912" t="s">
        <v>26</v>
      </c>
    </row>
    <row r="1913" spans="1:13" hidden="1">
      <c r="A1913" s="1">
        <v>43550</v>
      </c>
      <c r="B1913" s="2">
        <v>4</v>
      </c>
      <c r="C1913" s="2">
        <v>5.51</v>
      </c>
      <c r="D1913" s="2">
        <v>3</v>
      </c>
      <c r="E1913" s="2">
        <v>36</v>
      </c>
      <c r="F1913" s="2">
        <v>11</v>
      </c>
      <c r="G1913" s="2">
        <v>0</v>
      </c>
      <c r="H1913" s="2">
        <v>19</v>
      </c>
      <c r="I1913" s="2">
        <v>9</v>
      </c>
      <c r="J1913" s="4">
        <v>2019</v>
      </c>
      <c r="K1913">
        <v>3</v>
      </c>
      <c r="L1913">
        <v>276</v>
      </c>
      <c r="M1913" t="s">
        <v>27</v>
      </c>
    </row>
    <row r="1914" spans="1:13" hidden="1">
      <c r="A1914" s="1">
        <v>43551</v>
      </c>
      <c r="B1914" s="2">
        <v>6.34</v>
      </c>
      <c r="C1914" s="2">
        <v>7.7690000000000001</v>
      </c>
      <c r="D1914" s="2">
        <v>3</v>
      </c>
      <c r="E1914" s="2">
        <v>25.6</v>
      </c>
      <c r="F1914" s="2">
        <v>12</v>
      </c>
      <c r="G1914" s="2">
        <v>1</v>
      </c>
      <c r="H1914" s="2">
        <v>0</v>
      </c>
      <c r="I1914" s="2">
        <v>9</v>
      </c>
      <c r="J1914" s="4">
        <v>2019</v>
      </c>
      <c r="K1914">
        <v>3</v>
      </c>
      <c r="L1914">
        <v>276</v>
      </c>
      <c r="M1914" t="s">
        <v>28</v>
      </c>
    </row>
    <row r="1915" spans="1:13" hidden="1">
      <c r="A1915" s="1">
        <v>43552</v>
      </c>
      <c r="B1915" s="2">
        <v>1.33</v>
      </c>
      <c r="C1915" s="2">
        <v>6.43</v>
      </c>
      <c r="D1915" s="2">
        <v>1.4</v>
      </c>
      <c r="E1915" s="2">
        <v>14</v>
      </c>
      <c r="F1915" s="2">
        <v>6</v>
      </c>
      <c r="G1915" s="2">
        <v>0</v>
      </c>
      <c r="H1915" s="2">
        <v>7</v>
      </c>
      <c r="I1915" s="2">
        <v>1</v>
      </c>
      <c r="J1915" s="4">
        <v>2019</v>
      </c>
      <c r="K1915">
        <v>3</v>
      </c>
      <c r="L1915">
        <v>276</v>
      </c>
      <c r="M1915" t="s">
        <v>22</v>
      </c>
    </row>
    <row r="1916" spans="1:13" hidden="1">
      <c r="A1916" s="1">
        <v>43553</v>
      </c>
      <c r="B1916" s="2">
        <v>3</v>
      </c>
      <c r="C1916" s="2">
        <v>4.298</v>
      </c>
      <c r="D1916" s="2">
        <v>4</v>
      </c>
      <c r="E1916" s="2">
        <v>25.3</v>
      </c>
      <c r="F1916" s="2">
        <v>10</v>
      </c>
      <c r="G1916" s="2">
        <v>0</v>
      </c>
      <c r="H1916" s="2">
        <v>16</v>
      </c>
      <c r="I1916" s="2">
        <v>9.1999999999999993</v>
      </c>
      <c r="J1916" s="4">
        <v>2019</v>
      </c>
      <c r="K1916">
        <v>3</v>
      </c>
      <c r="L1916">
        <v>276</v>
      </c>
      <c r="M1916" t="s">
        <v>23</v>
      </c>
    </row>
    <row r="1917" spans="1:13" hidden="1">
      <c r="A1917" s="1">
        <v>43554</v>
      </c>
      <c r="B1917" s="2">
        <v>4.66</v>
      </c>
      <c r="C1917" s="2">
        <v>10.68</v>
      </c>
      <c r="D1917" s="2">
        <v>1.1000000000000001</v>
      </c>
      <c r="E1917" s="2">
        <v>18</v>
      </c>
      <c r="F1917" s="2">
        <v>11</v>
      </c>
      <c r="G1917" s="2">
        <v>1</v>
      </c>
      <c r="H1917" s="2">
        <v>0</v>
      </c>
      <c r="I1917" s="2">
        <v>6.1</v>
      </c>
      <c r="J1917" s="4">
        <v>2019</v>
      </c>
      <c r="K1917">
        <v>3</v>
      </c>
      <c r="L1917">
        <v>276</v>
      </c>
      <c r="M1917" t="s">
        <v>24</v>
      </c>
    </row>
    <row r="1918" spans="1:13" hidden="1">
      <c r="A1918" s="1">
        <v>43555</v>
      </c>
      <c r="B1918" s="2">
        <v>7</v>
      </c>
      <c r="C1918" s="2">
        <v>4.5640000000000001</v>
      </c>
      <c r="D1918" s="2">
        <v>1.5</v>
      </c>
      <c r="E1918" s="2">
        <v>27</v>
      </c>
      <c r="F1918" s="2">
        <v>8</v>
      </c>
      <c r="G1918" s="2">
        <v>1</v>
      </c>
      <c r="H1918" s="2">
        <v>5</v>
      </c>
      <c r="I1918" s="2">
        <v>9.1999999999999993</v>
      </c>
      <c r="J1918" s="4">
        <v>2019</v>
      </c>
      <c r="K1918">
        <v>3</v>
      </c>
      <c r="L1918">
        <v>276</v>
      </c>
      <c r="M1918" t="s">
        <v>25</v>
      </c>
    </row>
    <row r="1919" spans="1:13" hidden="1">
      <c r="A1919" s="1">
        <v>43556</v>
      </c>
      <c r="B1919" s="2">
        <v>3.01</v>
      </c>
      <c r="C1919" s="2">
        <v>1.7030000000000001</v>
      </c>
      <c r="D1919" s="2">
        <v>3</v>
      </c>
      <c r="E1919" s="2">
        <v>34.65</v>
      </c>
      <c r="F1919" s="2">
        <v>12</v>
      </c>
      <c r="G1919" s="2">
        <v>0</v>
      </c>
      <c r="H1919" s="2">
        <v>5</v>
      </c>
      <c r="I1919" s="2">
        <v>5</v>
      </c>
      <c r="J1919" s="4">
        <v>2019</v>
      </c>
      <c r="K1919">
        <v>4</v>
      </c>
      <c r="L1919">
        <v>276</v>
      </c>
      <c r="M1919" t="s">
        <v>26</v>
      </c>
    </row>
    <row r="1920" spans="1:13" hidden="1">
      <c r="A1920" s="1">
        <v>43557</v>
      </c>
      <c r="B1920" s="2">
        <v>7.67</v>
      </c>
      <c r="C1920" s="2">
        <v>1.33</v>
      </c>
      <c r="D1920" s="2">
        <v>3</v>
      </c>
      <c r="E1920" s="2">
        <v>24</v>
      </c>
      <c r="F1920" s="2">
        <v>7</v>
      </c>
      <c r="G1920" s="2">
        <v>0</v>
      </c>
      <c r="H1920" s="2">
        <v>10</v>
      </c>
      <c r="I1920" s="2">
        <v>8</v>
      </c>
      <c r="J1920" s="4">
        <v>2019</v>
      </c>
      <c r="K1920">
        <v>4</v>
      </c>
      <c r="L1920">
        <v>276</v>
      </c>
      <c r="M1920" t="s">
        <v>27</v>
      </c>
    </row>
    <row r="1921" spans="1:13" hidden="1">
      <c r="A1921" s="1">
        <v>43558</v>
      </c>
      <c r="B1921" s="2">
        <v>5.33</v>
      </c>
      <c r="C1921" s="2">
        <v>5.0990000000000002</v>
      </c>
      <c r="D1921" s="2">
        <v>1.5</v>
      </c>
      <c r="E1921" s="2">
        <v>18.3</v>
      </c>
      <c r="F1921" s="2">
        <v>12</v>
      </c>
      <c r="G1921" s="2">
        <v>0</v>
      </c>
      <c r="H1921" s="2">
        <v>4</v>
      </c>
      <c r="I1921" s="2">
        <v>9.3000000000000007</v>
      </c>
      <c r="J1921" s="4">
        <v>2019</v>
      </c>
      <c r="K1921">
        <v>4</v>
      </c>
      <c r="L1921">
        <v>276</v>
      </c>
      <c r="M1921" t="s">
        <v>28</v>
      </c>
    </row>
    <row r="1922" spans="1:13" hidden="1">
      <c r="A1922" s="1">
        <v>43559</v>
      </c>
      <c r="B1922" s="2">
        <v>4.5</v>
      </c>
      <c r="C1922" s="2">
        <v>2.226</v>
      </c>
      <c r="D1922" s="2">
        <v>8</v>
      </c>
      <c r="E1922" s="2">
        <v>39</v>
      </c>
      <c r="F1922" s="2">
        <v>8</v>
      </c>
      <c r="G1922" s="2">
        <v>1</v>
      </c>
      <c r="H1922" s="2">
        <v>13</v>
      </c>
      <c r="I1922" s="2">
        <v>15</v>
      </c>
      <c r="J1922" s="4">
        <v>2019</v>
      </c>
      <c r="K1922">
        <v>4</v>
      </c>
      <c r="L1922">
        <v>276</v>
      </c>
      <c r="M1922" t="s">
        <v>22</v>
      </c>
    </row>
    <row r="1923" spans="1:13" hidden="1">
      <c r="A1923" s="1">
        <v>43560</v>
      </c>
      <c r="B1923" s="2">
        <v>6.34</v>
      </c>
      <c r="C1923" s="2">
        <v>4.1980000000000004</v>
      </c>
      <c r="D1923" s="2">
        <v>4</v>
      </c>
      <c r="E1923" s="2">
        <v>25.2</v>
      </c>
      <c r="F1923" s="2">
        <v>7</v>
      </c>
      <c r="G1923" s="2">
        <v>0</v>
      </c>
      <c r="H1923" s="2">
        <v>3</v>
      </c>
      <c r="I1923" s="2">
        <v>4</v>
      </c>
      <c r="J1923" s="4">
        <v>2019</v>
      </c>
      <c r="K1923">
        <v>4</v>
      </c>
      <c r="L1923">
        <v>276</v>
      </c>
      <c r="M1923" t="s">
        <v>23</v>
      </c>
    </row>
    <row r="1924" spans="1:13" hidden="1">
      <c r="A1924" s="1">
        <v>43561</v>
      </c>
      <c r="B1924" s="2">
        <v>3.34</v>
      </c>
      <c r="C1924" s="2">
        <v>6.01</v>
      </c>
      <c r="D1924" s="2">
        <v>3</v>
      </c>
      <c r="E1924" s="2">
        <v>13.2</v>
      </c>
      <c r="F1924" s="2">
        <v>13</v>
      </c>
      <c r="G1924" s="2">
        <v>0</v>
      </c>
      <c r="H1924" s="2">
        <v>16</v>
      </c>
      <c r="I1924" s="2">
        <v>9.3000000000000007</v>
      </c>
      <c r="J1924" s="4">
        <v>2019</v>
      </c>
      <c r="K1924">
        <v>4</v>
      </c>
      <c r="L1924">
        <v>276</v>
      </c>
      <c r="M1924" t="s">
        <v>24</v>
      </c>
    </row>
    <row r="1925" spans="1:13" hidden="1">
      <c r="A1925" s="1">
        <v>43562</v>
      </c>
      <c r="B1925" s="2">
        <v>6</v>
      </c>
      <c r="C1925" s="2">
        <v>5.1189999999999998</v>
      </c>
      <c r="D1925" s="2">
        <v>4</v>
      </c>
      <c r="E1925" s="2">
        <v>19</v>
      </c>
      <c r="F1925" s="2">
        <v>3</v>
      </c>
      <c r="G1925" s="2">
        <v>0</v>
      </c>
      <c r="H1925" s="2">
        <v>0</v>
      </c>
      <c r="I1925" s="2">
        <v>7</v>
      </c>
      <c r="J1925" s="4">
        <v>2019</v>
      </c>
      <c r="K1925">
        <v>4</v>
      </c>
      <c r="L1925">
        <v>276</v>
      </c>
      <c r="M1925" t="s">
        <v>25</v>
      </c>
    </row>
    <row r="1926" spans="1:13" hidden="1">
      <c r="A1926" s="1">
        <v>43563</v>
      </c>
      <c r="B1926" s="2">
        <v>5</v>
      </c>
      <c r="C1926" s="2">
        <v>4.3499999999999996</v>
      </c>
      <c r="D1926" s="2">
        <v>3.3</v>
      </c>
      <c r="E1926" s="2">
        <v>10</v>
      </c>
      <c r="F1926" s="2">
        <v>8.1999999999999993</v>
      </c>
      <c r="G1926" s="2">
        <v>0</v>
      </c>
      <c r="H1926" s="2">
        <v>4</v>
      </c>
      <c r="I1926" s="2">
        <v>3</v>
      </c>
      <c r="J1926" s="4">
        <v>2019</v>
      </c>
      <c r="K1926">
        <v>4</v>
      </c>
      <c r="L1926">
        <v>276</v>
      </c>
      <c r="M1926" t="s">
        <v>26</v>
      </c>
    </row>
    <row r="1927" spans="1:13" hidden="1">
      <c r="A1927" s="1">
        <v>43564</v>
      </c>
      <c r="B1927" s="2">
        <v>2.83</v>
      </c>
      <c r="C1927" s="2">
        <v>2</v>
      </c>
      <c r="D1927" s="2">
        <v>1</v>
      </c>
      <c r="E1927" s="2">
        <v>12</v>
      </c>
      <c r="F1927" s="2">
        <v>10</v>
      </c>
      <c r="G1927" s="2">
        <v>0</v>
      </c>
      <c r="H1927" s="2">
        <v>3</v>
      </c>
      <c r="I1927" s="2">
        <v>5</v>
      </c>
      <c r="J1927" s="4">
        <v>2019</v>
      </c>
      <c r="K1927">
        <v>4</v>
      </c>
      <c r="L1927">
        <v>276</v>
      </c>
      <c r="M1927" t="s">
        <v>27</v>
      </c>
    </row>
    <row r="1928" spans="1:13" hidden="1">
      <c r="A1928" s="1">
        <v>43565</v>
      </c>
      <c r="B1928" s="2">
        <v>2.34</v>
      </c>
      <c r="C1928" s="2">
        <v>2.746</v>
      </c>
      <c r="D1928" s="2">
        <v>2</v>
      </c>
      <c r="E1928" s="2">
        <v>34</v>
      </c>
      <c r="F1928" s="2">
        <v>16.2</v>
      </c>
      <c r="G1928" s="2">
        <v>3</v>
      </c>
      <c r="H1928" s="2">
        <v>9</v>
      </c>
      <c r="I1928" s="2">
        <v>8</v>
      </c>
      <c r="J1928" s="4">
        <v>2019</v>
      </c>
      <c r="K1928">
        <v>4</v>
      </c>
      <c r="L1928">
        <v>276</v>
      </c>
      <c r="M1928" t="s">
        <v>28</v>
      </c>
    </row>
    <row r="1929" spans="1:13" hidden="1">
      <c r="A1929" s="1">
        <v>43566</v>
      </c>
      <c r="B1929" s="2">
        <v>7.33</v>
      </c>
      <c r="C1929" s="2">
        <v>6.1559999999999997</v>
      </c>
      <c r="D1929" s="2">
        <v>2</v>
      </c>
      <c r="E1929" s="2">
        <v>15.9</v>
      </c>
      <c r="F1929" s="2">
        <v>15</v>
      </c>
      <c r="G1929" s="2">
        <v>0</v>
      </c>
      <c r="H1929" s="2">
        <v>7</v>
      </c>
      <c r="I1929" s="2">
        <v>8</v>
      </c>
      <c r="J1929" s="4">
        <v>2019</v>
      </c>
      <c r="K1929">
        <v>4</v>
      </c>
      <c r="L1929">
        <v>276</v>
      </c>
      <c r="M1929" t="s">
        <v>22</v>
      </c>
    </row>
    <row r="1930" spans="1:13" hidden="1">
      <c r="A1930" s="1">
        <v>43567</v>
      </c>
      <c r="B1930" s="2">
        <v>4.33</v>
      </c>
      <c r="C1930" s="2">
        <v>4.3730000000000002</v>
      </c>
      <c r="D1930" s="2">
        <v>4.0999999999999996</v>
      </c>
      <c r="E1930" s="2">
        <v>16.600000000000001</v>
      </c>
      <c r="F1930" s="2">
        <v>16</v>
      </c>
      <c r="G1930" s="2">
        <v>0</v>
      </c>
      <c r="H1930" s="2">
        <v>6</v>
      </c>
      <c r="I1930" s="2">
        <v>7</v>
      </c>
      <c r="J1930" s="4">
        <v>2019</v>
      </c>
      <c r="K1930">
        <v>4</v>
      </c>
      <c r="L1930">
        <v>276</v>
      </c>
      <c r="M1930" t="s">
        <v>23</v>
      </c>
    </row>
    <row r="1931" spans="1:13" hidden="1">
      <c r="A1931" s="1">
        <v>43568</v>
      </c>
      <c r="B1931" s="2">
        <v>4.5</v>
      </c>
      <c r="C1931" s="2">
        <v>4.1340000000000003</v>
      </c>
      <c r="D1931" s="2">
        <v>1.1000000000000001</v>
      </c>
      <c r="E1931" s="2">
        <v>14</v>
      </c>
      <c r="F1931" s="2">
        <v>4</v>
      </c>
      <c r="G1931" s="2">
        <v>0</v>
      </c>
      <c r="H1931" s="2">
        <v>6</v>
      </c>
      <c r="I1931" s="2">
        <v>4</v>
      </c>
      <c r="J1931" s="4">
        <v>2019</v>
      </c>
      <c r="K1931">
        <v>4</v>
      </c>
      <c r="L1931">
        <v>276</v>
      </c>
      <c r="M1931" t="s">
        <v>24</v>
      </c>
    </row>
    <row r="1932" spans="1:13" hidden="1">
      <c r="A1932" s="1">
        <v>43569</v>
      </c>
      <c r="B1932" s="2">
        <v>4</v>
      </c>
      <c r="C1932" s="2">
        <v>4.4059999999999997</v>
      </c>
      <c r="D1932" s="2">
        <v>1</v>
      </c>
      <c r="E1932" s="2">
        <v>23</v>
      </c>
      <c r="F1932" s="2">
        <v>3</v>
      </c>
      <c r="G1932" s="2">
        <v>1</v>
      </c>
      <c r="H1932" s="2">
        <v>7</v>
      </c>
      <c r="I1932" s="2">
        <v>5.5</v>
      </c>
      <c r="J1932" s="4">
        <v>2019</v>
      </c>
      <c r="K1932">
        <v>4</v>
      </c>
      <c r="L1932">
        <v>276</v>
      </c>
      <c r="M1932" t="s">
        <v>25</v>
      </c>
    </row>
    <row r="1933" spans="1:13" hidden="1">
      <c r="A1933" s="1">
        <v>43570</v>
      </c>
      <c r="B1933" s="2">
        <v>4.66</v>
      </c>
      <c r="C1933" s="2">
        <v>6</v>
      </c>
      <c r="D1933" s="2">
        <v>5.3</v>
      </c>
      <c r="E1933" s="2">
        <v>8.8000000000000007</v>
      </c>
      <c r="F1933" s="2">
        <v>17</v>
      </c>
      <c r="G1933" s="2">
        <v>2</v>
      </c>
      <c r="H1933" s="2">
        <v>3</v>
      </c>
      <c r="I1933" s="2">
        <v>5</v>
      </c>
      <c r="J1933" s="4">
        <v>2019</v>
      </c>
      <c r="K1933">
        <v>4</v>
      </c>
      <c r="L1933">
        <v>276</v>
      </c>
      <c r="M1933" t="s">
        <v>26</v>
      </c>
    </row>
    <row r="1934" spans="1:13" hidden="1">
      <c r="A1934" s="1">
        <v>43571</v>
      </c>
      <c r="B1934" s="2">
        <v>2</v>
      </c>
      <c r="C1934" s="2">
        <v>2.67</v>
      </c>
      <c r="D1934" s="2">
        <v>2</v>
      </c>
      <c r="E1934" s="2">
        <v>27.2</v>
      </c>
      <c r="F1934" s="2">
        <v>12</v>
      </c>
      <c r="G1934" s="2">
        <v>3</v>
      </c>
      <c r="H1934" s="2">
        <v>1</v>
      </c>
      <c r="I1934" s="2">
        <v>3</v>
      </c>
      <c r="J1934" s="4">
        <v>2019</v>
      </c>
      <c r="K1934">
        <v>4</v>
      </c>
      <c r="L1934">
        <v>276</v>
      </c>
      <c r="M1934" t="s">
        <v>27</v>
      </c>
    </row>
    <row r="1935" spans="1:13" hidden="1">
      <c r="A1935" s="1">
        <v>43572</v>
      </c>
      <c r="B1935" s="2">
        <v>7</v>
      </c>
      <c r="C1935" s="2">
        <v>4</v>
      </c>
      <c r="D1935" s="2">
        <v>1.25</v>
      </c>
      <c r="E1935" s="2">
        <v>13.5</v>
      </c>
      <c r="F1935" s="2">
        <v>11</v>
      </c>
      <c r="G1935" s="2">
        <v>1</v>
      </c>
      <c r="H1935" s="2">
        <v>24</v>
      </c>
      <c r="I1935" s="2">
        <v>5</v>
      </c>
      <c r="J1935" s="4">
        <v>2019</v>
      </c>
      <c r="K1935">
        <v>4</v>
      </c>
      <c r="L1935">
        <v>276</v>
      </c>
      <c r="M1935" t="s">
        <v>28</v>
      </c>
    </row>
    <row r="1936" spans="1:13" hidden="1">
      <c r="A1936" s="1">
        <v>43573</v>
      </c>
      <c r="B1936" s="2">
        <v>0</v>
      </c>
      <c r="C1936" s="2">
        <v>0</v>
      </c>
      <c r="D1936" s="2">
        <v>0</v>
      </c>
      <c r="E1936" s="2">
        <v>0</v>
      </c>
      <c r="F1936" s="2">
        <v>0</v>
      </c>
      <c r="G1936" s="2">
        <v>0</v>
      </c>
      <c r="H1936" s="2">
        <v>0</v>
      </c>
      <c r="I1936" s="2">
        <v>0</v>
      </c>
      <c r="J1936" s="4">
        <v>2019</v>
      </c>
      <c r="K1936">
        <v>4</v>
      </c>
      <c r="L1936">
        <v>276</v>
      </c>
      <c r="M1936" t="s">
        <v>22</v>
      </c>
    </row>
    <row r="1937" spans="1:13" hidden="1">
      <c r="A1937" s="1">
        <v>43574</v>
      </c>
      <c r="B1937" s="2">
        <v>3.34</v>
      </c>
      <c r="C1937" s="2">
        <v>2.7429999999999999</v>
      </c>
      <c r="D1937" s="2">
        <v>1.5</v>
      </c>
      <c r="E1937" s="2">
        <v>25</v>
      </c>
      <c r="F1937" s="2">
        <v>17</v>
      </c>
      <c r="G1937" s="2">
        <v>0</v>
      </c>
      <c r="H1937" s="2">
        <v>6</v>
      </c>
      <c r="I1937" s="2">
        <v>2</v>
      </c>
      <c r="J1937" s="4">
        <v>2019</v>
      </c>
      <c r="K1937">
        <v>4</v>
      </c>
      <c r="L1937">
        <v>276</v>
      </c>
      <c r="M1937" t="s">
        <v>23</v>
      </c>
    </row>
    <row r="1938" spans="1:13" hidden="1">
      <c r="A1938" s="1">
        <v>43575</v>
      </c>
      <c r="B1938" s="2">
        <v>9</v>
      </c>
      <c r="C1938" s="2">
        <v>3.7690000000000001</v>
      </c>
      <c r="D1938" s="2">
        <v>1.5</v>
      </c>
      <c r="E1938" s="2">
        <v>22.4</v>
      </c>
      <c r="F1938" s="2">
        <v>12</v>
      </c>
      <c r="G1938" s="2">
        <v>3</v>
      </c>
      <c r="H1938" s="2">
        <v>0</v>
      </c>
      <c r="I1938" s="2">
        <v>6</v>
      </c>
      <c r="J1938" s="4">
        <v>2019</v>
      </c>
      <c r="K1938">
        <v>4</v>
      </c>
      <c r="L1938">
        <v>276</v>
      </c>
      <c r="M1938" t="s">
        <v>24</v>
      </c>
    </row>
    <row r="1939" spans="1:13" hidden="1">
      <c r="A1939" s="1">
        <v>43576</v>
      </c>
      <c r="B1939" s="2">
        <v>3.84</v>
      </c>
      <c r="C1939" s="2">
        <v>4.8449999999999998</v>
      </c>
      <c r="D1939" s="2">
        <v>3</v>
      </c>
      <c r="E1939" s="2">
        <v>21</v>
      </c>
      <c r="F1939" s="2">
        <v>11</v>
      </c>
      <c r="G1939" s="2">
        <v>0</v>
      </c>
      <c r="H1939" s="2">
        <v>2</v>
      </c>
      <c r="I1939" s="2">
        <v>12.2</v>
      </c>
      <c r="J1939" s="4">
        <v>2019</v>
      </c>
      <c r="K1939">
        <v>4</v>
      </c>
      <c r="L1939">
        <v>276</v>
      </c>
      <c r="M1939" t="s">
        <v>25</v>
      </c>
    </row>
    <row r="1940" spans="1:13" hidden="1">
      <c r="A1940" s="1">
        <v>43577</v>
      </c>
      <c r="B1940" s="2">
        <v>8.67</v>
      </c>
      <c r="C1940" s="2">
        <v>1.66</v>
      </c>
      <c r="D1940" s="2">
        <v>4.5</v>
      </c>
      <c r="E1940" s="2">
        <v>51</v>
      </c>
      <c r="F1940" s="2">
        <v>12</v>
      </c>
      <c r="G1940" s="2">
        <v>0</v>
      </c>
      <c r="H1940" s="2">
        <v>31</v>
      </c>
      <c r="I1940" s="2">
        <v>9</v>
      </c>
      <c r="J1940" s="4">
        <v>2019</v>
      </c>
      <c r="K1940">
        <v>4</v>
      </c>
      <c r="L1940">
        <v>276</v>
      </c>
      <c r="M1940" t="s">
        <v>26</v>
      </c>
    </row>
    <row r="1941" spans="1:13" hidden="1">
      <c r="A1941" s="1">
        <v>43578</v>
      </c>
      <c r="B1941" s="2">
        <v>9</v>
      </c>
      <c r="C1941" s="2">
        <v>0.34</v>
      </c>
      <c r="D1941" s="2">
        <v>6.1</v>
      </c>
      <c r="E1941" s="2">
        <v>18.399999999999999</v>
      </c>
      <c r="F1941" s="2">
        <v>6</v>
      </c>
      <c r="G1941" s="2">
        <v>1</v>
      </c>
      <c r="H1941" s="2">
        <v>4</v>
      </c>
      <c r="I1941" s="2">
        <v>2</v>
      </c>
      <c r="J1941" s="4">
        <v>2019</v>
      </c>
      <c r="K1941">
        <v>4</v>
      </c>
      <c r="L1941">
        <v>276</v>
      </c>
      <c r="M1941" t="s">
        <v>27</v>
      </c>
    </row>
    <row r="1942" spans="1:13" hidden="1">
      <c r="A1942" s="1">
        <v>43579</v>
      </c>
      <c r="B1942" s="2">
        <v>2.34</v>
      </c>
      <c r="C1942" s="2">
        <v>4.7469999999999999</v>
      </c>
      <c r="D1942" s="2">
        <v>3</v>
      </c>
      <c r="E1942" s="2">
        <v>39.1</v>
      </c>
      <c r="F1942" s="2">
        <v>13</v>
      </c>
      <c r="G1942" s="2">
        <v>3</v>
      </c>
      <c r="H1942" s="2">
        <v>12</v>
      </c>
      <c r="I1942" s="2">
        <v>2</v>
      </c>
      <c r="J1942" s="4">
        <v>2019</v>
      </c>
      <c r="K1942">
        <v>4</v>
      </c>
      <c r="L1942">
        <v>276</v>
      </c>
      <c r="M1942" t="s">
        <v>28</v>
      </c>
    </row>
    <row r="1943" spans="1:13" hidden="1">
      <c r="A1943" s="1">
        <v>43580</v>
      </c>
      <c r="B1943" s="2">
        <v>14.01</v>
      </c>
      <c r="C1943" s="2">
        <v>3.59</v>
      </c>
      <c r="D1943" s="2">
        <v>2</v>
      </c>
      <c r="E1943" s="2">
        <v>15</v>
      </c>
      <c r="F1943" s="2">
        <v>17</v>
      </c>
      <c r="G1943" s="2">
        <v>1</v>
      </c>
      <c r="H1943" s="2">
        <v>7</v>
      </c>
      <c r="I1943" s="2">
        <v>5.4</v>
      </c>
      <c r="J1943" s="4">
        <v>2019</v>
      </c>
      <c r="K1943">
        <v>4</v>
      </c>
      <c r="L1943">
        <v>276</v>
      </c>
      <c r="M1943" t="s">
        <v>22</v>
      </c>
    </row>
    <row r="1944" spans="1:13" hidden="1">
      <c r="A1944" s="1">
        <v>43581</v>
      </c>
      <c r="B1944" s="2">
        <v>6.34</v>
      </c>
      <c r="C1944" s="2">
        <v>1.68</v>
      </c>
      <c r="D1944" s="2">
        <v>3.25</v>
      </c>
      <c r="E1944" s="2">
        <v>32.6</v>
      </c>
      <c r="F1944" s="2">
        <v>6</v>
      </c>
      <c r="G1944" s="2">
        <v>0</v>
      </c>
      <c r="H1944" s="2">
        <v>1</v>
      </c>
      <c r="I1944" s="2">
        <v>11</v>
      </c>
      <c r="J1944" s="4">
        <v>2019</v>
      </c>
      <c r="K1944">
        <v>4</v>
      </c>
      <c r="L1944">
        <v>276</v>
      </c>
      <c r="M1944" t="s">
        <v>23</v>
      </c>
    </row>
    <row r="1945" spans="1:13" hidden="1">
      <c r="A1945" s="1">
        <v>43582</v>
      </c>
      <c r="B1945" s="2">
        <v>17.34</v>
      </c>
      <c r="C1945" s="2">
        <v>2.4969999999999999</v>
      </c>
      <c r="D1945" s="2">
        <v>3.1</v>
      </c>
      <c r="E1945" s="2">
        <v>25.2</v>
      </c>
      <c r="F1945" s="2">
        <v>13</v>
      </c>
      <c r="G1945" s="2">
        <v>1</v>
      </c>
      <c r="H1945" s="2">
        <v>7</v>
      </c>
      <c r="I1945" s="2">
        <v>7</v>
      </c>
      <c r="J1945" s="4">
        <v>2019</v>
      </c>
      <c r="K1945">
        <v>4</v>
      </c>
      <c r="L1945">
        <v>276</v>
      </c>
      <c r="M1945" t="s">
        <v>24</v>
      </c>
    </row>
    <row r="1946" spans="1:13" hidden="1">
      <c r="A1946" s="1">
        <v>43583</v>
      </c>
      <c r="B1946" s="2">
        <v>0</v>
      </c>
      <c r="C1946" s="2">
        <v>0</v>
      </c>
      <c r="D1946" s="2">
        <v>0</v>
      </c>
      <c r="E1946" s="2">
        <v>0</v>
      </c>
      <c r="F1946" s="2">
        <v>0</v>
      </c>
      <c r="G1946" s="2">
        <v>0</v>
      </c>
      <c r="H1946" s="2">
        <v>0</v>
      </c>
      <c r="I1946" s="2">
        <v>0</v>
      </c>
      <c r="J1946" s="4">
        <v>2019</v>
      </c>
      <c r="K1946">
        <v>4</v>
      </c>
      <c r="L1946">
        <v>276</v>
      </c>
      <c r="M1946" t="s">
        <v>25</v>
      </c>
    </row>
    <row r="1947" spans="1:13" hidden="1">
      <c r="A1947" s="1">
        <v>43584</v>
      </c>
      <c r="B1947" s="2">
        <v>5.33</v>
      </c>
      <c r="C1947" s="2">
        <v>6.367</v>
      </c>
      <c r="D1947" s="2">
        <v>2.6</v>
      </c>
      <c r="E1947" s="2">
        <v>27.6</v>
      </c>
      <c r="F1947" s="2">
        <v>5</v>
      </c>
      <c r="G1947" s="2">
        <v>0</v>
      </c>
      <c r="H1947" s="2">
        <v>0</v>
      </c>
      <c r="I1947" s="2">
        <v>3</v>
      </c>
      <c r="J1947" s="4">
        <v>2019</v>
      </c>
      <c r="K1947">
        <v>4</v>
      </c>
      <c r="L1947">
        <v>276</v>
      </c>
      <c r="M1947" t="s">
        <v>26</v>
      </c>
    </row>
    <row r="1948" spans="1:13" hidden="1">
      <c r="A1948" s="1">
        <v>43585</v>
      </c>
      <c r="B1948" s="2">
        <v>2</v>
      </c>
      <c r="C1948" s="2">
        <v>1.407</v>
      </c>
      <c r="D1948" s="2">
        <v>8</v>
      </c>
      <c r="E1948" s="2">
        <v>22</v>
      </c>
      <c r="F1948" s="2">
        <v>13</v>
      </c>
      <c r="G1948" s="2">
        <v>2</v>
      </c>
      <c r="H1948" s="2">
        <v>28</v>
      </c>
      <c r="I1948" s="2">
        <v>8.4</v>
      </c>
      <c r="J1948" s="4">
        <v>2019</v>
      </c>
      <c r="K1948">
        <v>4</v>
      </c>
      <c r="L1948">
        <v>276</v>
      </c>
      <c r="M1948" t="s">
        <v>27</v>
      </c>
    </row>
    <row r="1949" spans="1:13" hidden="1">
      <c r="A1949" s="1">
        <v>43586</v>
      </c>
      <c r="B1949" s="2">
        <v>2.34</v>
      </c>
      <c r="C1949" s="2">
        <v>4.0199999999999996</v>
      </c>
      <c r="D1949" s="2">
        <v>1</v>
      </c>
      <c r="E1949" s="2">
        <v>8</v>
      </c>
      <c r="F1949" s="2">
        <v>1</v>
      </c>
      <c r="G1949" s="2">
        <v>0</v>
      </c>
      <c r="H1949" s="2">
        <v>1</v>
      </c>
      <c r="I1949" s="2">
        <v>3</v>
      </c>
      <c r="J1949" s="4">
        <v>2019</v>
      </c>
      <c r="K1949">
        <v>5</v>
      </c>
      <c r="L1949">
        <v>276</v>
      </c>
      <c r="M1949" t="s">
        <v>28</v>
      </c>
    </row>
    <row r="1950" spans="1:13" hidden="1">
      <c r="A1950" s="1">
        <v>43587</v>
      </c>
      <c r="B1950" s="2">
        <v>1.68</v>
      </c>
      <c r="C1950" s="2">
        <v>5.4290000000000003</v>
      </c>
      <c r="D1950" s="2">
        <v>5.5</v>
      </c>
      <c r="E1950" s="2">
        <v>20</v>
      </c>
      <c r="F1950" s="2">
        <v>15</v>
      </c>
      <c r="G1950" s="2">
        <v>1</v>
      </c>
      <c r="H1950" s="2">
        <v>3</v>
      </c>
      <c r="I1950" s="2">
        <v>9</v>
      </c>
      <c r="J1950" s="4">
        <v>2019</v>
      </c>
      <c r="K1950">
        <v>5</v>
      </c>
      <c r="L1950">
        <v>276</v>
      </c>
      <c r="M1950" t="s">
        <v>22</v>
      </c>
    </row>
    <row r="1951" spans="1:13" hidden="1">
      <c r="A1951" s="1">
        <v>43588</v>
      </c>
      <c r="B1951" s="2">
        <v>4.01</v>
      </c>
      <c r="C1951" s="2">
        <v>2.34</v>
      </c>
      <c r="D1951" s="2">
        <v>3</v>
      </c>
      <c r="E1951" s="2">
        <v>24</v>
      </c>
      <c r="F1951" s="2">
        <v>11</v>
      </c>
      <c r="G1951" s="2">
        <v>3</v>
      </c>
      <c r="H1951" s="2">
        <v>16</v>
      </c>
      <c r="I1951" s="2">
        <v>8</v>
      </c>
      <c r="J1951" s="4">
        <v>2019</v>
      </c>
      <c r="K1951">
        <v>5</v>
      </c>
      <c r="L1951">
        <v>276</v>
      </c>
      <c r="M1951" t="s">
        <v>23</v>
      </c>
    </row>
    <row r="1952" spans="1:13" hidden="1">
      <c r="A1952" s="1">
        <v>43589</v>
      </c>
      <c r="B1952" s="2">
        <v>9</v>
      </c>
      <c r="C1952" s="2">
        <v>5.43</v>
      </c>
      <c r="D1952" s="2">
        <v>4.25</v>
      </c>
      <c r="E1952" s="2">
        <v>25</v>
      </c>
      <c r="F1952" s="2">
        <v>5</v>
      </c>
      <c r="G1952" s="2">
        <v>1</v>
      </c>
      <c r="H1952" s="2">
        <v>16</v>
      </c>
      <c r="I1952" s="2">
        <v>9</v>
      </c>
      <c r="J1952" s="4">
        <v>2019</v>
      </c>
      <c r="K1952">
        <v>5</v>
      </c>
      <c r="L1952">
        <v>276</v>
      </c>
      <c r="M1952" t="s">
        <v>24</v>
      </c>
    </row>
    <row r="1953" spans="1:13" hidden="1">
      <c r="A1953" s="1">
        <v>43590</v>
      </c>
      <c r="B1953" s="2">
        <v>7</v>
      </c>
      <c r="C1953" s="2">
        <v>2.42</v>
      </c>
      <c r="D1953" s="2">
        <v>4.2</v>
      </c>
      <c r="E1953" s="2">
        <v>31</v>
      </c>
      <c r="F1953" s="2">
        <v>2</v>
      </c>
      <c r="G1953" s="2">
        <v>0</v>
      </c>
      <c r="H1953" s="2">
        <v>0</v>
      </c>
      <c r="I1953" s="2">
        <v>5</v>
      </c>
      <c r="J1953" s="4">
        <v>2019</v>
      </c>
      <c r="K1953">
        <v>5</v>
      </c>
      <c r="L1953">
        <v>276</v>
      </c>
      <c r="M1953" t="s">
        <v>25</v>
      </c>
    </row>
    <row r="1954" spans="1:13" hidden="1">
      <c r="A1954" s="1">
        <v>43591</v>
      </c>
      <c r="B1954" s="2">
        <v>4.68</v>
      </c>
      <c r="C1954" s="2">
        <v>6.6000000000000003E-2</v>
      </c>
      <c r="D1954" s="2">
        <v>2</v>
      </c>
      <c r="E1954" s="2">
        <v>23</v>
      </c>
      <c r="F1954" s="2">
        <v>11</v>
      </c>
      <c r="G1954" s="2">
        <v>2</v>
      </c>
      <c r="H1954" s="2">
        <v>9</v>
      </c>
      <c r="I1954" s="2">
        <v>3</v>
      </c>
      <c r="J1954" s="4">
        <v>2019</v>
      </c>
      <c r="K1954">
        <v>5</v>
      </c>
      <c r="L1954">
        <v>276</v>
      </c>
      <c r="M1954" t="s">
        <v>26</v>
      </c>
    </row>
    <row r="1955" spans="1:13" hidden="1">
      <c r="A1955" s="1">
        <v>43592</v>
      </c>
      <c r="B1955" s="2">
        <v>2.66</v>
      </c>
      <c r="C1955" s="2">
        <v>5.5190000000000001</v>
      </c>
      <c r="D1955" s="2">
        <v>1</v>
      </c>
      <c r="E1955" s="2">
        <v>33.4</v>
      </c>
      <c r="F1955" s="2">
        <v>19</v>
      </c>
      <c r="G1955" s="2">
        <v>0</v>
      </c>
      <c r="H1955" s="2">
        <v>6</v>
      </c>
      <c r="I1955" s="2">
        <v>5</v>
      </c>
      <c r="J1955" s="4">
        <v>2019</v>
      </c>
      <c r="K1955">
        <v>5</v>
      </c>
      <c r="L1955">
        <v>276</v>
      </c>
      <c r="M1955" t="s">
        <v>27</v>
      </c>
    </row>
    <row r="1956" spans="1:13" hidden="1">
      <c r="A1956" s="1">
        <v>43593</v>
      </c>
      <c r="B1956" s="2">
        <v>9</v>
      </c>
      <c r="C1956" s="2">
        <v>4.0330000000000004</v>
      </c>
      <c r="D1956" s="2">
        <v>3</v>
      </c>
      <c r="E1956" s="2">
        <v>13</v>
      </c>
      <c r="F1956" s="2">
        <v>15</v>
      </c>
      <c r="G1956" s="2">
        <v>2</v>
      </c>
      <c r="H1956" s="2">
        <v>20</v>
      </c>
      <c r="I1956" s="2">
        <v>0</v>
      </c>
      <c r="J1956" s="4">
        <v>2019</v>
      </c>
      <c r="K1956">
        <v>5</v>
      </c>
      <c r="L1956">
        <v>276</v>
      </c>
      <c r="M1956" t="s">
        <v>28</v>
      </c>
    </row>
    <row r="1957" spans="1:13" hidden="1">
      <c r="A1957" s="1">
        <v>43594</v>
      </c>
      <c r="B1957" s="2">
        <v>5</v>
      </c>
      <c r="C1957" s="2">
        <v>2.33</v>
      </c>
      <c r="D1957" s="2">
        <v>2.1</v>
      </c>
      <c r="E1957" s="2">
        <v>12.5</v>
      </c>
      <c r="F1957" s="2">
        <v>10</v>
      </c>
      <c r="G1957" s="2">
        <v>1</v>
      </c>
      <c r="H1957" s="2">
        <v>31</v>
      </c>
      <c r="I1957" s="2">
        <v>4</v>
      </c>
      <c r="J1957" s="4">
        <v>2019</v>
      </c>
      <c r="K1957">
        <v>5</v>
      </c>
      <c r="L1957">
        <v>276</v>
      </c>
      <c r="M1957" t="s">
        <v>22</v>
      </c>
    </row>
    <row r="1958" spans="1:13" hidden="1">
      <c r="A1958" s="1">
        <v>43595</v>
      </c>
      <c r="B1958" s="2">
        <v>5</v>
      </c>
      <c r="C1958" s="2">
        <v>1.34</v>
      </c>
      <c r="D1958" s="2">
        <v>5.5</v>
      </c>
      <c r="E1958" s="2">
        <v>11.6</v>
      </c>
      <c r="F1958" s="2">
        <v>13</v>
      </c>
      <c r="G1958" s="2">
        <v>2</v>
      </c>
      <c r="H1958" s="2">
        <v>26</v>
      </c>
      <c r="I1958" s="2">
        <v>2</v>
      </c>
      <c r="J1958" s="4">
        <v>2019</v>
      </c>
      <c r="K1958">
        <v>5</v>
      </c>
      <c r="L1958">
        <v>276</v>
      </c>
      <c r="M1958" t="s">
        <v>23</v>
      </c>
    </row>
    <row r="1959" spans="1:13" hidden="1">
      <c r="A1959" s="1">
        <v>43596</v>
      </c>
      <c r="B1959" s="2">
        <v>5.34</v>
      </c>
      <c r="C1959" s="2">
        <v>5</v>
      </c>
      <c r="D1959" s="2">
        <v>5.5</v>
      </c>
      <c r="E1959" s="2">
        <v>16.8</v>
      </c>
      <c r="F1959" s="2">
        <v>9</v>
      </c>
      <c r="G1959" s="2">
        <v>0</v>
      </c>
      <c r="H1959" s="2">
        <v>12</v>
      </c>
      <c r="I1959" s="2">
        <v>5</v>
      </c>
      <c r="J1959" s="4">
        <v>2019</v>
      </c>
      <c r="K1959">
        <v>5</v>
      </c>
      <c r="L1959">
        <v>276</v>
      </c>
      <c r="M1959" t="s">
        <v>24</v>
      </c>
    </row>
    <row r="1960" spans="1:13" hidden="1">
      <c r="A1960" s="1">
        <v>43597</v>
      </c>
      <c r="B1960" s="2">
        <v>4.67</v>
      </c>
      <c r="C1960" s="2">
        <v>1.68</v>
      </c>
      <c r="D1960" s="2">
        <v>3.1</v>
      </c>
      <c r="E1960" s="2">
        <v>38.799999999999997</v>
      </c>
      <c r="F1960" s="2">
        <v>2</v>
      </c>
      <c r="G1960" s="2">
        <v>1</v>
      </c>
      <c r="H1960" s="2">
        <v>19</v>
      </c>
      <c r="I1960" s="2">
        <v>5</v>
      </c>
      <c r="J1960" s="4">
        <v>2019</v>
      </c>
      <c r="K1960">
        <v>5</v>
      </c>
      <c r="L1960">
        <v>276</v>
      </c>
      <c r="M1960" t="s">
        <v>25</v>
      </c>
    </row>
    <row r="1961" spans="1:13" hidden="1">
      <c r="A1961" s="1">
        <v>43598</v>
      </c>
      <c r="B1961" s="2">
        <v>5</v>
      </c>
      <c r="C1961" s="2">
        <v>4.5270000000000001</v>
      </c>
      <c r="D1961" s="2">
        <v>2</v>
      </c>
      <c r="E1961" s="2">
        <v>26.2</v>
      </c>
      <c r="F1961" s="2">
        <v>11</v>
      </c>
      <c r="G1961" s="2">
        <v>0</v>
      </c>
      <c r="H1961" s="2">
        <v>11</v>
      </c>
      <c r="I1961" s="2">
        <v>3</v>
      </c>
      <c r="J1961" s="4">
        <v>2019</v>
      </c>
      <c r="K1961">
        <v>5</v>
      </c>
      <c r="L1961">
        <v>276</v>
      </c>
      <c r="M1961" t="s">
        <v>26</v>
      </c>
    </row>
    <row r="1962" spans="1:13" hidden="1">
      <c r="A1962" s="1">
        <v>43599</v>
      </c>
      <c r="B1962" s="2">
        <v>6.67</v>
      </c>
      <c r="C1962" s="2">
        <v>4.3630000000000004</v>
      </c>
      <c r="D1962" s="2">
        <v>4</v>
      </c>
      <c r="E1962" s="2">
        <v>25</v>
      </c>
      <c r="F1962" s="2">
        <v>5</v>
      </c>
      <c r="G1962" s="2">
        <v>0</v>
      </c>
      <c r="H1962" s="2">
        <v>11</v>
      </c>
      <c r="I1962" s="2">
        <v>3</v>
      </c>
      <c r="J1962" s="4">
        <v>2019</v>
      </c>
      <c r="K1962">
        <v>5</v>
      </c>
      <c r="L1962">
        <v>276</v>
      </c>
      <c r="M1962" t="s">
        <v>27</v>
      </c>
    </row>
    <row r="1963" spans="1:13" hidden="1">
      <c r="A1963" s="1">
        <v>43600</v>
      </c>
      <c r="B1963" s="2">
        <v>4</v>
      </c>
      <c r="C1963" s="2">
        <v>1.0660000000000001</v>
      </c>
      <c r="D1963" s="2">
        <v>4.1500000000000004</v>
      </c>
      <c r="E1963" s="2">
        <v>28.4</v>
      </c>
      <c r="F1963" s="2">
        <v>7</v>
      </c>
      <c r="G1963" s="2">
        <v>0</v>
      </c>
      <c r="H1963" s="2">
        <v>5</v>
      </c>
      <c r="I1963" s="2">
        <v>3</v>
      </c>
      <c r="J1963" s="4">
        <v>2019</v>
      </c>
      <c r="K1963">
        <v>5</v>
      </c>
      <c r="L1963">
        <v>276</v>
      </c>
      <c r="M1963" t="s">
        <v>28</v>
      </c>
    </row>
    <row r="1964" spans="1:13" hidden="1">
      <c r="A1964" s="1">
        <v>43601</v>
      </c>
      <c r="B1964" s="2">
        <v>5</v>
      </c>
      <c r="C1964" s="2">
        <v>1.0669999999999999</v>
      </c>
      <c r="D1964" s="2">
        <v>2</v>
      </c>
      <c r="E1964" s="2">
        <v>12</v>
      </c>
      <c r="F1964" s="2">
        <v>9</v>
      </c>
      <c r="G1964" s="2">
        <v>1</v>
      </c>
      <c r="H1964" s="2">
        <v>16.291666670000001</v>
      </c>
      <c r="I1964" s="2">
        <v>5</v>
      </c>
      <c r="J1964" s="4">
        <v>2019</v>
      </c>
      <c r="K1964">
        <v>5</v>
      </c>
      <c r="L1964">
        <v>276</v>
      </c>
      <c r="M1964" t="s">
        <v>22</v>
      </c>
    </row>
    <row r="1965" spans="1:13" hidden="1">
      <c r="A1965" s="1">
        <v>43602</v>
      </c>
      <c r="B1965" s="2">
        <v>2.66</v>
      </c>
      <c r="C1965" s="2">
        <v>1.66</v>
      </c>
      <c r="D1965" s="2">
        <v>2.4</v>
      </c>
      <c r="E1965" s="2">
        <v>28</v>
      </c>
      <c r="F1965" s="2">
        <v>18</v>
      </c>
      <c r="G1965" s="2">
        <v>2</v>
      </c>
      <c r="H1965" s="2">
        <v>4</v>
      </c>
      <c r="I1965" s="2">
        <v>2.2000000000000002</v>
      </c>
      <c r="J1965" s="4">
        <v>2019</v>
      </c>
      <c r="K1965">
        <v>5</v>
      </c>
      <c r="L1965">
        <v>276</v>
      </c>
      <c r="M1965" t="s">
        <v>23</v>
      </c>
    </row>
    <row r="1966" spans="1:13" hidden="1">
      <c r="A1966" s="1">
        <v>43603</v>
      </c>
      <c r="B1966" s="2">
        <v>10</v>
      </c>
      <c r="C1966" s="2">
        <v>0.34</v>
      </c>
      <c r="D1966" s="2">
        <v>5.0999999999999996</v>
      </c>
      <c r="E1966" s="2">
        <v>14</v>
      </c>
      <c r="F1966" s="2">
        <v>9</v>
      </c>
      <c r="G1966" s="2">
        <v>2</v>
      </c>
      <c r="H1966" s="2">
        <v>5</v>
      </c>
      <c r="I1966" s="2">
        <v>3</v>
      </c>
      <c r="J1966" s="4">
        <v>2019</v>
      </c>
      <c r="K1966">
        <v>5</v>
      </c>
      <c r="L1966">
        <v>276</v>
      </c>
      <c r="M1966" t="s">
        <v>24</v>
      </c>
    </row>
    <row r="1967" spans="1:13" hidden="1">
      <c r="A1967" s="1">
        <v>43604</v>
      </c>
      <c r="B1967" s="2">
        <v>6.67</v>
      </c>
      <c r="C1967" s="2">
        <v>5</v>
      </c>
      <c r="D1967" s="2">
        <v>4</v>
      </c>
      <c r="E1967" s="2">
        <v>26.4</v>
      </c>
      <c r="F1967" s="2">
        <v>9</v>
      </c>
      <c r="G1967" s="2">
        <v>0</v>
      </c>
      <c r="H1967" s="2">
        <v>9</v>
      </c>
      <c r="I1967" s="2">
        <v>4.2</v>
      </c>
      <c r="J1967" s="4">
        <v>2019</v>
      </c>
      <c r="K1967">
        <v>5</v>
      </c>
      <c r="L1967">
        <v>276</v>
      </c>
      <c r="M1967" t="s">
        <v>25</v>
      </c>
    </row>
    <row r="1968" spans="1:13" hidden="1">
      <c r="A1968" s="1">
        <v>43605</v>
      </c>
      <c r="B1968" s="2">
        <v>3.67</v>
      </c>
      <c r="C1968" s="2">
        <v>6.3959999999999999</v>
      </c>
      <c r="D1968" s="2">
        <v>5</v>
      </c>
      <c r="E1968" s="2">
        <v>21.3</v>
      </c>
      <c r="F1968" s="2">
        <v>11</v>
      </c>
      <c r="G1968" s="2">
        <v>4</v>
      </c>
      <c r="H1968" s="2">
        <v>13</v>
      </c>
      <c r="I1968" s="2">
        <v>5</v>
      </c>
      <c r="J1968" s="4">
        <v>2019</v>
      </c>
      <c r="K1968">
        <v>5</v>
      </c>
      <c r="L1968">
        <v>276</v>
      </c>
      <c r="M1968" t="s">
        <v>26</v>
      </c>
    </row>
    <row r="1969" spans="1:13" hidden="1">
      <c r="A1969" s="1">
        <v>43606</v>
      </c>
      <c r="B1969" s="2">
        <v>5.34</v>
      </c>
      <c r="C1969" s="2">
        <v>4</v>
      </c>
      <c r="D1969" s="2">
        <v>5.0999999999999996</v>
      </c>
      <c r="E1969" s="2">
        <v>17.600000000000001</v>
      </c>
      <c r="F1969" s="2">
        <v>12.2</v>
      </c>
      <c r="G1969" s="2">
        <v>0</v>
      </c>
      <c r="H1969" s="2">
        <v>1</v>
      </c>
      <c r="I1969" s="2">
        <v>7</v>
      </c>
      <c r="J1969" s="4">
        <v>2019</v>
      </c>
      <c r="K1969">
        <v>5</v>
      </c>
      <c r="L1969">
        <v>276</v>
      </c>
      <c r="M1969" t="s">
        <v>27</v>
      </c>
    </row>
    <row r="1970" spans="1:13" hidden="1">
      <c r="A1970" s="1">
        <v>43607</v>
      </c>
      <c r="B1970" s="2">
        <v>8.16</v>
      </c>
      <c r="C1970" s="2">
        <v>2.8359999999999999</v>
      </c>
      <c r="D1970" s="2">
        <v>3.15</v>
      </c>
      <c r="E1970" s="2">
        <v>28.2</v>
      </c>
      <c r="F1970" s="2">
        <v>8</v>
      </c>
      <c r="G1970" s="2">
        <v>0</v>
      </c>
      <c r="H1970" s="2">
        <v>9</v>
      </c>
      <c r="I1970" s="2">
        <v>5</v>
      </c>
      <c r="J1970" s="4">
        <v>2019</v>
      </c>
      <c r="K1970">
        <v>5</v>
      </c>
      <c r="L1970">
        <v>276</v>
      </c>
      <c r="M1970" t="s">
        <v>28</v>
      </c>
    </row>
    <row r="1971" spans="1:13" hidden="1">
      <c r="A1971" s="1">
        <v>43608</v>
      </c>
      <c r="B1971" s="2">
        <v>2.33</v>
      </c>
      <c r="C1971" s="2">
        <v>3.34</v>
      </c>
      <c r="D1971" s="2">
        <v>2</v>
      </c>
      <c r="E1971" s="2">
        <v>26.1</v>
      </c>
      <c r="F1971" s="2">
        <v>4</v>
      </c>
      <c r="G1971" s="2">
        <v>0</v>
      </c>
      <c r="H1971" s="2">
        <v>10</v>
      </c>
      <c r="I1971" s="2">
        <v>6</v>
      </c>
      <c r="J1971" s="4">
        <v>2019</v>
      </c>
      <c r="K1971">
        <v>5</v>
      </c>
      <c r="L1971">
        <v>276</v>
      </c>
      <c r="M1971" t="s">
        <v>22</v>
      </c>
    </row>
    <row r="1972" spans="1:13" hidden="1">
      <c r="A1972" s="1">
        <v>43609</v>
      </c>
      <c r="B1972" s="2">
        <v>5.34</v>
      </c>
      <c r="C1972" s="2">
        <v>3.7029999999999998</v>
      </c>
      <c r="D1972" s="2">
        <v>3</v>
      </c>
      <c r="E1972" s="2">
        <v>36.200000000000003</v>
      </c>
      <c r="F1972" s="2">
        <v>8</v>
      </c>
      <c r="G1972" s="2">
        <v>1</v>
      </c>
      <c r="H1972" s="2">
        <v>5</v>
      </c>
      <c r="I1972" s="2">
        <v>3</v>
      </c>
      <c r="J1972" s="4">
        <v>2019</v>
      </c>
      <c r="K1972">
        <v>5</v>
      </c>
      <c r="L1972">
        <v>276</v>
      </c>
      <c r="M1972" t="s">
        <v>23</v>
      </c>
    </row>
    <row r="1973" spans="1:13" hidden="1">
      <c r="A1973" s="1">
        <v>43610</v>
      </c>
      <c r="B1973" s="2">
        <v>11</v>
      </c>
      <c r="C1973" s="2">
        <v>3.34</v>
      </c>
      <c r="D1973" s="2">
        <v>4.0999999999999996</v>
      </c>
      <c r="E1973" s="2">
        <v>35</v>
      </c>
      <c r="F1973" s="2">
        <v>4</v>
      </c>
      <c r="G1973" s="2">
        <v>0</v>
      </c>
      <c r="H1973" s="2">
        <v>16</v>
      </c>
      <c r="I1973" s="2">
        <v>2</v>
      </c>
      <c r="J1973" s="4">
        <v>2019</v>
      </c>
      <c r="K1973">
        <v>5</v>
      </c>
      <c r="L1973">
        <v>276</v>
      </c>
      <c r="M1973" t="s">
        <v>24</v>
      </c>
    </row>
    <row r="1974" spans="1:13" hidden="1">
      <c r="A1974" s="1">
        <v>43611</v>
      </c>
      <c r="B1974" s="2">
        <v>6.33</v>
      </c>
      <c r="C1974" s="2">
        <v>5.31</v>
      </c>
      <c r="D1974" s="2">
        <v>2</v>
      </c>
      <c r="E1974" s="2">
        <v>30</v>
      </c>
      <c r="F1974" s="2">
        <v>2.6</v>
      </c>
      <c r="G1974" s="2">
        <v>0</v>
      </c>
      <c r="H1974" s="2">
        <v>11</v>
      </c>
      <c r="I1974" s="2">
        <v>6</v>
      </c>
      <c r="J1974" s="4">
        <v>2019</v>
      </c>
      <c r="K1974">
        <v>5</v>
      </c>
      <c r="L1974">
        <v>276</v>
      </c>
      <c r="M1974" t="s">
        <v>25</v>
      </c>
    </row>
    <row r="1975" spans="1:13" hidden="1">
      <c r="A1975" s="1">
        <v>43612</v>
      </c>
      <c r="B1975" s="2">
        <v>4.67</v>
      </c>
      <c r="C1975" s="2">
        <v>0.67</v>
      </c>
      <c r="D1975" s="2">
        <v>1.2</v>
      </c>
      <c r="E1975" s="2">
        <v>19</v>
      </c>
      <c r="F1975" s="2">
        <v>8</v>
      </c>
      <c r="G1975" s="2">
        <v>0</v>
      </c>
      <c r="H1975" s="2">
        <v>0</v>
      </c>
      <c r="I1975" s="2">
        <v>2</v>
      </c>
      <c r="J1975" s="4">
        <v>2019</v>
      </c>
      <c r="K1975">
        <v>5</v>
      </c>
      <c r="L1975">
        <v>276</v>
      </c>
      <c r="M1975" t="s">
        <v>26</v>
      </c>
    </row>
    <row r="1976" spans="1:13" hidden="1">
      <c r="A1976" s="1">
        <v>43613</v>
      </c>
      <c r="B1976" s="2">
        <v>4.33</v>
      </c>
      <c r="C1976" s="2">
        <v>3.99</v>
      </c>
      <c r="D1976" s="2">
        <v>6.3</v>
      </c>
      <c r="E1976" s="2">
        <v>18.2</v>
      </c>
      <c r="F1976" s="2">
        <v>10</v>
      </c>
      <c r="G1976" s="2">
        <v>2</v>
      </c>
      <c r="H1976" s="2">
        <v>5</v>
      </c>
      <c r="I1976" s="2">
        <v>6</v>
      </c>
      <c r="J1976" s="4">
        <v>2019</v>
      </c>
      <c r="K1976">
        <v>5</v>
      </c>
      <c r="L1976">
        <v>276</v>
      </c>
      <c r="M1976" t="s">
        <v>27</v>
      </c>
    </row>
    <row r="1977" spans="1:13" hidden="1">
      <c r="A1977" s="1">
        <v>43614</v>
      </c>
      <c r="B1977" s="2">
        <v>5.5</v>
      </c>
      <c r="C1977" s="2">
        <v>2.34</v>
      </c>
      <c r="D1977" s="2">
        <v>4.05</v>
      </c>
      <c r="E1977" s="2">
        <v>15</v>
      </c>
      <c r="F1977" s="2">
        <v>10</v>
      </c>
      <c r="G1977" s="2">
        <v>1</v>
      </c>
      <c r="H1977" s="2">
        <v>0</v>
      </c>
      <c r="I1977" s="2">
        <v>3</v>
      </c>
      <c r="J1977" s="4">
        <v>2019</v>
      </c>
      <c r="K1977">
        <v>5</v>
      </c>
      <c r="L1977">
        <v>276</v>
      </c>
      <c r="M1977" t="s">
        <v>28</v>
      </c>
    </row>
    <row r="1978" spans="1:13" hidden="1">
      <c r="A1978" s="1">
        <v>43615</v>
      </c>
      <c r="B1978" s="2">
        <v>5</v>
      </c>
      <c r="C1978" s="2">
        <v>0.34</v>
      </c>
      <c r="D1978" s="2">
        <v>3.4</v>
      </c>
      <c r="E1978" s="2">
        <v>17.2</v>
      </c>
      <c r="F1978" s="2">
        <v>5</v>
      </c>
      <c r="G1978" s="2">
        <v>0</v>
      </c>
      <c r="H1978" s="2">
        <v>6</v>
      </c>
      <c r="I1978" s="2">
        <v>4</v>
      </c>
      <c r="J1978" s="4">
        <v>2019</v>
      </c>
      <c r="K1978">
        <v>5</v>
      </c>
      <c r="L1978">
        <v>276</v>
      </c>
      <c r="M1978" t="s">
        <v>22</v>
      </c>
    </row>
    <row r="1979" spans="1:13" hidden="1">
      <c r="A1979" s="1">
        <v>43616</v>
      </c>
      <c r="B1979" s="2">
        <v>5.99</v>
      </c>
      <c r="C1979" s="2">
        <v>3.363</v>
      </c>
      <c r="D1979" s="2">
        <v>1</v>
      </c>
      <c r="E1979" s="2">
        <v>22.661999999999999</v>
      </c>
      <c r="F1979" s="2">
        <v>2</v>
      </c>
      <c r="G1979" s="2">
        <v>0</v>
      </c>
      <c r="H1979" s="2">
        <v>2</v>
      </c>
      <c r="I1979" s="2">
        <v>5</v>
      </c>
      <c r="J1979" s="4">
        <v>2019</v>
      </c>
      <c r="K1979">
        <v>5</v>
      </c>
      <c r="L1979">
        <v>276</v>
      </c>
      <c r="M1979" t="s">
        <v>23</v>
      </c>
    </row>
    <row r="1980" spans="1:13" hidden="1">
      <c r="A1980" s="1">
        <v>43617</v>
      </c>
      <c r="B1980" s="2">
        <v>3</v>
      </c>
      <c r="C1980" s="2">
        <v>1.34</v>
      </c>
      <c r="D1980" s="2">
        <v>6</v>
      </c>
      <c r="E1980" s="2">
        <v>21.4</v>
      </c>
      <c r="F1980" s="2">
        <v>1</v>
      </c>
      <c r="G1980" s="2">
        <v>0</v>
      </c>
      <c r="H1980" s="2">
        <v>8</v>
      </c>
      <c r="I1980" s="2">
        <v>4</v>
      </c>
      <c r="J1980" s="4">
        <v>2019</v>
      </c>
      <c r="K1980">
        <v>6</v>
      </c>
      <c r="L1980">
        <v>276</v>
      </c>
      <c r="M1980" t="s">
        <v>24</v>
      </c>
    </row>
    <row r="1981" spans="1:13" hidden="1">
      <c r="A1981" s="1">
        <v>43618</v>
      </c>
      <c r="B1981" s="2">
        <v>4</v>
      </c>
      <c r="C1981" s="2">
        <v>2.66</v>
      </c>
      <c r="D1981" s="2">
        <v>3.05</v>
      </c>
      <c r="E1981" s="2">
        <v>28</v>
      </c>
      <c r="F1981" s="2">
        <v>4</v>
      </c>
      <c r="G1981" s="2">
        <v>1</v>
      </c>
      <c r="H1981" s="2">
        <v>6</v>
      </c>
      <c r="I1981" s="2">
        <v>4</v>
      </c>
      <c r="J1981" s="4">
        <v>2019</v>
      </c>
      <c r="K1981">
        <v>6</v>
      </c>
      <c r="L1981">
        <v>276</v>
      </c>
      <c r="M1981" t="s">
        <v>25</v>
      </c>
    </row>
    <row r="1982" spans="1:13" hidden="1">
      <c r="A1982" s="1">
        <v>43619</v>
      </c>
      <c r="B1982" s="2">
        <v>0.33</v>
      </c>
      <c r="C1982" s="2">
        <v>2.5049999999999999</v>
      </c>
      <c r="D1982" s="2">
        <v>4</v>
      </c>
      <c r="E1982" s="2">
        <v>15.4</v>
      </c>
      <c r="F1982" s="2">
        <v>4</v>
      </c>
      <c r="G1982" s="2">
        <v>0</v>
      </c>
      <c r="H1982" s="2">
        <v>5</v>
      </c>
      <c r="I1982" s="2">
        <v>10</v>
      </c>
      <c r="J1982" s="4">
        <v>2019</v>
      </c>
      <c r="K1982">
        <v>6</v>
      </c>
      <c r="L1982">
        <v>276</v>
      </c>
      <c r="M1982" t="s">
        <v>26</v>
      </c>
    </row>
    <row r="1983" spans="1:13" hidden="1">
      <c r="A1983" s="1">
        <v>43620</v>
      </c>
      <c r="B1983" s="2">
        <v>6.34</v>
      </c>
      <c r="C1983" s="2">
        <v>2.823</v>
      </c>
      <c r="D1983" s="2">
        <v>5.35</v>
      </c>
      <c r="E1983" s="2">
        <v>28.2</v>
      </c>
      <c r="F1983" s="2">
        <v>9</v>
      </c>
      <c r="G1983" s="2">
        <v>1</v>
      </c>
      <c r="H1983" s="2">
        <v>12</v>
      </c>
      <c r="I1983" s="2">
        <v>5</v>
      </c>
      <c r="J1983" s="4">
        <v>2019</v>
      </c>
      <c r="K1983">
        <v>6</v>
      </c>
      <c r="L1983">
        <v>276</v>
      </c>
      <c r="M1983" t="s">
        <v>27</v>
      </c>
    </row>
    <row r="1984" spans="1:13" hidden="1">
      <c r="A1984" s="1">
        <v>43621</v>
      </c>
      <c r="B1984" s="2">
        <v>5</v>
      </c>
      <c r="C1984" s="2">
        <v>1.77</v>
      </c>
      <c r="D1984" s="2">
        <v>2.1</v>
      </c>
      <c r="E1984" s="2">
        <v>26.1</v>
      </c>
      <c r="F1984" s="2">
        <v>7</v>
      </c>
      <c r="G1984" s="2">
        <v>0</v>
      </c>
      <c r="H1984" s="2">
        <v>1</v>
      </c>
      <c r="I1984" s="2">
        <v>2</v>
      </c>
      <c r="J1984" s="4">
        <v>2019</v>
      </c>
      <c r="K1984">
        <v>6</v>
      </c>
      <c r="L1984">
        <v>276</v>
      </c>
      <c r="M1984" t="s">
        <v>28</v>
      </c>
    </row>
    <row r="1985" spans="1:13" hidden="1">
      <c r="A1985" s="1">
        <v>43622</v>
      </c>
      <c r="B1985" s="2">
        <v>7.67</v>
      </c>
      <c r="C1985" s="2">
        <v>2.0760000000000001</v>
      </c>
      <c r="D1985" s="2">
        <v>6.35</v>
      </c>
      <c r="E1985" s="2">
        <v>27</v>
      </c>
      <c r="F1985" s="2">
        <v>7</v>
      </c>
      <c r="G1985" s="2">
        <v>2</v>
      </c>
      <c r="H1985" s="2">
        <v>11</v>
      </c>
      <c r="I1985" s="2">
        <v>4</v>
      </c>
      <c r="J1985" s="4">
        <v>2019</v>
      </c>
      <c r="K1985">
        <v>6</v>
      </c>
      <c r="L1985">
        <v>276</v>
      </c>
      <c r="M1985" t="s">
        <v>22</v>
      </c>
    </row>
    <row r="1986" spans="1:13" hidden="1">
      <c r="A1986" s="1">
        <v>43623</v>
      </c>
      <c r="B1986" s="2">
        <v>6</v>
      </c>
      <c r="C1986" s="2">
        <v>2.67</v>
      </c>
      <c r="D1986" s="2">
        <v>2</v>
      </c>
      <c r="E1986" s="2">
        <v>22</v>
      </c>
      <c r="F1986" s="2">
        <v>6</v>
      </c>
      <c r="G1986" s="2">
        <v>0</v>
      </c>
      <c r="H1986" s="2">
        <v>16</v>
      </c>
      <c r="I1986" s="2">
        <v>0</v>
      </c>
      <c r="J1986" s="4">
        <v>2019</v>
      </c>
      <c r="K1986">
        <v>6</v>
      </c>
      <c r="L1986">
        <v>276</v>
      </c>
      <c r="M1986" t="s">
        <v>23</v>
      </c>
    </row>
    <row r="1987" spans="1:13" hidden="1">
      <c r="A1987" s="1">
        <v>43624</v>
      </c>
      <c r="B1987" s="2">
        <v>3</v>
      </c>
      <c r="C1987" s="2">
        <v>3.66</v>
      </c>
      <c r="D1987" s="2">
        <v>1</v>
      </c>
      <c r="E1987" s="2">
        <v>22.4</v>
      </c>
      <c r="F1987" s="2">
        <v>12</v>
      </c>
      <c r="G1987" s="2">
        <v>0</v>
      </c>
      <c r="H1987" s="2">
        <v>0</v>
      </c>
      <c r="I1987" s="2">
        <v>2.1</v>
      </c>
      <c r="J1987" s="4">
        <v>2019</v>
      </c>
      <c r="K1987">
        <v>6</v>
      </c>
      <c r="L1987">
        <v>276</v>
      </c>
      <c r="M1987" t="s">
        <v>24</v>
      </c>
    </row>
    <row r="1988" spans="1:13" hidden="1">
      <c r="A1988" s="1">
        <v>43625</v>
      </c>
      <c r="B1988" s="2">
        <v>9.33</v>
      </c>
      <c r="C1988" s="2">
        <v>1.0329999999999999</v>
      </c>
      <c r="D1988" s="2">
        <v>8</v>
      </c>
      <c r="E1988" s="2">
        <v>16.5</v>
      </c>
      <c r="F1988" s="2">
        <v>7</v>
      </c>
      <c r="G1988" s="2">
        <v>4</v>
      </c>
      <c r="H1988" s="2">
        <v>0</v>
      </c>
      <c r="I1988" s="2">
        <v>5</v>
      </c>
      <c r="J1988" s="4">
        <v>2019</v>
      </c>
      <c r="K1988">
        <v>6</v>
      </c>
      <c r="L1988">
        <v>276</v>
      </c>
      <c r="M1988" t="s">
        <v>25</v>
      </c>
    </row>
    <row r="1989" spans="1:13" hidden="1">
      <c r="A1989" s="1">
        <v>43626</v>
      </c>
      <c r="B1989" s="2">
        <v>3</v>
      </c>
      <c r="C1989" s="2">
        <v>1.34</v>
      </c>
      <c r="D1989" s="2">
        <v>2</v>
      </c>
      <c r="E1989" s="2">
        <v>15</v>
      </c>
      <c r="F1989" s="2">
        <v>7</v>
      </c>
      <c r="G1989" s="2">
        <v>0</v>
      </c>
      <c r="H1989" s="2">
        <v>6</v>
      </c>
      <c r="I1989" s="2">
        <v>12</v>
      </c>
      <c r="J1989" s="4">
        <v>2019</v>
      </c>
      <c r="K1989">
        <v>6</v>
      </c>
      <c r="L1989">
        <v>276</v>
      </c>
      <c r="M1989" t="s">
        <v>26</v>
      </c>
    </row>
    <row r="1990" spans="1:13" hidden="1">
      <c r="A1990" s="1">
        <v>43627</v>
      </c>
      <c r="B1990" s="2">
        <v>11.34</v>
      </c>
      <c r="C1990" s="2">
        <v>3.33</v>
      </c>
      <c r="D1990" s="2">
        <v>10.5</v>
      </c>
      <c r="E1990" s="2">
        <v>25</v>
      </c>
      <c r="F1990" s="2">
        <v>9</v>
      </c>
      <c r="G1990" s="2">
        <v>0</v>
      </c>
      <c r="H1990" s="2">
        <v>7</v>
      </c>
      <c r="I1990" s="2">
        <v>6</v>
      </c>
      <c r="J1990" s="4">
        <v>2019</v>
      </c>
      <c r="K1990">
        <v>6</v>
      </c>
      <c r="L1990">
        <v>276</v>
      </c>
      <c r="M1990" t="s">
        <v>27</v>
      </c>
    </row>
    <row r="1991" spans="1:13" hidden="1">
      <c r="A1991" s="1">
        <v>43628</v>
      </c>
      <c r="B1991" s="2">
        <v>8</v>
      </c>
      <c r="C1991" s="2">
        <v>3.4060000000000001</v>
      </c>
      <c r="D1991" s="2">
        <v>1</v>
      </c>
      <c r="E1991" s="2">
        <v>16.2</v>
      </c>
      <c r="F1991" s="2">
        <v>11</v>
      </c>
      <c r="G1991" s="2">
        <v>0</v>
      </c>
      <c r="H1991" s="2">
        <v>1</v>
      </c>
      <c r="I1991" s="2">
        <v>7</v>
      </c>
      <c r="J1991" s="4">
        <v>2019</v>
      </c>
      <c r="K1991">
        <v>6</v>
      </c>
      <c r="L1991">
        <v>276</v>
      </c>
      <c r="M1991" t="s">
        <v>28</v>
      </c>
    </row>
    <row r="1992" spans="1:13" hidden="1">
      <c r="A1992" s="1">
        <v>43629</v>
      </c>
      <c r="B1992" s="2">
        <v>0.68</v>
      </c>
      <c r="C1992" s="2">
        <v>3.02</v>
      </c>
      <c r="D1992" s="2">
        <v>0.25</v>
      </c>
      <c r="E1992" s="2">
        <v>19.399999999999999</v>
      </c>
      <c r="F1992" s="2">
        <v>2</v>
      </c>
      <c r="G1992" s="2">
        <v>0</v>
      </c>
      <c r="H1992" s="2">
        <v>2</v>
      </c>
      <c r="I1992" s="2">
        <v>9</v>
      </c>
      <c r="J1992" s="4">
        <v>2019</v>
      </c>
      <c r="K1992">
        <v>6</v>
      </c>
      <c r="L1992">
        <v>276</v>
      </c>
      <c r="M1992" t="s">
        <v>22</v>
      </c>
    </row>
    <row r="1993" spans="1:13" hidden="1">
      <c r="A1993" s="1">
        <v>43630</v>
      </c>
      <c r="B1993" s="2">
        <v>3.18</v>
      </c>
      <c r="C1993" s="2">
        <v>3.35</v>
      </c>
      <c r="D1993" s="2">
        <v>3</v>
      </c>
      <c r="E1993" s="2">
        <v>15</v>
      </c>
      <c r="F1993" s="2">
        <v>2</v>
      </c>
      <c r="G1993" s="2">
        <v>1</v>
      </c>
      <c r="H1993" s="2">
        <v>0</v>
      </c>
      <c r="I1993" s="2">
        <v>6</v>
      </c>
      <c r="J1993" s="4">
        <v>2019</v>
      </c>
      <c r="K1993">
        <v>6</v>
      </c>
      <c r="L1993">
        <v>276</v>
      </c>
      <c r="M1993" t="s">
        <v>23</v>
      </c>
    </row>
    <row r="1994" spans="1:13" hidden="1">
      <c r="A1994" s="1">
        <v>43631</v>
      </c>
      <c r="B1994" s="2">
        <v>7</v>
      </c>
      <c r="C1994" s="2">
        <v>3.4630000000000001</v>
      </c>
      <c r="D1994" s="2">
        <v>5</v>
      </c>
      <c r="E1994" s="2">
        <v>15</v>
      </c>
      <c r="F1994" s="2">
        <v>13</v>
      </c>
      <c r="G1994" s="2">
        <v>0</v>
      </c>
      <c r="H1994" s="2">
        <v>7</v>
      </c>
      <c r="I1994" s="2">
        <v>8</v>
      </c>
      <c r="J1994" s="4">
        <v>2019</v>
      </c>
      <c r="K1994">
        <v>6</v>
      </c>
      <c r="L1994">
        <v>276</v>
      </c>
      <c r="M1994" t="s">
        <v>24</v>
      </c>
    </row>
    <row r="1995" spans="1:13" hidden="1">
      <c r="A1995" s="1">
        <v>43632</v>
      </c>
      <c r="B1995" s="2">
        <v>4</v>
      </c>
      <c r="C1995" s="2">
        <v>5.35</v>
      </c>
      <c r="D1995" s="2">
        <v>3</v>
      </c>
      <c r="E1995" s="2">
        <v>18</v>
      </c>
      <c r="F1995" s="2">
        <v>2</v>
      </c>
      <c r="G1995" s="2">
        <v>0</v>
      </c>
      <c r="H1995" s="2">
        <v>0</v>
      </c>
      <c r="I1995" s="2">
        <v>9</v>
      </c>
      <c r="J1995" s="4">
        <v>2019</v>
      </c>
      <c r="K1995">
        <v>6</v>
      </c>
      <c r="L1995">
        <v>276</v>
      </c>
      <c r="M1995" t="s">
        <v>25</v>
      </c>
    </row>
    <row r="1996" spans="1:13" hidden="1">
      <c r="A1996" s="1">
        <v>43633</v>
      </c>
      <c r="B1996" s="2">
        <v>6.66</v>
      </c>
      <c r="C1996" s="2">
        <v>4.66</v>
      </c>
      <c r="D1996" s="2">
        <v>3</v>
      </c>
      <c r="E1996" s="2">
        <v>18</v>
      </c>
      <c r="F1996" s="2">
        <v>6</v>
      </c>
      <c r="G1996" s="2">
        <v>0</v>
      </c>
      <c r="H1996" s="2">
        <v>2</v>
      </c>
      <c r="I1996" s="2">
        <v>2.34</v>
      </c>
      <c r="J1996" s="4">
        <v>2019</v>
      </c>
      <c r="K1996">
        <v>6</v>
      </c>
      <c r="L1996">
        <v>276</v>
      </c>
      <c r="M1996" t="s">
        <v>26</v>
      </c>
    </row>
    <row r="1997" spans="1:13" hidden="1">
      <c r="A1997" s="1">
        <v>43634</v>
      </c>
      <c r="B1997" s="2">
        <v>5</v>
      </c>
      <c r="C1997" s="2">
        <v>4.21</v>
      </c>
      <c r="D1997" s="2">
        <v>3</v>
      </c>
      <c r="E1997" s="2">
        <v>29.5</v>
      </c>
      <c r="F1997" s="2">
        <v>8</v>
      </c>
      <c r="G1997" s="2">
        <v>0</v>
      </c>
      <c r="H1997" s="2">
        <v>2</v>
      </c>
      <c r="I1997" s="2">
        <v>12.1</v>
      </c>
      <c r="J1997" s="4">
        <v>2019</v>
      </c>
      <c r="K1997">
        <v>6</v>
      </c>
      <c r="L1997">
        <v>276</v>
      </c>
      <c r="M1997" t="s">
        <v>27</v>
      </c>
    </row>
    <row r="1998" spans="1:13" hidden="1">
      <c r="A1998" s="1">
        <v>43635</v>
      </c>
      <c r="B1998" s="2">
        <v>3.67</v>
      </c>
      <c r="C1998" s="2">
        <v>3.0329999999999999</v>
      </c>
      <c r="D1998" s="2">
        <v>3</v>
      </c>
      <c r="E1998" s="2">
        <v>18</v>
      </c>
      <c r="F1998" s="2">
        <v>6</v>
      </c>
      <c r="G1998" s="2">
        <v>1</v>
      </c>
      <c r="H1998" s="2">
        <v>2</v>
      </c>
      <c r="I1998" s="2">
        <v>5.5</v>
      </c>
      <c r="J1998" s="4">
        <v>2019</v>
      </c>
      <c r="K1998">
        <v>6</v>
      </c>
      <c r="L1998">
        <v>276</v>
      </c>
      <c r="M1998" t="s">
        <v>28</v>
      </c>
    </row>
    <row r="1999" spans="1:13" hidden="1">
      <c r="A1999" s="1">
        <v>43636</v>
      </c>
      <c r="B1999" s="2">
        <v>5</v>
      </c>
      <c r="C1999" s="2">
        <v>4.3630000000000004</v>
      </c>
      <c r="D1999" s="2">
        <v>3</v>
      </c>
      <c r="E1999" s="2">
        <v>15</v>
      </c>
      <c r="F1999" s="2">
        <v>9</v>
      </c>
      <c r="G1999" s="2">
        <v>4</v>
      </c>
      <c r="H1999" s="2">
        <v>0</v>
      </c>
      <c r="I1999" s="2">
        <v>4</v>
      </c>
      <c r="J1999" s="4">
        <v>2019</v>
      </c>
      <c r="K1999">
        <v>6</v>
      </c>
      <c r="L1999">
        <v>276</v>
      </c>
      <c r="M1999" t="s">
        <v>22</v>
      </c>
    </row>
    <row r="2000" spans="1:13" hidden="1">
      <c r="A2000" s="1">
        <v>43637</v>
      </c>
      <c r="B2000" s="2">
        <v>3</v>
      </c>
      <c r="C2000" s="2">
        <v>2.33</v>
      </c>
      <c r="D2000" s="2">
        <v>3</v>
      </c>
      <c r="E2000" s="2">
        <v>24.8</v>
      </c>
      <c r="F2000" s="2">
        <v>8</v>
      </c>
      <c r="G2000" s="2">
        <v>3</v>
      </c>
      <c r="H2000" s="2">
        <v>4</v>
      </c>
      <c r="I2000" s="2">
        <v>6</v>
      </c>
      <c r="J2000" s="4">
        <v>2019</v>
      </c>
      <c r="K2000">
        <v>6</v>
      </c>
      <c r="L2000">
        <v>276</v>
      </c>
      <c r="M2000" t="s">
        <v>23</v>
      </c>
    </row>
    <row r="2001" spans="1:13" hidden="1">
      <c r="A2001" s="1">
        <v>43638</v>
      </c>
      <c r="B2001" s="2">
        <v>3</v>
      </c>
      <c r="C2001" s="2">
        <v>4</v>
      </c>
      <c r="D2001" s="2">
        <v>0</v>
      </c>
      <c r="E2001" s="2">
        <v>25</v>
      </c>
      <c r="F2001" s="2">
        <v>11</v>
      </c>
      <c r="G2001" s="2">
        <v>2</v>
      </c>
      <c r="H2001" s="2">
        <v>12</v>
      </c>
      <c r="I2001" s="2">
        <v>5</v>
      </c>
      <c r="J2001" s="4">
        <v>2019</v>
      </c>
      <c r="K2001">
        <v>6</v>
      </c>
      <c r="L2001">
        <v>276</v>
      </c>
      <c r="M2001" t="s">
        <v>24</v>
      </c>
    </row>
    <row r="2002" spans="1:13" hidden="1">
      <c r="A2002" s="1">
        <v>43639</v>
      </c>
      <c r="B2002" s="2">
        <v>9.33</v>
      </c>
      <c r="C2002" s="2">
        <v>4.7919999999999998</v>
      </c>
      <c r="D2002" s="2">
        <v>5.5</v>
      </c>
      <c r="E2002" s="2">
        <v>18.2</v>
      </c>
      <c r="F2002" s="2">
        <v>1</v>
      </c>
      <c r="G2002" s="2">
        <v>0</v>
      </c>
      <c r="H2002" s="2">
        <v>10</v>
      </c>
      <c r="I2002" s="2">
        <v>1</v>
      </c>
      <c r="J2002" s="4">
        <v>2019</v>
      </c>
      <c r="K2002">
        <v>6</v>
      </c>
      <c r="L2002">
        <v>276</v>
      </c>
      <c r="M2002" t="s">
        <v>25</v>
      </c>
    </row>
    <row r="2003" spans="1:13" hidden="1">
      <c r="A2003" s="1">
        <v>43640</v>
      </c>
      <c r="B2003" s="2">
        <v>10</v>
      </c>
      <c r="C2003" s="2">
        <v>4.68</v>
      </c>
      <c r="D2003" s="2">
        <v>3.1</v>
      </c>
      <c r="E2003" s="2">
        <v>19</v>
      </c>
      <c r="F2003" s="2">
        <v>9</v>
      </c>
      <c r="G2003" s="2">
        <v>3</v>
      </c>
      <c r="H2003" s="2">
        <v>3</v>
      </c>
      <c r="I2003" s="2">
        <v>7</v>
      </c>
      <c r="J2003" s="4">
        <v>2019</v>
      </c>
      <c r="K2003">
        <v>6</v>
      </c>
      <c r="L2003">
        <v>276</v>
      </c>
      <c r="M2003" t="s">
        <v>26</v>
      </c>
    </row>
    <row r="2004" spans="1:13" hidden="1">
      <c r="A2004" s="1">
        <v>43641</v>
      </c>
      <c r="B2004" s="2">
        <v>2.34</v>
      </c>
      <c r="C2004" s="2">
        <v>2.6379999999999999</v>
      </c>
      <c r="D2004" s="2">
        <v>5</v>
      </c>
      <c r="E2004" s="2">
        <v>12</v>
      </c>
      <c r="F2004" s="2">
        <v>10</v>
      </c>
      <c r="G2004" s="2">
        <v>1</v>
      </c>
      <c r="H2004" s="2">
        <v>0</v>
      </c>
      <c r="I2004" s="2">
        <v>3</v>
      </c>
      <c r="J2004" s="4">
        <v>2019</v>
      </c>
      <c r="K2004">
        <v>6</v>
      </c>
      <c r="L2004">
        <v>276</v>
      </c>
      <c r="M2004" t="s">
        <v>27</v>
      </c>
    </row>
    <row r="2005" spans="1:13" hidden="1">
      <c r="A2005" s="1">
        <v>43642</v>
      </c>
      <c r="B2005" s="2">
        <v>2</v>
      </c>
      <c r="C2005" s="2">
        <v>3.44</v>
      </c>
      <c r="D2005" s="2">
        <v>1</v>
      </c>
      <c r="E2005" s="2">
        <v>11.6</v>
      </c>
      <c r="F2005" s="2">
        <v>5</v>
      </c>
      <c r="G2005" s="2">
        <v>1</v>
      </c>
      <c r="H2005" s="2">
        <v>0</v>
      </c>
      <c r="I2005" s="2">
        <v>5</v>
      </c>
      <c r="J2005" s="4">
        <v>2019</v>
      </c>
      <c r="K2005">
        <v>6</v>
      </c>
      <c r="L2005">
        <v>276</v>
      </c>
      <c r="M2005" t="s">
        <v>28</v>
      </c>
    </row>
    <row r="2006" spans="1:13" hidden="1">
      <c r="A2006" s="1">
        <v>43643</v>
      </c>
      <c r="B2006" s="2">
        <v>8.16</v>
      </c>
      <c r="C2006" s="2">
        <v>6.33</v>
      </c>
      <c r="D2006" s="2">
        <v>4</v>
      </c>
      <c r="E2006" s="2">
        <v>15</v>
      </c>
      <c r="F2006" s="2">
        <v>5</v>
      </c>
      <c r="G2006" s="2">
        <v>1</v>
      </c>
      <c r="H2006" s="2">
        <v>7</v>
      </c>
      <c r="I2006" s="2">
        <v>2</v>
      </c>
      <c r="J2006" s="4">
        <v>2019</v>
      </c>
      <c r="K2006">
        <v>6</v>
      </c>
      <c r="L2006">
        <v>276</v>
      </c>
      <c r="M2006" t="s">
        <v>22</v>
      </c>
    </row>
    <row r="2007" spans="1:13" hidden="1">
      <c r="A2007" s="1">
        <v>43644</v>
      </c>
      <c r="B2007" s="2">
        <v>4.33</v>
      </c>
      <c r="C2007" s="2">
        <v>1.496</v>
      </c>
      <c r="D2007" s="2">
        <v>2</v>
      </c>
      <c r="E2007" s="2">
        <v>15</v>
      </c>
      <c r="F2007" s="2">
        <v>5</v>
      </c>
      <c r="G2007" s="2">
        <v>0</v>
      </c>
      <c r="H2007" s="2">
        <v>2</v>
      </c>
      <c r="I2007" s="2">
        <v>3</v>
      </c>
      <c r="J2007" s="4">
        <v>2019</v>
      </c>
      <c r="K2007">
        <v>6</v>
      </c>
      <c r="L2007">
        <v>276</v>
      </c>
      <c r="M2007" t="s">
        <v>23</v>
      </c>
    </row>
    <row r="2008" spans="1:13" hidden="1">
      <c r="A2008" s="1">
        <v>43645</v>
      </c>
      <c r="B2008" s="2">
        <v>1.18</v>
      </c>
      <c r="C2008" s="2">
        <v>5.7</v>
      </c>
      <c r="D2008" s="2">
        <v>5</v>
      </c>
      <c r="E2008" s="2">
        <v>18.3</v>
      </c>
      <c r="F2008" s="2">
        <v>2</v>
      </c>
      <c r="G2008" s="2">
        <v>0</v>
      </c>
      <c r="H2008" s="2">
        <v>5</v>
      </c>
      <c r="I2008" s="2">
        <v>2</v>
      </c>
      <c r="J2008" s="4">
        <v>2019</v>
      </c>
      <c r="K2008">
        <v>6</v>
      </c>
      <c r="L2008">
        <v>276</v>
      </c>
      <c r="M2008" t="s">
        <v>24</v>
      </c>
    </row>
    <row r="2009" spans="1:13" hidden="1">
      <c r="A2009" s="1">
        <v>43646</v>
      </c>
      <c r="B2009" s="2">
        <v>6</v>
      </c>
      <c r="C2009" s="2">
        <v>6.1589999999999998</v>
      </c>
      <c r="D2009" s="2">
        <v>0</v>
      </c>
      <c r="E2009" s="2">
        <v>40</v>
      </c>
      <c r="F2009" s="2">
        <v>5</v>
      </c>
      <c r="G2009" s="2">
        <v>0</v>
      </c>
      <c r="H2009" s="2">
        <v>11</v>
      </c>
      <c r="I2009" s="2">
        <v>5</v>
      </c>
      <c r="J2009" s="4">
        <v>2019</v>
      </c>
      <c r="K2009">
        <v>6</v>
      </c>
      <c r="L2009">
        <v>276</v>
      </c>
      <c r="M2009" t="s">
        <v>25</v>
      </c>
    </row>
    <row r="2010" spans="1:13" hidden="1">
      <c r="A2010" s="1">
        <v>43647</v>
      </c>
      <c r="B2010" s="2">
        <v>5.33</v>
      </c>
      <c r="C2010" s="2">
        <v>2</v>
      </c>
      <c r="D2010" s="2">
        <v>1</v>
      </c>
      <c r="E2010" s="2">
        <v>14</v>
      </c>
      <c r="F2010" s="2">
        <v>7</v>
      </c>
      <c r="G2010" s="2">
        <v>0</v>
      </c>
      <c r="H2010" s="2">
        <v>8</v>
      </c>
      <c r="I2010" s="2">
        <v>4</v>
      </c>
      <c r="J2010" s="4">
        <v>2019</v>
      </c>
      <c r="K2010">
        <v>7</v>
      </c>
      <c r="L2010">
        <v>276</v>
      </c>
      <c r="M2010" t="s">
        <v>26</v>
      </c>
    </row>
    <row r="2011" spans="1:13" hidden="1">
      <c r="A2011" s="1">
        <v>43648</v>
      </c>
      <c r="B2011" s="2">
        <v>5.66</v>
      </c>
      <c r="C2011" s="2">
        <v>3.012</v>
      </c>
      <c r="D2011" s="2">
        <v>4</v>
      </c>
      <c r="E2011" s="2">
        <v>14</v>
      </c>
      <c r="F2011" s="2">
        <v>9</v>
      </c>
      <c r="G2011" s="2">
        <v>0</v>
      </c>
      <c r="H2011" s="2">
        <v>1</v>
      </c>
      <c r="I2011" s="2">
        <v>4.3</v>
      </c>
      <c r="J2011" s="4">
        <v>2019</v>
      </c>
      <c r="K2011">
        <v>7</v>
      </c>
      <c r="L2011">
        <v>276</v>
      </c>
      <c r="M2011" t="s">
        <v>27</v>
      </c>
    </row>
    <row r="2012" spans="1:13" hidden="1">
      <c r="A2012" s="1">
        <v>43649</v>
      </c>
      <c r="B2012" s="2">
        <v>4</v>
      </c>
      <c r="C2012" s="2">
        <v>2.8490000000000002</v>
      </c>
      <c r="D2012" s="2">
        <v>4</v>
      </c>
      <c r="E2012" s="2">
        <v>30.05</v>
      </c>
      <c r="F2012" s="2">
        <v>9</v>
      </c>
      <c r="G2012" s="2">
        <v>0</v>
      </c>
      <c r="H2012" s="2">
        <v>1</v>
      </c>
      <c r="I2012" s="2">
        <v>4</v>
      </c>
      <c r="J2012" s="4">
        <v>2019</v>
      </c>
      <c r="K2012">
        <v>7</v>
      </c>
      <c r="L2012">
        <v>276</v>
      </c>
      <c r="M2012" t="s">
        <v>28</v>
      </c>
    </row>
    <row r="2013" spans="1:13" hidden="1">
      <c r="A2013" s="1">
        <v>43650</v>
      </c>
      <c r="B2013" s="2">
        <v>5.33</v>
      </c>
      <c r="C2013" s="2">
        <v>1.67</v>
      </c>
      <c r="D2013" s="2">
        <v>0</v>
      </c>
      <c r="E2013" s="2">
        <v>13</v>
      </c>
      <c r="F2013" s="2">
        <v>7</v>
      </c>
      <c r="G2013" s="2">
        <v>1</v>
      </c>
      <c r="H2013" s="2">
        <v>3</v>
      </c>
      <c r="I2013" s="2">
        <v>6.5</v>
      </c>
      <c r="J2013" s="4">
        <v>2019</v>
      </c>
      <c r="K2013">
        <v>7</v>
      </c>
      <c r="L2013">
        <v>276</v>
      </c>
      <c r="M2013" t="s">
        <v>22</v>
      </c>
    </row>
    <row r="2014" spans="1:13" hidden="1">
      <c r="A2014" s="1">
        <v>43651</v>
      </c>
      <c r="B2014" s="2">
        <v>4.33</v>
      </c>
      <c r="C2014" s="2">
        <v>3.08</v>
      </c>
      <c r="D2014" s="2">
        <v>4</v>
      </c>
      <c r="E2014" s="2">
        <v>20</v>
      </c>
      <c r="F2014" s="2">
        <v>11</v>
      </c>
      <c r="G2014" s="2">
        <v>0</v>
      </c>
      <c r="H2014" s="2">
        <v>0</v>
      </c>
      <c r="I2014" s="2">
        <v>2</v>
      </c>
      <c r="J2014" s="4">
        <v>2019</v>
      </c>
      <c r="K2014">
        <v>7</v>
      </c>
      <c r="L2014">
        <v>276</v>
      </c>
      <c r="M2014" t="s">
        <v>23</v>
      </c>
    </row>
    <row r="2015" spans="1:13" hidden="1">
      <c r="A2015" s="1">
        <v>43652</v>
      </c>
      <c r="B2015" s="2">
        <v>4.34</v>
      </c>
      <c r="C2015" s="2">
        <v>1.7030000000000001</v>
      </c>
      <c r="D2015" s="2">
        <v>3</v>
      </c>
      <c r="E2015" s="2">
        <v>16</v>
      </c>
      <c r="F2015" s="2">
        <v>2</v>
      </c>
      <c r="G2015" s="2">
        <v>0</v>
      </c>
      <c r="H2015" s="2">
        <v>1</v>
      </c>
      <c r="I2015" s="2">
        <v>3</v>
      </c>
      <c r="J2015" s="4">
        <v>2019</v>
      </c>
      <c r="K2015">
        <v>7</v>
      </c>
      <c r="L2015">
        <v>276</v>
      </c>
      <c r="M2015" t="s">
        <v>24</v>
      </c>
    </row>
    <row r="2016" spans="1:13" hidden="1">
      <c r="A2016" s="1">
        <v>43653</v>
      </c>
      <c r="B2016" s="2">
        <v>5.66</v>
      </c>
      <c r="C2016" s="2">
        <v>6.4630000000000001</v>
      </c>
      <c r="D2016" s="2">
        <v>3</v>
      </c>
      <c r="E2016" s="2">
        <v>25</v>
      </c>
      <c r="F2016" s="2">
        <v>2</v>
      </c>
      <c r="G2016" s="2">
        <v>0</v>
      </c>
      <c r="H2016" s="2">
        <v>3</v>
      </c>
      <c r="I2016" s="2">
        <v>5</v>
      </c>
      <c r="J2016" s="4">
        <v>2019</v>
      </c>
      <c r="K2016">
        <v>7</v>
      </c>
      <c r="L2016">
        <v>276</v>
      </c>
      <c r="M2016" t="s">
        <v>25</v>
      </c>
    </row>
    <row r="2017" spans="1:13" hidden="1">
      <c r="A2017" s="1">
        <v>43654</v>
      </c>
      <c r="B2017" s="2">
        <v>6</v>
      </c>
      <c r="C2017" s="2">
        <v>4.3730000000000002</v>
      </c>
      <c r="D2017" s="2">
        <v>2</v>
      </c>
      <c r="E2017" s="2">
        <v>21.4</v>
      </c>
      <c r="F2017" s="2">
        <v>9.1999999999999993</v>
      </c>
      <c r="G2017" s="2">
        <v>1</v>
      </c>
      <c r="H2017" s="2">
        <v>4</v>
      </c>
      <c r="I2017" s="2">
        <v>4</v>
      </c>
      <c r="J2017" s="4">
        <v>2019</v>
      </c>
      <c r="K2017">
        <v>7</v>
      </c>
      <c r="L2017">
        <v>276</v>
      </c>
      <c r="M2017" t="s">
        <v>26</v>
      </c>
    </row>
    <row r="2018" spans="1:13" hidden="1">
      <c r="A2018" s="1">
        <v>43655</v>
      </c>
      <c r="B2018" s="2">
        <v>2.67</v>
      </c>
      <c r="C2018" s="2">
        <v>2.7029999999999998</v>
      </c>
      <c r="D2018" s="2">
        <v>8</v>
      </c>
      <c r="E2018" s="2">
        <v>15</v>
      </c>
      <c r="F2018" s="2">
        <v>12</v>
      </c>
      <c r="G2018" s="2">
        <v>4</v>
      </c>
      <c r="H2018" s="2">
        <v>3</v>
      </c>
      <c r="I2018" s="2">
        <v>2</v>
      </c>
      <c r="J2018" s="4">
        <v>2019</v>
      </c>
      <c r="K2018">
        <v>7</v>
      </c>
      <c r="L2018">
        <v>276</v>
      </c>
      <c r="M2018" t="s">
        <v>27</v>
      </c>
    </row>
    <row r="2019" spans="1:13" hidden="1">
      <c r="A2019" s="1">
        <v>43656</v>
      </c>
      <c r="B2019" s="2">
        <v>10</v>
      </c>
      <c r="C2019" s="2">
        <v>5.67</v>
      </c>
      <c r="D2019" s="2">
        <v>5</v>
      </c>
      <c r="E2019" s="2">
        <v>19.600000000000001</v>
      </c>
      <c r="F2019" s="2">
        <v>10.199999999999999</v>
      </c>
      <c r="G2019" s="2">
        <v>0</v>
      </c>
      <c r="H2019" s="2">
        <v>1</v>
      </c>
      <c r="I2019" s="2">
        <v>4</v>
      </c>
      <c r="J2019" s="4">
        <v>2019</v>
      </c>
      <c r="K2019">
        <v>7</v>
      </c>
      <c r="L2019">
        <v>276</v>
      </c>
      <c r="M2019" t="s">
        <v>28</v>
      </c>
    </row>
    <row r="2020" spans="1:13" hidden="1">
      <c r="A2020" s="1">
        <v>43657</v>
      </c>
      <c r="B2020" s="2">
        <v>3.33</v>
      </c>
      <c r="C2020" s="2">
        <v>4.726</v>
      </c>
      <c r="D2020" s="2">
        <v>4</v>
      </c>
      <c r="E2020" s="2">
        <v>19</v>
      </c>
      <c r="F2020" s="2">
        <v>7</v>
      </c>
      <c r="G2020" s="2">
        <v>0</v>
      </c>
      <c r="H2020" s="2">
        <v>0</v>
      </c>
      <c r="I2020" s="2">
        <v>3</v>
      </c>
      <c r="J2020" s="4">
        <v>2019</v>
      </c>
      <c r="K2020">
        <v>7</v>
      </c>
      <c r="L2020">
        <v>276</v>
      </c>
      <c r="M2020" t="s">
        <v>22</v>
      </c>
    </row>
    <row r="2021" spans="1:13" hidden="1">
      <c r="A2021" s="1">
        <v>43658</v>
      </c>
      <c r="B2021" s="2">
        <v>11</v>
      </c>
      <c r="C2021" s="2">
        <v>5.09</v>
      </c>
      <c r="D2021" s="2">
        <v>4.05</v>
      </c>
      <c r="E2021" s="2">
        <v>34</v>
      </c>
      <c r="F2021" s="2">
        <v>7.2</v>
      </c>
      <c r="G2021" s="2">
        <v>0</v>
      </c>
      <c r="H2021" s="2">
        <v>2</v>
      </c>
      <c r="I2021" s="2">
        <v>2</v>
      </c>
      <c r="J2021" s="4">
        <v>2019</v>
      </c>
      <c r="K2021">
        <v>7</v>
      </c>
      <c r="L2021">
        <v>276</v>
      </c>
      <c r="M2021" t="s">
        <v>23</v>
      </c>
    </row>
    <row r="2022" spans="1:13" hidden="1">
      <c r="A2022" s="1">
        <v>43659</v>
      </c>
      <c r="B2022" s="2">
        <v>5</v>
      </c>
      <c r="C2022" s="2">
        <v>3.4169999999999998</v>
      </c>
      <c r="D2022" s="2">
        <v>1</v>
      </c>
      <c r="E2022" s="2">
        <v>17.600000000000001</v>
      </c>
      <c r="F2022" s="2">
        <v>5</v>
      </c>
      <c r="G2022" s="2">
        <v>3</v>
      </c>
      <c r="H2022" s="2">
        <v>0</v>
      </c>
      <c r="I2022" s="2">
        <v>5</v>
      </c>
      <c r="J2022" s="4">
        <v>2019</v>
      </c>
      <c r="K2022">
        <v>7</v>
      </c>
      <c r="L2022">
        <v>276</v>
      </c>
      <c r="M2022" t="s">
        <v>24</v>
      </c>
    </row>
    <row r="2023" spans="1:13" hidden="1">
      <c r="A2023" s="1">
        <v>43660</v>
      </c>
      <c r="B2023" s="2">
        <v>6</v>
      </c>
      <c r="C2023" s="2">
        <v>5.34</v>
      </c>
      <c r="D2023" s="2">
        <v>4</v>
      </c>
      <c r="E2023" s="2">
        <v>23</v>
      </c>
      <c r="F2023" s="2">
        <v>3</v>
      </c>
      <c r="G2023" s="2">
        <v>0</v>
      </c>
      <c r="H2023" s="2">
        <v>5</v>
      </c>
      <c r="I2023" s="2">
        <v>1</v>
      </c>
      <c r="J2023" s="4">
        <v>2019</v>
      </c>
      <c r="K2023">
        <v>7</v>
      </c>
      <c r="L2023">
        <v>276</v>
      </c>
      <c r="M2023" t="s">
        <v>25</v>
      </c>
    </row>
    <row r="2024" spans="1:13" hidden="1">
      <c r="A2024" s="1">
        <v>43661</v>
      </c>
      <c r="B2024" s="2">
        <v>7.33</v>
      </c>
      <c r="C2024" s="2">
        <v>1.67</v>
      </c>
      <c r="D2024" s="2">
        <v>4.55</v>
      </c>
      <c r="E2024" s="2">
        <v>24</v>
      </c>
      <c r="F2024" s="2">
        <v>6</v>
      </c>
      <c r="G2024" s="2">
        <v>1</v>
      </c>
      <c r="H2024" s="2">
        <v>0</v>
      </c>
      <c r="I2024" s="2">
        <v>7</v>
      </c>
      <c r="J2024" s="4">
        <v>2019</v>
      </c>
      <c r="K2024">
        <v>7</v>
      </c>
      <c r="L2024">
        <v>276</v>
      </c>
      <c r="M2024" t="s">
        <v>26</v>
      </c>
    </row>
    <row r="2025" spans="1:13" hidden="1">
      <c r="A2025" s="1">
        <v>43662</v>
      </c>
      <c r="B2025" s="2">
        <v>7</v>
      </c>
      <c r="C2025" s="2">
        <v>3.34</v>
      </c>
      <c r="D2025" s="2">
        <v>3</v>
      </c>
      <c r="E2025" s="2">
        <v>14</v>
      </c>
      <c r="F2025" s="2">
        <v>7</v>
      </c>
      <c r="G2025" s="2">
        <v>0</v>
      </c>
      <c r="H2025" s="2">
        <v>2</v>
      </c>
      <c r="I2025" s="2">
        <v>4</v>
      </c>
      <c r="J2025" s="4">
        <v>2019</v>
      </c>
      <c r="K2025">
        <v>7</v>
      </c>
      <c r="L2025">
        <v>276</v>
      </c>
      <c r="M2025" t="s">
        <v>27</v>
      </c>
    </row>
    <row r="2026" spans="1:13" hidden="1">
      <c r="A2026" s="1">
        <v>43663</v>
      </c>
      <c r="B2026" s="2">
        <v>3.99</v>
      </c>
      <c r="C2026" s="2">
        <v>0.157</v>
      </c>
      <c r="D2026" s="2">
        <v>2.5</v>
      </c>
      <c r="E2026" s="2">
        <v>26</v>
      </c>
      <c r="F2026" s="2">
        <v>7</v>
      </c>
      <c r="G2026" s="2">
        <v>1</v>
      </c>
      <c r="H2026" s="2">
        <v>0</v>
      </c>
      <c r="I2026" s="2">
        <v>2</v>
      </c>
      <c r="J2026" s="4">
        <v>2019</v>
      </c>
      <c r="K2026">
        <v>7</v>
      </c>
      <c r="L2026">
        <v>276</v>
      </c>
      <c r="M2026" t="s">
        <v>28</v>
      </c>
    </row>
    <row r="2027" spans="1:13" hidden="1">
      <c r="A2027" s="1">
        <v>43664</v>
      </c>
      <c r="B2027" s="2">
        <v>11</v>
      </c>
      <c r="C2027" s="2">
        <v>3.33</v>
      </c>
      <c r="D2027" s="2">
        <v>1.3</v>
      </c>
      <c r="E2027" s="2">
        <v>24</v>
      </c>
      <c r="F2027" s="2">
        <v>11</v>
      </c>
      <c r="G2027" s="2">
        <v>0</v>
      </c>
      <c r="H2027" s="2">
        <v>3</v>
      </c>
      <c r="I2027" s="2">
        <v>3</v>
      </c>
      <c r="J2027" s="4">
        <v>2019</v>
      </c>
      <c r="K2027">
        <v>7</v>
      </c>
      <c r="L2027">
        <v>276</v>
      </c>
      <c r="M2027" t="s">
        <v>22</v>
      </c>
    </row>
    <row r="2028" spans="1:13" hidden="1">
      <c r="A2028" s="1">
        <v>43665</v>
      </c>
      <c r="B2028" s="2">
        <v>7.33</v>
      </c>
      <c r="C2028" s="2">
        <v>5.34</v>
      </c>
      <c r="D2028" s="2">
        <v>4</v>
      </c>
      <c r="E2028" s="2">
        <v>28</v>
      </c>
      <c r="F2028" s="2">
        <v>15</v>
      </c>
      <c r="G2028" s="2">
        <v>0</v>
      </c>
      <c r="H2028" s="2">
        <v>3</v>
      </c>
      <c r="I2028" s="2">
        <v>7</v>
      </c>
      <c r="J2028" s="4">
        <v>2019</v>
      </c>
      <c r="K2028">
        <v>7</v>
      </c>
      <c r="L2028">
        <v>276</v>
      </c>
      <c r="M2028" t="s">
        <v>23</v>
      </c>
    </row>
    <row r="2029" spans="1:13" hidden="1">
      <c r="A2029" s="1">
        <v>43666</v>
      </c>
      <c r="B2029" s="2">
        <v>4.34</v>
      </c>
      <c r="C2029" s="2">
        <v>4.4489999999999998</v>
      </c>
      <c r="D2029" s="2">
        <v>1</v>
      </c>
      <c r="E2029" s="2">
        <v>17.2</v>
      </c>
      <c r="F2029" s="2">
        <v>4</v>
      </c>
      <c r="G2029" s="2">
        <v>0</v>
      </c>
      <c r="H2029" s="2">
        <v>6</v>
      </c>
      <c r="I2029" s="2">
        <v>2</v>
      </c>
      <c r="J2029" s="4">
        <v>2019</v>
      </c>
      <c r="K2029">
        <v>7</v>
      </c>
      <c r="L2029">
        <v>276</v>
      </c>
      <c r="M2029" t="s">
        <v>24</v>
      </c>
    </row>
    <row r="2030" spans="1:13" hidden="1">
      <c r="A2030" s="1">
        <v>43667</v>
      </c>
      <c r="B2030" s="2">
        <v>6.34</v>
      </c>
      <c r="C2030" s="2">
        <v>0.36299999999999999</v>
      </c>
      <c r="D2030" s="2">
        <v>1.1000000000000001</v>
      </c>
      <c r="E2030" s="2">
        <v>16</v>
      </c>
      <c r="F2030" s="2">
        <v>5</v>
      </c>
      <c r="G2030" s="2">
        <v>0</v>
      </c>
      <c r="H2030" s="2">
        <v>1</v>
      </c>
      <c r="I2030" s="2">
        <v>3</v>
      </c>
      <c r="J2030" s="4">
        <v>2019</v>
      </c>
      <c r="K2030">
        <v>7</v>
      </c>
      <c r="L2030">
        <v>276</v>
      </c>
      <c r="M2030" t="s">
        <v>25</v>
      </c>
    </row>
    <row r="2031" spans="1:13" hidden="1">
      <c r="A2031" s="1">
        <v>43668</v>
      </c>
      <c r="B2031" s="2">
        <v>1</v>
      </c>
      <c r="C2031" s="2">
        <v>2.66</v>
      </c>
      <c r="D2031" s="2">
        <v>2</v>
      </c>
      <c r="E2031" s="2">
        <v>14.25</v>
      </c>
      <c r="F2031" s="2">
        <v>10</v>
      </c>
      <c r="G2031" s="2">
        <v>0</v>
      </c>
      <c r="H2031" s="2">
        <v>0</v>
      </c>
      <c r="I2031" s="2">
        <v>6</v>
      </c>
      <c r="J2031" s="4">
        <v>2019</v>
      </c>
      <c r="K2031">
        <v>7</v>
      </c>
      <c r="L2031">
        <v>276</v>
      </c>
      <c r="M2031" t="s">
        <v>26</v>
      </c>
    </row>
    <row r="2032" spans="1:13" hidden="1">
      <c r="A2032" s="1">
        <v>43669</v>
      </c>
      <c r="B2032" s="2">
        <v>1.34</v>
      </c>
      <c r="C2032" s="2">
        <v>0.67</v>
      </c>
      <c r="D2032" s="2">
        <v>5.2</v>
      </c>
      <c r="E2032" s="2">
        <v>7.25</v>
      </c>
      <c r="F2032" s="2">
        <v>11</v>
      </c>
      <c r="G2032" s="2">
        <v>0</v>
      </c>
      <c r="H2032" s="2">
        <v>7</v>
      </c>
      <c r="I2032" s="2">
        <v>2.4</v>
      </c>
      <c r="J2032" s="4">
        <v>2019</v>
      </c>
      <c r="K2032">
        <v>7</v>
      </c>
      <c r="L2032">
        <v>276</v>
      </c>
      <c r="M2032" t="s">
        <v>27</v>
      </c>
    </row>
    <row r="2033" spans="1:13" hidden="1">
      <c r="A2033" s="1">
        <v>43670</v>
      </c>
      <c r="B2033" s="2">
        <v>8</v>
      </c>
      <c r="C2033" s="2">
        <v>3.7690000000000001</v>
      </c>
      <c r="D2033" s="2">
        <v>2</v>
      </c>
      <c r="E2033" s="2">
        <v>30.875</v>
      </c>
      <c r="F2033" s="2">
        <v>19</v>
      </c>
      <c r="G2033" s="2">
        <v>0</v>
      </c>
      <c r="H2033" s="2">
        <v>2</v>
      </c>
      <c r="I2033" s="2">
        <v>1</v>
      </c>
      <c r="J2033" s="4">
        <v>2019</v>
      </c>
      <c r="K2033">
        <v>7</v>
      </c>
      <c r="L2033">
        <v>276</v>
      </c>
      <c r="M2033" t="s">
        <v>28</v>
      </c>
    </row>
    <row r="2034" spans="1:13" hidden="1">
      <c r="A2034" s="1">
        <v>43671</v>
      </c>
      <c r="B2034" s="2">
        <v>6</v>
      </c>
      <c r="C2034" s="2">
        <v>7</v>
      </c>
      <c r="D2034" s="2">
        <v>5</v>
      </c>
      <c r="E2034" s="2">
        <v>20</v>
      </c>
      <c r="F2034" s="2">
        <v>9</v>
      </c>
      <c r="G2034" s="2">
        <v>1</v>
      </c>
      <c r="H2034" s="2">
        <v>11</v>
      </c>
      <c r="I2034" s="2">
        <v>2</v>
      </c>
      <c r="J2034" s="4">
        <v>2019</v>
      </c>
      <c r="K2034">
        <v>7</v>
      </c>
      <c r="L2034">
        <v>276</v>
      </c>
      <c r="M2034" t="s">
        <v>22</v>
      </c>
    </row>
    <row r="2035" spans="1:13" hidden="1">
      <c r="A2035" s="1">
        <v>43672</v>
      </c>
      <c r="B2035" s="2">
        <v>12.5</v>
      </c>
      <c r="C2035" s="2">
        <v>4</v>
      </c>
      <c r="D2035" s="2">
        <v>0.1</v>
      </c>
      <c r="E2035" s="2">
        <v>17</v>
      </c>
      <c r="F2035" s="2">
        <v>12</v>
      </c>
      <c r="G2035" s="2">
        <v>0</v>
      </c>
      <c r="H2035" s="2">
        <v>8</v>
      </c>
      <c r="I2035" s="2">
        <v>3</v>
      </c>
      <c r="J2035" s="4">
        <v>2019</v>
      </c>
      <c r="K2035">
        <v>7</v>
      </c>
      <c r="L2035">
        <v>276</v>
      </c>
      <c r="M2035" t="s">
        <v>23</v>
      </c>
    </row>
    <row r="2036" spans="1:13" hidden="1">
      <c r="A2036" s="1">
        <v>43673</v>
      </c>
      <c r="B2036" s="2">
        <v>3.34</v>
      </c>
      <c r="C2036" s="2">
        <v>0</v>
      </c>
      <c r="D2036" s="2">
        <v>1</v>
      </c>
      <c r="E2036" s="2">
        <v>22</v>
      </c>
      <c r="F2036" s="2">
        <v>6</v>
      </c>
      <c r="G2036" s="2">
        <v>3</v>
      </c>
      <c r="H2036" s="2">
        <v>2</v>
      </c>
      <c r="I2036" s="2">
        <v>3.4</v>
      </c>
      <c r="J2036" s="4">
        <v>2019</v>
      </c>
      <c r="K2036">
        <v>7</v>
      </c>
      <c r="L2036">
        <v>276</v>
      </c>
      <c r="M2036" t="s">
        <v>24</v>
      </c>
    </row>
    <row r="2037" spans="1:13" hidden="1">
      <c r="A2037" s="1">
        <v>43674</v>
      </c>
      <c r="B2037" s="2">
        <v>4.34</v>
      </c>
      <c r="C2037" s="2">
        <v>1.34</v>
      </c>
      <c r="D2037" s="2">
        <v>4</v>
      </c>
      <c r="E2037" s="2">
        <v>13</v>
      </c>
      <c r="F2037" s="2">
        <v>3</v>
      </c>
      <c r="G2037" s="2">
        <v>1</v>
      </c>
      <c r="H2037" s="2">
        <v>0</v>
      </c>
      <c r="I2037" s="2">
        <v>0.6</v>
      </c>
      <c r="J2037" s="4">
        <v>2019</v>
      </c>
      <c r="K2037">
        <v>7</v>
      </c>
      <c r="L2037">
        <v>276</v>
      </c>
      <c r="M2037" t="s">
        <v>25</v>
      </c>
    </row>
    <row r="2038" spans="1:13" hidden="1">
      <c r="A2038" s="1">
        <v>43675</v>
      </c>
      <c r="B2038" s="2">
        <v>9</v>
      </c>
      <c r="C2038" s="2">
        <v>4.33</v>
      </c>
      <c r="D2038" s="2">
        <v>2</v>
      </c>
      <c r="E2038" s="2">
        <v>25.45</v>
      </c>
      <c r="F2038" s="2">
        <v>12</v>
      </c>
      <c r="G2038" s="2">
        <v>0</v>
      </c>
      <c r="H2038" s="2">
        <v>1</v>
      </c>
      <c r="I2038" s="2">
        <v>2</v>
      </c>
      <c r="J2038" s="4">
        <v>2019</v>
      </c>
      <c r="K2038">
        <v>7</v>
      </c>
      <c r="L2038">
        <v>276</v>
      </c>
      <c r="M2038" t="s">
        <v>26</v>
      </c>
    </row>
    <row r="2039" spans="1:13" hidden="1">
      <c r="A2039" s="1">
        <v>43676</v>
      </c>
      <c r="B2039" s="2">
        <v>9.5</v>
      </c>
      <c r="C2039" s="2">
        <v>6.1870000000000003</v>
      </c>
      <c r="D2039" s="2">
        <v>5</v>
      </c>
      <c r="E2039" s="2">
        <v>19</v>
      </c>
      <c r="F2039" s="2">
        <v>9</v>
      </c>
      <c r="G2039" s="2">
        <v>4</v>
      </c>
      <c r="H2039" s="2">
        <v>33</v>
      </c>
      <c r="I2039" s="2">
        <v>5</v>
      </c>
      <c r="J2039" s="4">
        <v>2019</v>
      </c>
      <c r="K2039">
        <v>7</v>
      </c>
      <c r="L2039">
        <v>276</v>
      </c>
      <c r="M2039" t="s">
        <v>27</v>
      </c>
    </row>
    <row r="2040" spans="1:13" hidden="1">
      <c r="A2040" s="1">
        <v>43677</v>
      </c>
      <c r="B2040" s="2">
        <v>0</v>
      </c>
      <c r="C2040" s="2">
        <v>2.84</v>
      </c>
      <c r="D2040" s="2">
        <v>2</v>
      </c>
      <c r="E2040" s="2">
        <v>21</v>
      </c>
      <c r="F2040" s="2">
        <v>4</v>
      </c>
      <c r="G2040" s="2">
        <v>0</v>
      </c>
      <c r="H2040" s="2">
        <v>4</v>
      </c>
      <c r="I2040" s="2">
        <v>2</v>
      </c>
      <c r="J2040" s="4">
        <v>2019</v>
      </c>
      <c r="K2040">
        <v>7</v>
      </c>
      <c r="L2040">
        <v>276</v>
      </c>
      <c r="M2040" t="s">
        <v>28</v>
      </c>
    </row>
    <row r="2041" spans="1:13" hidden="1">
      <c r="A2041" s="1">
        <v>43678</v>
      </c>
      <c r="B2041" s="2">
        <v>8.67</v>
      </c>
      <c r="C2041" s="2">
        <v>0.91300000000000003</v>
      </c>
      <c r="D2041" s="2">
        <v>2</v>
      </c>
      <c r="E2041" s="2">
        <v>37</v>
      </c>
      <c r="F2041" s="2">
        <v>6</v>
      </c>
      <c r="G2041" s="2">
        <v>0</v>
      </c>
      <c r="H2041" s="2">
        <v>1</v>
      </c>
      <c r="I2041" s="2">
        <v>2</v>
      </c>
      <c r="J2041" s="4">
        <v>2019</v>
      </c>
      <c r="K2041">
        <v>8</v>
      </c>
      <c r="L2041">
        <v>276</v>
      </c>
      <c r="M2041" t="s">
        <v>22</v>
      </c>
    </row>
    <row r="2042" spans="1:13" hidden="1">
      <c r="A2042" s="1">
        <v>43679</v>
      </c>
      <c r="B2042" s="2">
        <v>5</v>
      </c>
      <c r="C2042" s="2">
        <v>1.68</v>
      </c>
      <c r="D2042" s="2">
        <v>3</v>
      </c>
      <c r="E2042" s="2">
        <v>18</v>
      </c>
      <c r="F2042" s="2">
        <v>7</v>
      </c>
      <c r="G2042" s="2">
        <v>2</v>
      </c>
      <c r="H2042" s="2">
        <v>6</v>
      </c>
      <c r="I2042" s="2">
        <v>1</v>
      </c>
      <c r="J2042" s="4">
        <v>2019</v>
      </c>
      <c r="K2042">
        <v>8</v>
      </c>
      <c r="L2042">
        <v>276</v>
      </c>
      <c r="M2042" t="s">
        <v>23</v>
      </c>
    </row>
    <row r="2043" spans="1:13" hidden="1">
      <c r="A2043" s="1">
        <v>43680</v>
      </c>
      <c r="B2043" s="2">
        <v>5.34</v>
      </c>
      <c r="C2043" s="2">
        <v>4.68</v>
      </c>
      <c r="D2043" s="2">
        <v>2.2999999999999998</v>
      </c>
      <c r="E2043" s="2">
        <v>12</v>
      </c>
      <c r="F2043" s="2">
        <v>6</v>
      </c>
      <c r="G2043" s="2">
        <v>5</v>
      </c>
      <c r="H2043" s="2">
        <v>1</v>
      </c>
      <c r="I2043" s="2">
        <v>3.4</v>
      </c>
      <c r="J2043" s="4">
        <v>2019</v>
      </c>
      <c r="K2043">
        <v>8</v>
      </c>
      <c r="L2043">
        <v>276</v>
      </c>
      <c r="M2043" t="s">
        <v>24</v>
      </c>
    </row>
    <row r="2044" spans="1:13" hidden="1">
      <c r="A2044" s="1">
        <v>43681</v>
      </c>
      <c r="B2044" s="2">
        <v>6.5</v>
      </c>
      <c r="C2044" s="2">
        <v>2.67</v>
      </c>
      <c r="D2044" s="2">
        <v>5</v>
      </c>
      <c r="E2044" s="2">
        <v>24</v>
      </c>
      <c r="F2044" s="2">
        <v>10</v>
      </c>
      <c r="G2044" s="2">
        <v>0</v>
      </c>
      <c r="H2044" s="2">
        <v>2</v>
      </c>
      <c r="I2044" s="2">
        <v>4.3</v>
      </c>
      <c r="J2044" s="4">
        <v>2019</v>
      </c>
      <c r="K2044">
        <v>8</v>
      </c>
      <c r="L2044">
        <v>276</v>
      </c>
      <c r="M2044" t="s">
        <v>25</v>
      </c>
    </row>
    <row r="2045" spans="1:13" hidden="1">
      <c r="A2045" s="1">
        <v>43682</v>
      </c>
      <c r="B2045" s="2">
        <v>4</v>
      </c>
      <c r="C2045" s="2">
        <v>1</v>
      </c>
      <c r="D2045" s="2">
        <v>4.3</v>
      </c>
      <c r="E2045" s="2">
        <v>6</v>
      </c>
      <c r="F2045" s="2">
        <v>7</v>
      </c>
      <c r="G2045" s="2">
        <v>1</v>
      </c>
      <c r="H2045" s="2">
        <v>5</v>
      </c>
      <c r="I2045" s="2">
        <v>0</v>
      </c>
      <c r="J2045" s="4">
        <v>2019</v>
      </c>
      <c r="K2045">
        <v>8</v>
      </c>
      <c r="L2045">
        <v>276</v>
      </c>
      <c r="M2045" t="s">
        <v>26</v>
      </c>
    </row>
    <row r="2046" spans="1:13" hidden="1">
      <c r="A2046" s="1">
        <v>43683</v>
      </c>
      <c r="B2046" s="2">
        <v>10</v>
      </c>
      <c r="C2046" s="2">
        <v>4.67</v>
      </c>
      <c r="D2046" s="2">
        <v>2</v>
      </c>
      <c r="E2046" s="2">
        <v>17.25</v>
      </c>
      <c r="F2046" s="2">
        <v>4</v>
      </c>
      <c r="G2046" s="2">
        <v>0</v>
      </c>
      <c r="H2046" s="2">
        <v>6</v>
      </c>
      <c r="I2046" s="2">
        <v>6</v>
      </c>
      <c r="J2046" s="4">
        <v>2019</v>
      </c>
      <c r="K2046">
        <v>8</v>
      </c>
      <c r="L2046">
        <v>276</v>
      </c>
      <c r="M2046" t="s">
        <v>27</v>
      </c>
    </row>
    <row r="2047" spans="1:13" hidden="1">
      <c r="A2047" s="1">
        <v>43684</v>
      </c>
      <c r="B2047" s="2">
        <v>6</v>
      </c>
      <c r="C2047" s="2">
        <v>1.7589999999999999</v>
      </c>
      <c r="D2047" s="2">
        <v>2</v>
      </c>
      <c r="E2047" s="2">
        <v>9</v>
      </c>
      <c r="F2047" s="2">
        <v>7</v>
      </c>
      <c r="G2047" s="2">
        <v>0</v>
      </c>
      <c r="H2047" s="2">
        <v>21</v>
      </c>
      <c r="I2047" s="2">
        <v>3</v>
      </c>
      <c r="J2047" s="4">
        <v>2019</v>
      </c>
      <c r="K2047">
        <v>8</v>
      </c>
      <c r="L2047">
        <v>276</v>
      </c>
      <c r="M2047" t="s">
        <v>28</v>
      </c>
    </row>
    <row r="2048" spans="1:13" hidden="1">
      <c r="A2048" s="1">
        <v>43685</v>
      </c>
      <c r="B2048" s="2">
        <v>7.66</v>
      </c>
      <c r="C2048" s="2">
        <v>1.01</v>
      </c>
      <c r="D2048" s="2">
        <v>3</v>
      </c>
      <c r="E2048" s="2">
        <v>15</v>
      </c>
      <c r="F2048" s="2">
        <v>10</v>
      </c>
      <c r="G2048" s="2">
        <v>0</v>
      </c>
      <c r="H2048" s="2">
        <v>31</v>
      </c>
      <c r="I2048" s="2">
        <v>3</v>
      </c>
      <c r="J2048" s="4">
        <v>2019</v>
      </c>
      <c r="K2048">
        <v>8</v>
      </c>
      <c r="L2048">
        <v>276</v>
      </c>
      <c r="M2048" t="s">
        <v>22</v>
      </c>
    </row>
    <row r="2049" spans="1:13" hidden="1">
      <c r="A2049" s="1">
        <v>43686</v>
      </c>
      <c r="B2049" s="2">
        <v>3</v>
      </c>
      <c r="C2049" s="2">
        <v>3.25</v>
      </c>
      <c r="D2049" s="2">
        <v>0</v>
      </c>
      <c r="E2049" s="2">
        <v>8</v>
      </c>
      <c r="F2049" s="2">
        <v>13</v>
      </c>
      <c r="G2049" s="2">
        <v>5</v>
      </c>
      <c r="H2049" s="2">
        <v>1</v>
      </c>
      <c r="I2049" s="2">
        <v>5</v>
      </c>
      <c r="J2049" s="4">
        <v>2019</v>
      </c>
      <c r="K2049">
        <v>8</v>
      </c>
      <c r="L2049">
        <v>276</v>
      </c>
      <c r="M2049" t="s">
        <v>23</v>
      </c>
    </row>
    <row r="2050" spans="1:13" hidden="1">
      <c r="A2050" s="1">
        <v>43687</v>
      </c>
      <c r="B2050" s="2">
        <v>3.33</v>
      </c>
      <c r="C2050" s="2">
        <v>0.68</v>
      </c>
      <c r="D2050" s="2">
        <v>6</v>
      </c>
      <c r="E2050" s="2">
        <v>15</v>
      </c>
      <c r="F2050" s="2">
        <v>11</v>
      </c>
      <c r="G2050" s="2">
        <v>0</v>
      </c>
      <c r="H2050" s="2">
        <v>0</v>
      </c>
      <c r="I2050" s="2">
        <v>0</v>
      </c>
      <c r="J2050" s="4">
        <v>2019</v>
      </c>
      <c r="K2050">
        <v>8</v>
      </c>
      <c r="L2050">
        <v>276</v>
      </c>
      <c r="M2050" t="s">
        <v>24</v>
      </c>
    </row>
    <row r="2051" spans="1:13" hidden="1">
      <c r="A2051" s="1">
        <v>43688</v>
      </c>
      <c r="B2051" s="2">
        <v>7</v>
      </c>
      <c r="C2051" s="2">
        <v>6.85</v>
      </c>
      <c r="D2051" s="2">
        <v>4</v>
      </c>
      <c r="E2051" s="2">
        <v>16</v>
      </c>
      <c r="F2051" s="2">
        <v>5</v>
      </c>
      <c r="G2051" s="2">
        <v>2</v>
      </c>
      <c r="H2051" s="2">
        <v>2</v>
      </c>
      <c r="I2051" s="2">
        <v>3</v>
      </c>
      <c r="J2051" s="4">
        <v>2019</v>
      </c>
      <c r="K2051">
        <v>8</v>
      </c>
      <c r="L2051">
        <v>276</v>
      </c>
      <c r="M2051" t="s">
        <v>25</v>
      </c>
    </row>
    <row r="2052" spans="1:13" hidden="1">
      <c r="A2052" s="1">
        <v>43689</v>
      </c>
      <c r="B2052" s="2">
        <v>8.33</v>
      </c>
      <c r="C2052" s="2">
        <v>4.4960000000000004</v>
      </c>
      <c r="D2052" s="2">
        <v>1</v>
      </c>
      <c r="E2052" s="2">
        <v>36</v>
      </c>
      <c r="F2052" s="2">
        <v>11</v>
      </c>
      <c r="G2052" s="2">
        <v>1</v>
      </c>
      <c r="H2052" s="2">
        <v>5</v>
      </c>
      <c r="I2052" s="2">
        <v>3.5</v>
      </c>
      <c r="J2052" s="4">
        <v>2019</v>
      </c>
      <c r="K2052">
        <v>8</v>
      </c>
      <c r="L2052">
        <v>276</v>
      </c>
      <c r="M2052" t="s">
        <v>26</v>
      </c>
    </row>
    <row r="2053" spans="1:13" hidden="1">
      <c r="A2053" s="1">
        <v>43690</v>
      </c>
      <c r="B2053" s="2">
        <v>8</v>
      </c>
      <c r="C2053" s="2">
        <v>1.8959999999999999</v>
      </c>
      <c r="D2053" s="2">
        <v>2</v>
      </c>
      <c r="E2053" s="2">
        <v>15</v>
      </c>
      <c r="F2053" s="2">
        <v>3</v>
      </c>
      <c r="G2053" s="2">
        <v>0</v>
      </c>
      <c r="H2053" s="2">
        <v>2</v>
      </c>
      <c r="I2053" s="2">
        <v>1</v>
      </c>
      <c r="J2053" s="4">
        <v>2019</v>
      </c>
      <c r="K2053">
        <v>8</v>
      </c>
      <c r="L2053">
        <v>276</v>
      </c>
      <c r="M2053" t="s">
        <v>27</v>
      </c>
    </row>
    <row r="2054" spans="1:13" hidden="1">
      <c r="A2054" s="1">
        <v>43691</v>
      </c>
      <c r="B2054" s="2">
        <v>4.34</v>
      </c>
      <c r="C2054" s="2">
        <v>0.67</v>
      </c>
      <c r="D2054" s="2">
        <v>3.1</v>
      </c>
      <c r="E2054" s="2">
        <v>20</v>
      </c>
      <c r="F2054" s="2">
        <v>6</v>
      </c>
      <c r="G2054" s="2">
        <v>0</v>
      </c>
      <c r="H2054" s="2">
        <v>0</v>
      </c>
      <c r="I2054" s="2">
        <v>3</v>
      </c>
      <c r="J2054" s="4">
        <v>2019</v>
      </c>
      <c r="K2054">
        <v>8</v>
      </c>
      <c r="L2054">
        <v>276</v>
      </c>
      <c r="M2054" t="s">
        <v>28</v>
      </c>
    </row>
    <row r="2055" spans="1:13" hidden="1">
      <c r="A2055" s="1">
        <v>43692</v>
      </c>
      <c r="B2055" s="2">
        <v>8.67</v>
      </c>
      <c r="C2055" s="2">
        <v>1.99</v>
      </c>
      <c r="D2055" s="2">
        <v>2</v>
      </c>
      <c r="E2055" s="2">
        <v>12</v>
      </c>
      <c r="F2055" s="2">
        <v>9</v>
      </c>
      <c r="G2055" s="2">
        <v>0</v>
      </c>
      <c r="H2055" s="2">
        <v>11</v>
      </c>
      <c r="I2055" s="2">
        <v>2</v>
      </c>
      <c r="J2055" s="4">
        <v>2019</v>
      </c>
      <c r="K2055">
        <v>8</v>
      </c>
      <c r="L2055">
        <v>276</v>
      </c>
      <c r="M2055" t="s">
        <v>22</v>
      </c>
    </row>
    <row r="2056" spans="1:13" hidden="1">
      <c r="A2056" s="1">
        <v>43693</v>
      </c>
      <c r="B2056" s="2">
        <v>3.33</v>
      </c>
      <c r="C2056" s="2">
        <v>2.68</v>
      </c>
      <c r="D2056" s="2">
        <v>2</v>
      </c>
      <c r="E2056" s="2">
        <v>13</v>
      </c>
      <c r="F2056" s="2">
        <v>15</v>
      </c>
      <c r="G2056" s="2">
        <v>0</v>
      </c>
      <c r="H2056" s="2">
        <v>10</v>
      </c>
      <c r="I2056" s="2">
        <v>7</v>
      </c>
      <c r="J2056" s="4">
        <v>2019</v>
      </c>
      <c r="K2056">
        <v>8</v>
      </c>
      <c r="L2056">
        <v>276</v>
      </c>
      <c r="M2056" t="s">
        <v>23</v>
      </c>
    </row>
    <row r="2057" spans="1:13" hidden="1">
      <c r="A2057" s="1">
        <v>43694</v>
      </c>
      <c r="B2057" s="2">
        <v>7.67</v>
      </c>
      <c r="C2057" s="2">
        <v>4.5309999999999997</v>
      </c>
      <c r="D2057" s="2">
        <v>2.4500000000000002</v>
      </c>
      <c r="E2057" s="2">
        <v>18</v>
      </c>
      <c r="F2057" s="2">
        <v>5</v>
      </c>
      <c r="G2057" s="2">
        <v>1</v>
      </c>
      <c r="H2057" s="2">
        <v>0</v>
      </c>
      <c r="I2057" s="2">
        <v>2.5</v>
      </c>
      <c r="J2057" s="4">
        <v>2019</v>
      </c>
      <c r="K2057">
        <v>8</v>
      </c>
      <c r="L2057">
        <v>276</v>
      </c>
      <c r="M2057" t="s">
        <v>24</v>
      </c>
    </row>
    <row r="2058" spans="1:13" hidden="1">
      <c r="A2058" s="1">
        <v>43695</v>
      </c>
      <c r="B2058" s="2">
        <v>4.84</v>
      </c>
      <c r="C2058" s="2">
        <v>2.8460000000000001</v>
      </c>
      <c r="D2058" s="2">
        <v>1</v>
      </c>
      <c r="E2058" s="2">
        <v>11</v>
      </c>
      <c r="F2058" s="2">
        <v>4</v>
      </c>
      <c r="G2058" s="2">
        <v>0</v>
      </c>
      <c r="H2058" s="2">
        <v>7</v>
      </c>
      <c r="I2058" s="2">
        <v>4</v>
      </c>
      <c r="J2058" s="4">
        <v>2019</v>
      </c>
      <c r="K2058">
        <v>8</v>
      </c>
      <c r="L2058">
        <v>276</v>
      </c>
      <c r="M2058" t="s">
        <v>25</v>
      </c>
    </row>
    <row r="2059" spans="1:13" hidden="1">
      <c r="A2059" s="1">
        <v>43696</v>
      </c>
      <c r="B2059" s="2">
        <v>3.68</v>
      </c>
      <c r="C2059" s="2">
        <v>3.67</v>
      </c>
      <c r="D2059" s="2">
        <v>4</v>
      </c>
      <c r="E2059" s="2">
        <v>9</v>
      </c>
      <c r="F2059" s="2">
        <v>11</v>
      </c>
      <c r="G2059" s="2">
        <v>2</v>
      </c>
      <c r="H2059" s="2">
        <v>0</v>
      </c>
      <c r="I2059" s="2">
        <v>4</v>
      </c>
      <c r="J2059" s="4">
        <v>2019</v>
      </c>
      <c r="K2059">
        <v>8</v>
      </c>
      <c r="L2059">
        <v>276</v>
      </c>
      <c r="M2059" t="s">
        <v>26</v>
      </c>
    </row>
    <row r="2060" spans="1:13" hidden="1">
      <c r="A2060" s="1">
        <v>43697</v>
      </c>
      <c r="B2060" s="2">
        <v>2</v>
      </c>
      <c r="C2060" s="2">
        <v>1.32</v>
      </c>
      <c r="D2060" s="2">
        <v>2</v>
      </c>
      <c r="E2060" s="2">
        <v>13.4</v>
      </c>
      <c r="F2060" s="2">
        <v>8</v>
      </c>
      <c r="G2060" s="2">
        <v>0</v>
      </c>
      <c r="H2060" s="2">
        <v>2</v>
      </c>
      <c r="I2060" s="2">
        <v>3</v>
      </c>
      <c r="J2060" s="4">
        <v>2019</v>
      </c>
      <c r="K2060">
        <v>8</v>
      </c>
      <c r="L2060">
        <v>276</v>
      </c>
      <c r="M2060" t="s">
        <v>27</v>
      </c>
    </row>
    <row r="2061" spans="1:13" hidden="1">
      <c r="A2061" s="1">
        <v>43698</v>
      </c>
      <c r="B2061" s="2">
        <v>4.34</v>
      </c>
      <c r="C2061" s="2">
        <v>4</v>
      </c>
      <c r="D2061" s="2">
        <v>0</v>
      </c>
      <c r="E2061" s="2">
        <v>19.45</v>
      </c>
      <c r="F2061" s="2">
        <v>10</v>
      </c>
      <c r="G2061" s="2">
        <v>0</v>
      </c>
      <c r="H2061" s="2">
        <v>5</v>
      </c>
      <c r="I2061" s="2">
        <v>3</v>
      </c>
      <c r="J2061" s="4">
        <v>2019</v>
      </c>
      <c r="K2061">
        <v>8</v>
      </c>
      <c r="L2061">
        <v>276</v>
      </c>
      <c r="M2061" t="s">
        <v>28</v>
      </c>
    </row>
    <row r="2062" spans="1:13" hidden="1">
      <c r="A2062" s="1">
        <v>43699</v>
      </c>
      <c r="B2062" s="2">
        <v>5.34</v>
      </c>
      <c r="C2062" s="2">
        <v>4</v>
      </c>
      <c r="D2062" s="2">
        <v>2</v>
      </c>
      <c r="E2062" s="2">
        <v>20</v>
      </c>
      <c r="F2062" s="2">
        <v>8</v>
      </c>
      <c r="G2062" s="2">
        <v>2</v>
      </c>
      <c r="H2062" s="2">
        <v>10</v>
      </c>
      <c r="I2062" s="2">
        <v>3</v>
      </c>
      <c r="J2062" s="4">
        <v>2019</v>
      </c>
      <c r="K2062">
        <v>8</v>
      </c>
      <c r="L2062">
        <v>276</v>
      </c>
      <c r="M2062" t="s">
        <v>22</v>
      </c>
    </row>
    <row r="2063" spans="1:13" hidden="1">
      <c r="A2063" s="1">
        <v>43700</v>
      </c>
      <c r="B2063" s="2">
        <v>9.67</v>
      </c>
      <c r="C2063" s="2">
        <v>5.1559999999999997</v>
      </c>
      <c r="D2063" s="2">
        <v>4.05</v>
      </c>
      <c r="E2063" s="2">
        <v>12</v>
      </c>
      <c r="F2063" s="2">
        <v>11</v>
      </c>
      <c r="G2063" s="2">
        <v>2</v>
      </c>
      <c r="H2063" s="2">
        <v>4</v>
      </c>
      <c r="I2063" s="2">
        <v>2</v>
      </c>
      <c r="J2063" s="4">
        <v>2019</v>
      </c>
      <c r="K2063">
        <v>8</v>
      </c>
      <c r="L2063">
        <v>276</v>
      </c>
      <c r="M2063" t="s">
        <v>23</v>
      </c>
    </row>
    <row r="2064" spans="1:13" hidden="1">
      <c r="A2064" s="1">
        <v>43701</v>
      </c>
      <c r="B2064" s="2">
        <v>13.84</v>
      </c>
      <c r="C2064" s="2">
        <v>6.02</v>
      </c>
      <c r="D2064" s="2">
        <v>3</v>
      </c>
      <c r="E2064" s="2">
        <v>24.6</v>
      </c>
      <c r="F2064" s="2">
        <v>9</v>
      </c>
      <c r="G2064" s="2">
        <v>0</v>
      </c>
      <c r="H2064" s="2">
        <v>0</v>
      </c>
      <c r="I2064" s="2">
        <v>5.5</v>
      </c>
      <c r="J2064" s="4">
        <v>2019</v>
      </c>
      <c r="K2064">
        <v>8</v>
      </c>
      <c r="L2064">
        <v>276</v>
      </c>
      <c r="M2064" t="s">
        <v>24</v>
      </c>
    </row>
    <row r="2065" spans="1:13" hidden="1">
      <c r="A2065" s="1">
        <v>43702</v>
      </c>
      <c r="B2065" s="2">
        <v>3</v>
      </c>
      <c r="C2065" s="2">
        <v>3.35</v>
      </c>
      <c r="D2065" s="2">
        <v>2</v>
      </c>
      <c r="E2065" s="2">
        <v>17</v>
      </c>
      <c r="F2065" s="2">
        <v>4</v>
      </c>
      <c r="G2065" s="2">
        <v>0</v>
      </c>
      <c r="H2065" s="2">
        <v>3</v>
      </c>
      <c r="I2065" s="2">
        <v>0</v>
      </c>
      <c r="J2065" s="4">
        <v>2019</v>
      </c>
      <c r="K2065">
        <v>8</v>
      </c>
      <c r="L2065">
        <v>276</v>
      </c>
      <c r="M2065" t="s">
        <v>25</v>
      </c>
    </row>
    <row r="2066" spans="1:13" hidden="1">
      <c r="A2066" s="1">
        <v>43703</v>
      </c>
      <c r="B2066" s="2">
        <v>2.67</v>
      </c>
      <c r="C2066" s="2">
        <v>2.3730000000000002</v>
      </c>
      <c r="D2066" s="2">
        <v>3</v>
      </c>
      <c r="E2066" s="2">
        <v>18</v>
      </c>
      <c r="F2066" s="2">
        <v>11</v>
      </c>
      <c r="G2066" s="2">
        <v>0</v>
      </c>
      <c r="H2066" s="2">
        <v>3</v>
      </c>
      <c r="I2066" s="2">
        <v>3</v>
      </c>
      <c r="J2066" s="4">
        <v>2019</v>
      </c>
      <c r="K2066">
        <v>8</v>
      </c>
      <c r="L2066">
        <v>276</v>
      </c>
      <c r="M2066" t="s">
        <v>26</v>
      </c>
    </row>
    <row r="2067" spans="1:13" hidden="1">
      <c r="A2067" s="1">
        <v>43704</v>
      </c>
      <c r="B2067" s="2">
        <v>2.34</v>
      </c>
      <c r="C2067" s="2">
        <v>2.0099999999999998</v>
      </c>
      <c r="D2067" s="2">
        <v>3</v>
      </c>
      <c r="E2067" s="2">
        <v>21</v>
      </c>
      <c r="F2067" s="2">
        <v>3</v>
      </c>
      <c r="G2067" s="2">
        <v>0</v>
      </c>
      <c r="H2067" s="2">
        <v>0</v>
      </c>
      <c r="I2067" s="2">
        <v>5</v>
      </c>
      <c r="J2067" s="4">
        <v>2019</v>
      </c>
      <c r="K2067">
        <v>8</v>
      </c>
      <c r="L2067">
        <v>276</v>
      </c>
      <c r="M2067" t="s">
        <v>27</v>
      </c>
    </row>
    <row r="2068" spans="1:13" hidden="1">
      <c r="A2068" s="1">
        <v>43705</v>
      </c>
      <c r="B2068" s="2">
        <v>3.33</v>
      </c>
      <c r="C2068" s="2">
        <v>1.427</v>
      </c>
      <c r="D2068" s="2">
        <v>5</v>
      </c>
      <c r="E2068" s="2">
        <v>10</v>
      </c>
      <c r="F2068" s="2">
        <v>6</v>
      </c>
      <c r="G2068" s="2">
        <v>1</v>
      </c>
      <c r="H2068" s="2">
        <v>0</v>
      </c>
      <c r="I2068" s="2">
        <v>2</v>
      </c>
      <c r="J2068" s="4">
        <v>2019</v>
      </c>
      <c r="K2068">
        <v>8</v>
      </c>
      <c r="L2068">
        <v>276</v>
      </c>
      <c r="M2068" t="s">
        <v>28</v>
      </c>
    </row>
    <row r="2069" spans="1:13" hidden="1">
      <c r="A2069" s="1">
        <v>43706</v>
      </c>
      <c r="B2069" s="2">
        <v>9</v>
      </c>
      <c r="C2069" s="2">
        <v>1.68</v>
      </c>
      <c r="D2069" s="2">
        <v>5</v>
      </c>
      <c r="E2069" s="2">
        <v>17.399999999999999</v>
      </c>
      <c r="F2069" s="2">
        <v>9</v>
      </c>
      <c r="G2069" s="2">
        <v>1</v>
      </c>
      <c r="H2069" s="2">
        <v>1</v>
      </c>
      <c r="I2069" s="2">
        <v>2</v>
      </c>
      <c r="J2069" s="4">
        <v>2019</v>
      </c>
      <c r="K2069">
        <v>8</v>
      </c>
      <c r="L2069">
        <v>276</v>
      </c>
      <c r="M2069" t="s">
        <v>22</v>
      </c>
    </row>
    <row r="2070" spans="1:13" hidden="1">
      <c r="A2070" s="1">
        <v>43707</v>
      </c>
      <c r="B2070" s="2">
        <v>6.34</v>
      </c>
      <c r="C2070" s="2">
        <v>1.056</v>
      </c>
      <c r="D2070" s="2">
        <v>2</v>
      </c>
      <c r="E2070" s="2">
        <v>19</v>
      </c>
      <c r="F2070" s="2">
        <v>3</v>
      </c>
      <c r="G2070" s="2">
        <v>0</v>
      </c>
      <c r="H2070" s="2">
        <v>2</v>
      </c>
      <c r="I2070" s="2">
        <v>5.0999999999999996</v>
      </c>
      <c r="J2070" s="4">
        <v>2019</v>
      </c>
      <c r="K2070">
        <v>8</v>
      </c>
      <c r="L2070">
        <v>276</v>
      </c>
      <c r="M2070" t="s">
        <v>23</v>
      </c>
    </row>
    <row r="2071" spans="1:13" hidden="1">
      <c r="A2071" s="1">
        <v>43708</v>
      </c>
      <c r="B2071" s="2">
        <v>4.68</v>
      </c>
      <c r="C2071" s="2">
        <v>3.9359999999999999</v>
      </c>
      <c r="D2071" s="2">
        <v>2</v>
      </c>
      <c r="E2071" s="2">
        <v>15</v>
      </c>
      <c r="F2071" s="2">
        <v>5</v>
      </c>
      <c r="G2071" s="2">
        <v>1</v>
      </c>
      <c r="H2071" s="2">
        <v>4</v>
      </c>
      <c r="I2071" s="2">
        <v>6</v>
      </c>
      <c r="J2071" s="4">
        <v>2019</v>
      </c>
      <c r="K2071">
        <v>8</v>
      </c>
      <c r="L2071">
        <v>276</v>
      </c>
      <c r="M2071" t="s">
        <v>24</v>
      </c>
    </row>
    <row r="2072" spans="1:13" hidden="1">
      <c r="A2072" s="1">
        <v>43709</v>
      </c>
      <c r="B2072" s="2">
        <v>2</v>
      </c>
      <c r="C2072" s="2">
        <v>4.3600000000000003</v>
      </c>
      <c r="D2072" s="2">
        <v>5</v>
      </c>
      <c r="E2072" s="2">
        <v>17</v>
      </c>
      <c r="F2072" s="2">
        <v>8.1999999999999993</v>
      </c>
      <c r="G2072" s="2">
        <v>1</v>
      </c>
      <c r="H2072" s="2">
        <v>5</v>
      </c>
      <c r="I2072" s="2">
        <v>4</v>
      </c>
      <c r="J2072" s="4">
        <v>2019</v>
      </c>
      <c r="K2072">
        <v>9</v>
      </c>
      <c r="L2072">
        <v>276</v>
      </c>
      <c r="M2072" t="s">
        <v>25</v>
      </c>
    </row>
    <row r="2073" spans="1:13" hidden="1">
      <c r="A2073" s="1">
        <v>43710</v>
      </c>
      <c r="B2073" s="2">
        <v>5.33</v>
      </c>
      <c r="C2073" s="2">
        <v>2.0870000000000002</v>
      </c>
      <c r="D2073" s="2">
        <v>2.5</v>
      </c>
      <c r="E2073" s="2">
        <v>18</v>
      </c>
      <c r="F2073" s="2">
        <v>7</v>
      </c>
      <c r="G2073" s="2">
        <v>0</v>
      </c>
      <c r="H2073" s="2">
        <v>1</v>
      </c>
      <c r="I2073" s="2">
        <v>9</v>
      </c>
      <c r="J2073" s="4">
        <v>2019</v>
      </c>
      <c r="K2073">
        <v>9</v>
      </c>
      <c r="L2073">
        <v>276</v>
      </c>
      <c r="M2073" t="s">
        <v>26</v>
      </c>
    </row>
    <row r="2074" spans="1:13" hidden="1">
      <c r="A2074" s="1">
        <v>43711</v>
      </c>
      <c r="B2074" s="2">
        <v>9.36</v>
      </c>
      <c r="C2074" s="2">
        <v>2.35</v>
      </c>
      <c r="D2074" s="2">
        <v>3.1</v>
      </c>
      <c r="E2074" s="2">
        <v>12.125</v>
      </c>
      <c r="F2074" s="2">
        <v>8</v>
      </c>
      <c r="G2074" s="2">
        <v>3</v>
      </c>
      <c r="H2074" s="2">
        <v>1</v>
      </c>
      <c r="I2074" s="2">
        <v>2</v>
      </c>
      <c r="J2074" s="4">
        <v>2019</v>
      </c>
      <c r="K2074">
        <v>9</v>
      </c>
      <c r="L2074">
        <v>276</v>
      </c>
      <c r="M2074" t="s">
        <v>27</v>
      </c>
    </row>
    <row r="2075" spans="1:13" hidden="1">
      <c r="A2075" s="1">
        <v>43712</v>
      </c>
      <c r="B2075" s="2">
        <v>2</v>
      </c>
      <c r="C2075" s="2">
        <v>0.373</v>
      </c>
      <c r="D2075" s="2">
        <v>2.15</v>
      </c>
      <c r="E2075" s="2">
        <v>29.23</v>
      </c>
      <c r="F2075" s="2">
        <v>7</v>
      </c>
      <c r="G2075" s="2">
        <v>0</v>
      </c>
      <c r="H2075" s="2">
        <v>3</v>
      </c>
      <c r="I2075" s="2">
        <v>3</v>
      </c>
      <c r="J2075" s="4">
        <v>2019</v>
      </c>
      <c r="K2075">
        <v>9</v>
      </c>
      <c r="L2075">
        <v>276</v>
      </c>
      <c r="M2075" t="s">
        <v>28</v>
      </c>
    </row>
    <row r="2076" spans="1:13" hidden="1">
      <c r="A2076" s="1">
        <v>43713</v>
      </c>
      <c r="B2076" s="2">
        <v>7</v>
      </c>
      <c r="C2076" s="2">
        <v>9.5299999999999994</v>
      </c>
      <c r="D2076" s="2">
        <v>2</v>
      </c>
      <c r="E2076" s="2">
        <v>14</v>
      </c>
      <c r="F2076" s="2">
        <v>1</v>
      </c>
      <c r="G2076" s="2">
        <v>0</v>
      </c>
      <c r="H2076" s="2">
        <v>1</v>
      </c>
      <c r="I2076" s="2">
        <v>8</v>
      </c>
      <c r="J2076" s="4">
        <v>2019</v>
      </c>
      <c r="K2076">
        <v>9</v>
      </c>
      <c r="L2076">
        <v>276</v>
      </c>
      <c r="M2076" t="s">
        <v>22</v>
      </c>
    </row>
    <row r="2077" spans="1:13" hidden="1">
      <c r="A2077" s="1">
        <v>43714</v>
      </c>
      <c r="B2077" s="2">
        <v>1.68</v>
      </c>
      <c r="C2077" s="2">
        <v>2.67</v>
      </c>
      <c r="D2077" s="2">
        <v>1</v>
      </c>
      <c r="E2077" s="2">
        <v>28.4</v>
      </c>
      <c r="F2077" s="2">
        <v>7</v>
      </c>
      <c r="G2077" s="2">
        <v>0</v>
      </c>
      <c r="H2077" s="2">
        <v>0</v>
      </c>
      <c r="I2077" s="2">
        <v>1.5</v>
      </c>
      <c r="J2077" s="4">
        <v>2019</v>
      </c>
      <c r="K2077">
        <v>9</v>
      </c>
      <c r="L2077">
        <v>276</v>
      </c>
      <c r="M2077" t="s">
        <v>23</v>
      </c>
    </row>
    <row r="2078" spans="1:13" hidden="1">
      <c r="A2078" s="1">
        <v>43715</v>
      </c>
      <c r="B2078" s="2">
        <v>8.33</v>
      </c>
      <c r="C2078" s="2">
        <v>3.67</v>
      </c>
      <c r="D2078" s="2">
        <v>2</v>
      </c>
      <c r="E2078" s="2">
        <v>27</v>
      </c>
      <c r="F2078" s="2">
        <v>14</v>
      </c>
      <c r="G2078" s="2">
        <v>3</v>
      </c>
      <c r="H2078" s="2">
        <v>6</v>
      </c>
      <c r="I2078" s="2">
        <v>2</v>
      </c>
      <c r="J2078" s="4">
        <v>2019</v>
      </c>
      <c r="K2078">
        <v>9</v>
      </c>
      <c r="L2078">
        <v>276</v>
      </c>
      <c r="M2078" t="s">
        <v>24</v>
      </c>
    </row>
    <row r="2079" spans="1:13" hidden="1">
      <c r="A2079" s="1">
        <v>43716</v>
      </c>
      <c r="B2079" s="2">
        <v>7.01</v>
      </c>
      <c r="C2079" s="2">
        <v>6.0869999999999997</v>
      </c>
      <c r="D2079" s="2">
        <v>3</v>
      </c>
      <c r="E2079" s="2">
        <v>26</v>
      </c>
      <c r="F2079" s="2">
        <v>7</v>
      </c>
      <c r="G2079" s="2">
        <v>0</v>
      </c>
      <c r="H2079" s="2">
        <v>3</v>
      </c>
      <c r="I2079" s="2">
        <v>3</v>
      </c>
      <c r="J2079" s="4">
        <v>2019</v>
      </c>
      <c r="K2079">
        <v>9</v>
      </c>
      <c r="L2079">
        <v>276</v>
      </c>
      <c r="M2079" t="s">
        <v>25</v>
      </c>
    </row>
    <row r="2080" spans="1:13" hidden="1">
      <c r="A2080" s="1">
        <v>43717</v>
      </c>
      <c r="B2080" s="2">
        <v>1.18</v>
      </c>
      <c r="C2080" s="2">
        <v>2.1240000000000001</v>
      </c>
      <c r="D2080" s="2">
        <v>3</v>
      </c>
      <c r="E2080" s="2">
        <v>26</v>
      </c>
      <c r="F2080" s="2">
        <v>4</v>
      </c>
      <c r="G2080" s="2">
        <v>3</v>
      </c>
      <c r="H2080" s="2">
        <v>5</v>
      </c>
      <c r="I2080" s="2">
        <v>2</v>
      </c>
      <c r="J2080" s="4">
        <v>2019</v>
      </c>
      <c r="K2080">
        <v>9</v>
      </c>
      <c r="L2080">
        <v>276</v>
      </c>
      <c r="M2080" t="s">
        <v>26</v>
      </c>
    </row>
    <row r="2081" spans="1:13" hidden="1">
      <c r="A2081" s="1">
        <v>43718</v>
      </c>
      <c r="B2081" s="2">
        <v>8.66</v>
      </c>
      <c r="C2081" s="2">
        <v>6.68</v>
      </c>
      <c r="D2081" s="2">
        <v>4.2</v>
      </c>
      <c r="E2081" s="2">
        <v>22</v>
      </c>
      <c r="F2081" s="2">
        <v>17</v>
      </c>
      <c r="G2081" s="2">
        <v>0</v>
      </c>
      <c r="H2081" s="2">
        <v>1</v>
      </c>
      <c r="I2081" s="2">
        <v>1</v>
      </c>
      <c r="J2081" s="4">
        <v>2019</v>
      </c>
      <c r="K2081">
        <v>9</v>
      </c>
      <c r="L2081">
        <v>276</v>
      </c>
      <c r="M2081" t="s">
        <v>27</v>
      </c>
    </row>
    <row r="2082" spans="1:13" hidden="1">
      <c r="A2082" s="1">
        <v>43719</v>
      </c>
      <c r="B2082" s="2">
        <v>2.67</v>
      </c>
      <c r="C2082" s="2">
        <v>5.0759999999999996</v>
      </c>
      <c r="D2082" s="2">
        <v>3</v>
      </c>
      <c r="E2082" s="2">
        <v>42</v>
      </c>
      <c r="F2082" s="2">
        <v>5</v>
      </c>
      <c r="G2082" s="2">
        <v>0</v>
      </c>
      <c r="H2082" s="2">
        <v>5</v>
      </c>
      <c r="I2082" s="2">
        <v>2.5</v>
      </c>
      <c r="J2082" s="4">
        <v>2019</v>
      </c>
      <c r="K2082">
        <v>9</v>
      </c>
      <c r="L2082">
        <v>276</v>
      </c>
      <c r="M2082" t="s">
        <v>28</v>
      </c>
    </row>
    <row r="2083" spans="1:13" hidden="1">
      <c r="A2083" s="1">
        <v>43720</v>
      </c>
      <c r="B2083" s="2">
        <v>2.33</v>
      </c>
      <c r="C2083" s="2">
        <v>1.34</v>
      </c>
      <c r="D2083" s="2">
        <v>2</v>
      </c>
      <c r="E2083" s="2">
        <v>21.975000000000001</v>
      </c>
      <c r="F2083" s="2">
        <v>11.2</v>
      </c>
      <c r="G2083" s="2">
        <v>0</v>
      </c>
      <c r="H2083" s="2">
        <v>10</v>
      </c>
      <c r="I2083" s="2">
        <v>4</v>
      </c>
      <c r="J2083" s="4">
        <v>2019</v>
      </c>
      <c r="K2083">
        <v>9</v>
      </c>
      <c r="L2083">
        <v>276</v>
      </c>
      <c r="M2083" t="s">
        <v>22</v>
      </c>
    </row>
    <row r="2084" spans="1:13" hidden="1">
      <c r="A2084" s="1">
        <v>43721</v>
      </c>
      <c r="B2084" s="2">
        <v>6.34</v>
      </c>
      <c r="C2084" s="2">
        <v>3.35</v>
      </c>
      <c r="D2084" s="2">
        <v>2</v>
      </c>
      <c r="E2084" s="2">
        <v>17</v>
      </c>
      <c r="F2084" s="2">
        <v>12</v>
      </c>
      <c r="G2084" s="2">
        <v>2</v>
      </c>
      <c r="H2084" s="2">
        <v>5</v>
      </c>
      <c r="I2084" s="2">
        <v>5</v>
      </c>
      <c r="J2084" s="4">
        <v>2019</v>
      </c>
      <c r="K2084">
        <v>9</v>
      </c>
      <c r="L2084">
        <v>276</v>
      </c>
      <c r="M2084" t="s">
        <v>23</v>
      </c>
    </row>
    <row r="2085" spans="1:13" hidden="1">
      <c r="A2085" s="1">
        <v>43722</v>
      </c>
      <c r="B2085" s="2">
        <v>8.99</v>
      </c>
      <c r="C2085" s="2">
        <v>6.3970000000000002</v>
      </c>
      <c r="D2085" s="2">
        <v>3.45</v>
      </c>
      <c r="E2085" s="2">
        <v>24</v>
      </c>
      <c r="F2085" s="2">
        <v>12</v>
      </c>
      <c r="G2085" s="2">
        <v>0</v>
      </c>
      <c r="H2085" s="2">
        <v>2</v>
      </c>
      <c r="I2085" s="2">
        <v>10</v>
      </c>
      <c r="J2085" s="4">
        <v>2019</v>
      </c>
      <c r="K2085">
        <v>9</v>
      </c>
      <c r="L2085">
        <v>276</v>
      </c>
      <c r="M2085" t="s">
        <v>24</v>
      </c>
    </row>
    <row r="2086" spans="1:13" hidden="1">
      <c r="A2086" s="1">
        <v>43723</v>
      </c>
      <c r="B2086" s="2">
        <v>5.34</v>
      </c>
      <c r="C2086" s="2">
        <v>6.01</v>
      </c>
      <c r="D2086" s="2">
        <v>2</v>
      </c>
      <c r="E2086" s="2">
        <v>25.4</v>
      </c>
      <c r="F2086" s="2">
        <v>6</v>
      </c>
      <c r="G2086" s="2">
        <v>0</v>
      </c>
      <c r="H2086" s="2">
        <v>2</v>
      </c>
      <c r="I2086" s="2">
        <v>6</v>
      </c>
      <c r="J2086" s="4">
        <v>2019</v>
      </c>
      <c r="K2086">
        <v>9</v>
      </c>
      <c r="L2086">
        <v>276</v>
      </c>
      <c r="M2086" t="s">
        <v>25</v>
      </c>
    </row>
    <row r="2087" spans="1:13" hidden="1">
      <c r="A2087" s="1">
        <v>43724</v>
      </c>
      <c r="B2087" s="2">
        <v>9.33</v>
      </c>
      <c r="C2087" s="2">
        <v>2.3159999999999998</v>
      </c>
      <c r="D2087" s="2">
        <v>3</v>
      </c>
      <c r="E2087" s="2">
        <v>22</v>
      </c>
      <c r="F2087" s="2">
        <v>5</v>
      </c>
      <c r="G2087" s="2">
        <v>1</v>
      </c>
      <c r="H2087" s="2">
        <v>0</v>
      </c>
      <c r="I2087" s="2">
        <v>2</v>
      </c>
      <c r="J2087" s="4">
        <v>2019</v>
      </c>
      <c r="K2087">
        <v>9</v>
      </c>
      <c r="L2087">
        <v>276</v>
      </c>
      <c r="M2087" t="s">
        <v>26</v>
      </c>
    </row>
    <row r="2088" spans="1:13" hidden="1">
      <c r="A2088" s="1">
        <v>43725</v>
      </c>
      <c r="B2088" s="2">
        <v>4.5</v>
      </c>
      <c r="C2088" s="2">
        <v>3.0070000000000001</v>
      </c>
      <c r="D2088" s="2">
        <v>6.5</v>
      </c>
      <c r="E2088" s="2">
        <v>19.2</v>
      </c>
      <c r="F2088" s="2">
        <v>8.1999999999999993</v>
      </c>
      <c r="G2088" s="2">
        <v>0</v>
      </c>
      <c r="H2088" s="2">
        <v>6</v>
      </c>
      <c r="I2088" s="2">
        <v>2</v>
      </c>
      <c r="J2088" s="4">
        <v>2019</v>
      </c>
      <c r="K2088">
        <v>9</v>
      </c>
      <c r="L2088">
        <v>276</v>
      </c>
      <c r="M2088" t="s">
        <v>27</v>
      </c>
    </row>
    <row r="2089" spans="1:13" hidden="1">
      <c r="A2089" s="1">
        <v>43726</v>
      </c>
      <c r="B2089" s="2">
        <v>6.33</v>
      </c>
      <c r="C2089" s="2">
        <v>4.33</v>
      </c>
      <c r="D2089" s="2">
        <v>7</v>
      </c>
      <c r="E2089" s="2">
        <v>22</v>
      </c>
      <c r="F2089" s="2">
        <v>4</v>
      </c>
      <c r="G2089" s="2">
        <v>0</v>
      </c>
      <c r="H2089" s="2">
        <v>2</v>
      </c>
      <c r="I2089" s="2">
        <v>2</v>
      </c>
      <c r="J2089" s="4">
        <v>2019</v>
      </c>
      <c r="K2089">
        <v>9</v>
      </c>
      <c r="L2089">
        <v>276</v>
      </c>
      <c r="M2089" t="s">
        <v>28</v>
      </c>
    </row>
    <row r="2090" spans="1:13" hidden="1">
      <c r="A2090" s="1">
        <v>43727</v>
      </c>
      <c r="B2090" s="2">
        <v>7.33</v>
      </c>
      <c r="C2090" s="2">
        <v>3.34</v>
      </c>
      <c r="D2090" s="2">
        <v>3</v>
      </c>
      <c r="E2090" s="2">
        <v>33</v>
      </c>
      <c r="F2090" s="2">
        <v>5</v>
      </c>
      <c r="G2090" s="2">
        <v>2</v>
      </c>
      <c r="H2090" s="2">
        <v>3</v>
      </c>
      <c r="I2090" s="2">
        <v>4</v>
      </c>
      <c r="J2090" s="4">
        <v>2019</v>
      </c>
      <c r="K2090">
        <v>9</v>
      </c>
      <c r="L2090">
        <v>276</v>
      </c>
      <c r="M2090" t="s">
        <v>22</v>
      </c>
    </row>
    <row r="2091" spans="1:13" hidden="1">
      <c r="A2091" s="1">
        <v>43728</v>
      </c>
      <c r="B2091" s="2">
        <v>5.34</v>
      </c>
      <c r="C2091" s="2">
        <v>3.383</v>
      </c>
      <c r="D2091" s="2">
        <v>2</v>
      </c>
      <c r="E2091" s="2">
        <v>51.3</v>
      </c>
      <c r="F2091" s="2">
        <v>3</v>
      </c>
      <c r="G2091" s="2">
        <v>0</v>
      </c>
      <c r="H2091" s="2">
        <v>1</v>
      </c>
      <c r="I2091" s="2">
        <v>3</v>
      </c>
      <c r="J2091" s="4">
        <v>2019</v>
      </c>
      <c r="K2091">
        <v>9</v>
      </c>
      <c r="L2091">
        <v>276</v>
      </c>
      <c r="M2091" t="s">
        <v>23</v>
      </c>
    </row>
    <row r="2092" spans="1:13" hidden="1">
      <c r="A2092" s="1">
        <v>43729</v>
      </c>
      <c r="B2092" s="2">
        <v>10.68</v>
      </c>
      <c r="C2092" s="2">
        <v>5.68</v>
      </c>
      <c r="D2092" s="2">
        <v>1</v>
      </c>
      <c r="E2092" s="2">
        <v>44.25</v>
      </c>
      <c r="F2092" s="2">
        <v>3</v>
      </c>
      <c r="G2092" s="2">
        <v>0</v>
      </c>
      <c r="H2092" s="2">
        <v>6</v>
      </c>
      <c r="I2092" s="2">
        <v>4</v>
      </c>
      <c r="J2092" s="4">
        <v>2019</v>
      </c>
      <c r="K2092">
        <v>9</v>
      </c>
      <c r="L2092">
        <v>276</v>
      </c>
      <c r="M2092" t="s">
        <v>24</v>
      </c>
    </row>
    <row r="2093" spans="1:13" hidden="1">
      <c r="A2093" s="1">
        <v>43730</v>
      </c>
      <c r="B2093" s="2">
        <v>3.33</v>
      </c>
      <c r="C2093" s="2">
        <v>3.34</v>
      </c>
      <c r="D2093" s="2">
        <v>1.9</v>
      </c>
      <c r="E2093" s="2">
        <v>56.5</v>
      </c>
      <c r="F2093" s="2">
        <v>3</v>
      </c>
      <c r="G2093" s="2">
        <v>0</v>
      </c>
      <c r="H2093" s="2">
        <v>8</v>
      </c>
      <c r="I2093" s="2">
        <v>4</v>
      </c>
      <c r="J2093" s="4">
        <v>2019</v>
      </c>
      <c r="K2093">
        <v>9</v>
      </c>
      <c r="L2093">
        <v>276</v>
      </c>
      <c r="M2093" t="s">
        <v>25</v>
      </c>
    </row>
    <row r="2094" spans="1:13" hidden="1">
      <c r="A2094" s="1">
        <v>43731</v>
      </c>
      <c r="B2094" s="2">
        <v>5.34</v>
      </c>
      <c r="C2094" s="2">
        <v>4.5490000000000004</v>
      </c>
      <c r="D2094" s="2">
        <v>3.3</v>
      </c>
      <c r="E2094" s="2">
        <v>55</v>
      </c>
      <c r="F2094" s="2">
        <v>6</v>
      </c>
      <c r="G2094" s="2">
        <v>0</v>
      </c>
      <c r="H2094" s="2">
        <v>1</v>
      </c>
      <c r="I2094" s="2">
        <v>4</v>
      </c>
      <c r="J2094" s="4">
        <v>2019</v>
      </c>
      <c r="K2094">
        <v>9</v>
      </c>
      <c r="L2094">
        <v>276</v>
      </c>
      <c r="M2094" t="s">
        <v>26</v>
      </c>
    </row>
    <row r="2095" spans="1:13" hidden="1">
      <c r="A2095" s="1">
        <v>43732</v>
      </c>
      <c r="B2095" s="2">
        <v>2</v>
      </c>
      <c r="C2095" s="2">
        <v>1.34</v>
      </c>
      <c r="D2095" s="2">
        <v>6</v>
      </c>
      <c r="E2095" s="2">
        <v>61.3</v>
      </c>
      <c r="F2095" s="2">
        <v>12</v>
      </c>
      <c r="G2095" s="2">
        <v>0</v>
      </c>
      <c r="H2095" s="2">
        <v>1</v>
      </c>
      <c r="I2095" s="2">
        <v>6</v>
      </c>
      <c r="J2095" s="4">
        <v>2019</v>
      </c>
      <c r="K2095">
        <v>9</v>
      </c>
      <c r="L2095">
        <v>276</v>
      </c>
      <c r="M2095" t="s">
        <v>27</v>
      </c>
    </row>
    <row r="2096" spans="1:13" hidden="1">
      <c r="A2096" s="1">
        <v>43733</v>
      </c>
      <c r="B2096" s="2">
        <v>6</v>
      </c>
      <c r="C2096" s="2">
        <v>3.67</v>
      </c>
      <c r="D2096" s="2">
        <v>4.2</v>
      </c>
      <c r="E2096" s="2">
        <v>32.5</v>
      </c>
      <c r="F2096" s="2">
        <v>14</v>
      </c>
      <c r="G2096" s="2">
        <v>1</v>
      </c>
      <c r="H2096" s="2">
        <v>1.4166666670000001</v>
      </c>
      <c r="I2096" s="2">
        <v>4</v>
      </c>
      <c r="J2096" s="4">
        <v>2019</v>
      </c>
      <c r="K2096">
        <v>9</v>
      </c>
      <c r="L2096">
        <v>276</v>
      </c>
      <c r="M2096" t="s">
        <v>28</v>
      </c>
    </row>
    <row r="2097" spans="1:13" hidden="1">
      <c r="A2097" s="1">
        <v>43734</v>
      </c>
      <c r="B2097" s="2">
        <v>5.5</v>
      </c>
      <c r="C2097" s="2">
        <v>3.0329999999999999</v>
      </c>
      <c r="D2097" s="2">
        <v>2</v>
      </c>
      <c r="E2097" s="2">
        <v>31</v>
      </c>
      <c r="F2097" s="2">
        <v>13</v>
      </c>
      <c r="G2097" s="2">
        <v>0</v>
      </c>
      <c r="H2097" s="2">
        <v>31</v>
      </c>
      <c r="I2097" s="2">
        <v>0</v>
      </c>
      <c r="J2097" s="4">
        <v>2019</v>
      </c>
      <c r="K2097">
        <v>9</v>
      </c>
      <c r="L2097">
        <v>276</v>
      </c>
      <c r="M2097" t="s">
        <v>22</v>
      </c>
    </row>
    <row r="2098" spans="1:13" hidden="1">
      <c r="A2098" s="1">
        <v>43735</v>
      </c>
      <c r="B2098" s="2">
        <v>4.66</v>
      </c>
      <c r="C2098" s="2">
        <v>4.359</v>
      </c>
      <c r="D2098" s="2">
        <v>4</v>
      </c>
      <c r="E2098" s="2">
        <v>41.1</v>
      </c>
      <c r="F2098" s="2">
        <v>4</v>
      </c>
      <c r="G2098" s="2">
        <v>0</v>
      </c>
      <c r="H2098" s="2">
        <v>2</v>
      </c>
      <c r="I2098" s="2">
        <v>4</v>
      </c>
      <c r="J2098" s="4">
        <v>2019</v>
      </c>
      <c r="K2098">
        <v>9</v>
      </c>
      <c r="L2098">
        <v>276</v>
      </c>
      <c r="M2098" t="s">
        <v>23</v>
      </c>
    </row>
    <row r="2099" spans="1:13" hidden="1">
      <c r="A2099" s="1">
        <v>43736</v>
      </c>
      <c r="B2099" s="2">
        <v>7</v>
      </c>
      <c r="C2099" s="2">
        <v>1.68</v>
      </c>
      <c r="D2099" s="2">
        <v>4.0999999999999996</v>
      </c>
      <c r="E2099" s="2">
        <v>48</v>
      </c>
      <c r="F2099" s="2">
        <v>6.2</v>
      </c>
      <c r="G2099" s="2">
        <v>0</v>
      </c>
      <c r="H2099" s="2">
        <v>1</v>
      </c>
      <c r="I2099" s="2">
        <v>3</v>
      </c>
      <c r="J2099" s="4">
        <v>2019</v>
      </c>
      <c r="K2099">
        <v>9</v>
      </c>
      <c r="L2099">
        <v>276</v>
      </c>
      <c r="M2099" t="s">
        <v>24</v>
      </c>
    </row>
    <row r="2100" spans="1:13" hidden="1">
      <c r="A2100" s="1">
        <v>43737</v>
      </c>
      <c r="B2100" s="2">
        <v>3.51</v>
      </c>
      <c r="C2100" s="2">
        <v>3.867</v>
      </c>
      <c r="D2100" s="2">
        <v>3</v>
      </c>
      <c r="E2100" s="2">
        <v>67.8</v>
      </c>
      <c r="F2100" s="2">
        <v>6</v>
      </c>
      <c r="G2100" s="2">
        <v>0</v>
      </c>
      <c r="H2100" s="2">
        <v>3</v>
      </c>
      <c r="I2100" s="2">
        <v>2.1</v>
      </c>
      <c r="J2100" s="4">
        <v>2019</v>
      </c>
      <c r="K2100">
        <v>9</v>
      </c>
      <c r="L2100">
        <v>276</v>
      </c>
      <c r="M2100" t="s">
        <v>25</v>
      </c>
    </row>
    <row r="2101" spans="1:13" hidden="1">
      <c r="A2101" s="1">
        <v>43738</v>
      </c>
      <c r="B2101" s="2">
        <v>2</v>
      </c>
      <c r="C2101" s="2">
        <v>1.4390000000000001</v>
      </c>
      <c r="D2101" s="2">
        <v>2.1</v>
      </c>
      <c r="E2101" s="2">
        <v>49.4</v>
      </c>
      <c r="F2101" s="2">
        <v>9</v>
      </c>
      <c r="G2101" s="2">
        <v>0</v>
      </c>
      <c r="H2101" s="2">
        <v>5</v>
      </c>
      <c r="I2101" s="2">
        <v>2</v>
      </c>
      <c r="J2101" s="4">
        <v>2019</v>
      </c>
      <c r="K2101">
        <v>9</v>
      </c>
      <c r="L2101">
        <v>276</v>
      </c>
      <c r="M2101" t="s">
        <v>26</v>
      </c>
    </row>
    <row r="2102" spans="1:13" hidden="1">
      <c r="A2102" s="1">
        <v>43739</v>
      </c>
      <c r="B2102" s="2">
        <v>11.34</v>
      </c>
      <c r="C2102" s="2">
        <v>2.4060000000000001</v>
      </c>
      <c r="D2102" s="2">
        <v>0.1</v>
      </c>
      <c r="E2102" s="2">
        <v>47</v>
      </c>
      <c r="F2102" s="2">
        <v>15</v>
      </c>
      <c r="G2102" s="2">
        <v>4</v>
      </c>
      <c r="H2102" s="2">
        <v>17</v>
      </c>
      <c r="I2102" s="2">
        <v>1.5</v>
      </c>
      <c r="J2102" s="4">
        <v>2019</v>
      </c>
      <c r="K2102">
        <v>10</v>
      </c>
      <c r="L2102">
        <v>276</v>
      </c>
      <c r="M2102" t="s">
        <v>27</v>
      </c>
    </row>
    <row r="2103" spans="1:13" hidden="1">
      <c r="A2103" s="1">
        <v>43740</v>
      </c>
      <c r="B2103" s="2">
        <v>5.18</v>
      </c>
      <c r="C2103" s="2">
        <v>3.274</v>
      </c>
      <c r="D2103" s="2">
        <v>2.8</v>
      </c>
      <c r="E2103" s="2">
        <v>30.2</v>
      </c>
      <c r="F2103" s="2">
        <v>9</v>
      </c>
      <c r="G2103" s="2">
        <v>1</v>
      </c>
      <c r="H2103" s="2">
        <v>0</v>
      </c>
      <c r="I2103" s="2">
        <v>1.1000000000000001</v>
      </c>
      <c r="J2103" s="4">
        <v>2019</v>
      </c>
      <c r="K2103">
        <v>10</v>
      </c>
      <c r="L2103">
        <v>276</v>
      </c>
      <c r="M2103" t="s">
        <v>28</v>
      </c>
    </row>
    <row r="2104" spans="1:13" hidden="1">
      <c r="A2104" s="1">
        <v>43741</v>
      </c>
      <c r="B2104" s="2">
        <v>5</v>
      </c>
      <c r="C2104" s="2">
        <v>3</v>
      </c>
      <c r="D2104" s="2">
        <v>4</v>
      </c>
      <c r="E2104" s="2">
        <v>40.4</v>
      </c>
      <c r="F2104" s="2">
        <v>10</v>
      </c>
      <c r="G2104" s="2">
        <v>0</v>
      </c>
      <c r="H2104" s="2">
        <v>2</v>
      </c>
      <c r="I2104" s="2">
        <v>2</v>
      </c>
      <c r="J2104" s="4">
        <v>2019</v>
      </c>
      <c r="K2104">
        <v>10</v>
      </c>
      <c r="L2104">
        <v>276</v>
      </c>
      <c r="M2104" t="s">
        <v>22</v>
      </c>
    </row>
    <row r="2105" spans="1:13" hidden="1">
      <c r="A2105" s="1">
        <v>43742</v>
      </c>
      <c r="B2105" s="2">
        <v>7.34</v>
      </c>
      <c r="C2105" s="2">
        <v>5.6829999999999998</v>
      </c>
      <c r="D2105" s="2">
        <v>2.25</v>
      </c>
      <c r="E2105" s="2">
        <v>22.45</v>
      </c>
      <c r="F2105" s="2">
        <v>13</v>
      </c>
      <c r="G2105" s="2">
        <v>0</v>
      </c>
      <c r="H2105" s="2">
        <v>1</v>
      </c>
      <c r="I2105" s="2">
        <v>1</v>
      </c>
      <c r="J2105" s="4">
        <v>2019</v>
      </c>
      <c r="K2105">
        <v>10</v>
      </c>
      <c r="L2105">
        <v>276</v>
      </c>
      <c r="M2105" t="s">
        <v>23</v>
      </c>
    </row>
    <row r="2106" spans="1:13" hidden="1">
      <c r="A2106" s="1">
        <v>43743</v>
      </c>
      <c r="B2106" s="2">
        <v>3.84</v>
      </c>
      <c r="C2106" s="2">
        <v>5.01</v>
      </c>
      <c r="D2106" s="2">
        <v>6</v>
      </c>
      <c r="E2106" s="2">
        <v>25.4</v>
      </c>
      <c r="F2106" s="2">
        <v>7</v>
      </c>
      <c r="G2106" s="2">
        <v>0</v>
      </c>
      <c r="H2106" s="2">
        <v>0</v>
      </c>
      <c r="I2106" s="2">
        <v>0.33</v>
      </c>
      <c r="J2106" s="4">
        <v>2019</v>
      </c>
      <c r="K2106">
        <v>10</v>
      </c>
      <c r="L2106">
        <v>276</v>
      </c>
      <c r="M2106" t="s">
        <v>24</v>
      </c>
    </row>
    <row r="2107" spans="1:13" hidden="1">
      <c r="A2107" s="1">
        <v>43744</v>
      </c>
      <c r="B2107" s="2">
        <v>4</v>
      </c>
      <c r="C2107" s="2">
        <v>11.69</v>
      </c>
      <c r="D2107" s="2">
        <v>2</v>
      </c>
      <c r="E2107" s="2">
        <v>34.6</v>
      </c>
      <c r="F2107" s="2">
        <v>6</v>
      </c>
      <c r="G2107" s="2">
        <v>0</v>
      </c>
      <c r="H2107" s="2">
        <v>5</v>
      </c>
      <c r="I2107" s="2">
        <v>4.2</v>
      </c>
      <c r="J2107" s="4">
        <v>2019</v>
      </c>
      <c r="K2107">
        <v>10</v>
      </c>
      <c r="L2107">
        <v>276</v>
      </c>
      <c r="M2107" t="s">
        <v>25</v>
      </c>
    </row>
    <row r="2108" spans="1:13" hidden="1">
      <c r="A2108" s="1">
        <v>43745</v>
      </c>
      <c r="B2108" s="2">
        <v>7.34</v>
      </c>
      <c r="C2108" s="2">
        <v>4.5069999999999997</v>
      </c>
      <c r="D2108" s="2">
        <v>3</v>
      </c>
      <c r="E2108" s="2">
        <v>50.8</v>
      </c>
      <c r="F2108" s="2">
        <v>6</v>
      </c>
      <c r="G2108" s="2">
        <v>0</v>
      </c>
      <c r="H2108" s="2">
        <v>10</v>
      </c>
      <c r="I2108" s="2">
        <v>1</v>
      </c>
      <c r="J2108" s="4">
        <v>2019</v>
      </c>
      <c r="K2108">
        <v>10</v>
      </c>
      <c r="L2108">
        <v>276</v>
      </c>
      <c r="M2108" t="s">
        <v>26</v>
      </c>
    </row>
    <row r="2109" spans="1:13" hidden="1">
      <c r="A2109" s="1">
        <v>43746</v>
      </c>
      <c r="B2109" s="2">
        <v>0.33</v>
      </c>
      <c r="C2109" s="2">
        <v>1.73</v>
      </c>
      <c r="D2109" s="2">
        <v>0.5</v>
      </c>
      <c r="E2109" s="2">
        <v>44.3</v>
      </c>
      <c r="F2109" s="2">
        <v>20</v>
      </c>
      <c r="G2109" s="2">
        <v>2</v>
      </c>
      <c r="H2109" s="2">
        <v>2</v>
      </c>
      <c r="I2109" s="2">
        <v>0</v>
      </c>
      <c r="J2109" s="4">
        <v>2019</v>
      </c>
      <c r="K2109">
        <v>10</v>
      </c>
      <c r="L2109">
        <v>190</v>
      </c>
      <c r="M2109" t="s">
        <v>27</v>
      </c>
    </row>
    <row r="2110" spans="1:13">
      <c r="A2110" t="s">
        <v>70</v>
      </c>
      <c r="B2110" s="2">
        <f>SUBTOTAL(109,sales[M01AB])</f>
        <v>171.65000000000003</v>
      </c>
      <c r="C2110" s="2">
        <f>SUBTOTAL(109,sales[M01AE])</f>
        <v>128.40200000000002</v>
      </c>
      <c r="D2110" s="2">
        <f>SUBTOTAL(109,sales[N02BA])</f>
        <v>172.50000000000003</v>
      </c>
      <c r="E2110" s="2">
        <f>SUBTOTAL(109,sales[N02BE])</f>
        <v>1476.3239999999998</v>
      </c>
      <c r="F2110" s="2">
        <f>SUBTOTAL(109,sales[N05B])</f>
        <v>248</v>
      </c>
      <c r="G2110" s="2">
        <f>SUBTOTAL(109,sales[N05C])</f>
        <v>24</v>
      </c>
      <c r="H2110" s="2">
        <f>SUBTOTAL(109,sales[R03])</f>
        <v>174</v>
      </c>
      <c r="I2110" s="2">
        <f>SUBTOTAL(109,sales[R06])</f>
        <v>56.5</v>
      </c>
      <c r="M2110">
        <f>SUBTOTAL(103,sales[Weekday Name])</f>
        <v>31</v>
      </c>
    </row>
    <row r="2115" spans="12:12">
      <c r="L2115">
        <f>SUM(sales[[#Totals],[M01AB]:[R06]])</f>
        <v>2451.3759999999997</v>
      </c>
    </row>
  </sheetData>
  <pageMargins left="0.7" right="0.7" top="0.75" bottom="0.75" header="0.3" footer="0.3"/>
  <pageSetup paperSize="9" orientation="landscape" horizontalDpi="0" verticalDpi="0"/>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A6D79-CD0C-234E-BB19-FE585985CD24}">
  <sheetPr codeName="Sheet3">
    <tabColor theme="5" tint="0.79998168889431442"/>
  </sheetPr>
  <dimension ref="A1:H27"/>
  <sheetViews>
    <sheetView showGridLines="0" zoomScale="150" workbookViewId="0">
      <selection activeCell="H18" sqref="H18"/>
    </sheetView>
  </sheetViews>
  <sheetFormatPr baseColWidth="10" defaultRowHeight="13"/>
  <cols>
    <col min="1" max="1" width="4.83203125" bestFit="1" customWidth="1"/>
    <col min="2" max="2" width="7.1640625" bestFit="1" customWidth="1"/>
    <col min="3" max="3" width="20.83203125" customWidth="1"/>
    <col min="4" max="4" width="5.6640625" customWidth="1"/>
    <col min="5" max="7" width="13" bestFit="1" customWidth="1"/>
    <col min="8" max="8" width="18.5" customWidth="1"/>
  </cols>
  <sheetData>
    <row r="1" spans="1:8">
      <c r="A1" s="3" t="s">
        <v>18</v>
      </c>
      <c r="B1" s="5">
        <v>2015</v>
      </c>
      <c r="C1" t="s">
        <v>29</v>
      </c>
    </row>
    <row r="2" spans="1:8">
      <c r="F2" s="4"/>
      <c r="H2" s="2"/>
    </row>
    <row r="3" spans="1:8">
      <c r="A3" s="6"/>
      <c r="B3" s="7">
        <f>B1</f>
        <v>2015</v>
      </c>
      <c r="C3" s="7">
        <f>B3-1</f>
        <v>2014</v>
      </c>
    </row>
    <row r="4" spans="1:8">
      <c r="A4" s="8" t="s">
        <v>1</v>
      </c>
      <c r="B4" s="9">
        <f>SUMIFS(_M01AB,Year,$B$3)</f>
        <v>1895.6199999999985</v>
      </c>
      <c r="C4" s="9">
        <f>SUMIFS(_M01AB,Year,$C$3)</f>
        <v>1447.2149999999981</v>
      </c>
    </row>
    <row r="5" spans="1:8">
      <c r="A5" s="8" t="s">
        <v>2</v>
      </c>
      <c r="B5" s="9">
        <f>SUMIFS(_M01AE,Year,$B$3)</f>
        <v>1496.6029999999985</v>
      </c>
      <c r="C5" s="9">
        <f>SUMIFS(_M01AE,Year,$C$3)</f>
        <v>1257.1043124999987</v>
      </c>
    </row>
    <row r="6" spans="1:8">
      <c r="A6" s="8" t="s">
        <v>3</v>
      </c>
      <c r="B6" s="9">
        <f>SUMIFS(_N02BA,Year,$B$3)</f>
        <v>1608.6300000000008</v>
      </c>
      <c r="C6" s="9">
        <f>SUMIFS(_N02BA,Year,$C$3)</f>
        <v>1616.4665000000009</v>
      </c>
    </row>
    <row r="7" spans="1:8" ht="14">
      <c r="A7" s="8" t="s">
        <v>4</v>
      </c>
      <c r="B7" s="9" cm="1">
        <f t="array" ref="B7">SUMIFS(_N02BE,Year,$B$3)</f>
        <v>11923.224999999997</v>
      </c>
      <c r="C7" s="9" cm="1">
        <f t="array" ref="C7">SUMIFS(_N02BE,Year,$C$3)</f>
        <v>9274.3768750000036</v>
      </c>
      <c r="F7" s="4"/>
      <c r="H7" s="10"/>
    </row>
    <row r="8" spans="1:8">
      <c r="A8" s="8" t="s">
        <v>5</v>
      </c>
      <c r="B8" s="9">
        <f>SUMIFS(_N05B,Year,$B$3)</f>
        <v>2965</v>
      </c>
      <c r="C8" s="9">
        <f>SUMIFS(_N05B,Year,$C$3)</f>
        <v>4315.0625</v>
      </c>
    </row>
    <row r="9" spans="1:8">
      <c r="A9" s="8" t="s">
        <v>6</v>
      </c>
      <c r="B9" s="9">
        <f>SUMIFS(_N05C,Year,$B$3)</f>
        <v>159</v>
      </c>
      <c r="C9" s="9">
        <f>SUMIFS(_N05C,Year,$C$3)</f>
        <v>272.625</v>
      </c>
    </row>
    <row r="10" spans="1:8">
      <c r="A10" s="8" t="s">
        <v>7</v>
      </c>
      <c r="B10" s="9">
        <f>SUMIFS(_R03,Year,$B$3)</f>
        <v>1721.25</v>
      </c>
      <c r="C10" s="9">
        <f>SUMIFS(_R03,Year,$C$3)</f>
        <v>1255</v>
      </c>
    </row>
    <row r="11" spans="1:8">
      <c r="A11" s="8" t="s">
        <v>8</v>
      </c>
      <c r="B11" s="9">
        <f>SUMIFS(_R06,Year,$B$3)</f>
        <v>983.03</v>
      </c>
      <c r="C11" s="9">
        <f>SUMIFS(_R06,Year,$C$3)</f>
        <v>800.48750000000041</v>
      </c>
      <c r="F11" s="4"/>
      <c r="H11" s="2"/>
    </row>
    <row r="14" spans="1:8">
      <c r="A14" s="29"/>
      <c r="B14" s="29"/>
      <c r="C14" s="29" t="s">
        <v>71</v>
      </c>
      <c r="D14" s="29"/>
      <c r="E14" s="30"/>
    </row>
    <row r="15" spans="1:8">
      <c r="A15" s="22"/>
      <c r="E15" s="31"/>
    </row>
    <row r="16" spans="1:8">
      <c r="A16" s="22"/>
      <c r="E16" s="31"/>
      <c r="F16" s="4"/>
      <c r="H16" s="2"/>
    </row>
    <row r="17" spans="1:5" ht="36" customHeight="1">
      <c r="A17" s="22"/>
      <c r="C17" s="23">
        <f>IFERROR((C22-C27)/C27, "")</f>
        <v>0.12422069200143608</v>
      </c>
      <c r="D17" s="24">
        <f>C17</f>
        <v>0.12422069200143608</v>
      </c>
      <c r="E17" s="31"/>
    </row>
    <row r="18" spans="1:5" ht="19" customHeight="1">
      <c r="A18" s="22"/>
      <c r="C18" s="38" t="str">
        <f>IF(C17="","","Compared to previous year")</f>
        <v>Compared to previous year</v>
      </c>
      <c r="D18" s="38"/>
      <c r="E18" s="31"/>
    </row>
    <row r="19" spans="1:5" ht="55" customHeight="1">
      <c r="A19" s="22"/>
      <c r="C19" s="25"/>
      <c r="D19" s="24"/>
      <c r="E19" s="31"/>
    </row>
    <row r="20" spans="1:5">
      <c r="A20" s="22"/>
      <c r="C20" s="22"/>
      <c r="D20" s="22"/>
      <c r="E20" s="31"/>
    </row>
    <row r="21" spans="1:5" ht="20">
      <c r="A21" s="17" t="s">
        <v>18</v>
      </c>
      <c r="B21" s="13"/>
      <c r="C21" s="26" t="s">
        <v>69</v>
      </c>
      <c r="D21" s="22"/>
      <c r="E21" s="31"/>
    </row>
    <row r="22" spans="1:5" ht="47">
      <c r="A22" s="27">
        <f>$B$3</f>
        <v>2015</v>
      </c>
      <c r="B22" s="13"/>
      <c r="C22" s="28">
        <f>SUM($B$4:$B$11)</f>
        <v>22752.357999999993</v>
      </c>
      <c r="D22" s="22"/>
      <c r="E22" s="31"/>
    </row>
    <row r="23" spans="1:5" ht="20">
      <c r="A23" s="13"/>
      <c r="B23" s="13"/>
      <c r="C23" s="13"/>
      <c r="E23" s="31"/>
    </row>
    <row r="24" spans="1:5" ht="20">
      <c r="A24" s="32"/>
      <c r="B24" s="32"/>
      <c r="C24" s="32"/>
      <c r="D24" s="33"/>
      <c r="E24" s="34"/>
    </row>
    <row r="25" spans="1:5" ht="20">
      <c r="A25" s="13"/>
      <c r="B25" s="13"/>
      <c r="C25" s="13"/>
    </row>
    <row r="26" spans="1:5" ht="20">
      <c r="A26" s="13"/>
      <c r="B26" s="13"/>
      <c r="C26" s="13"/>
    </row>
    <row r="27" spans="1:5" ht="20">
      <c r="A27" s="14">
        <f>$C$3</f>
        <v>2014</v>
      </c>
      <c r="B27" s="13"/>
      <c r="C27" s="15">
        <f>SUM($C$4:$C$11)</f>
        <v>20238.337687499999</v>
      </c>
    </row>
  </sheetData>
  <mergeCells count="1">
    <mergeCell ref="C18:D18"/>
  </mergeCells>
  <pageMargins left="0.7" right="0.7" top="0.75" bottom="0.75" header="0.3" footer="0.3"/>
  <pageSetup paperSize="9" orientation="portrait" horizontalDpi="0" verticalDpi="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E7E85-14E0-9842-8541-0780E554AB24}">
  <sheetPr codeName="Sheet4">
    <tabColor theme="5" tint="0.79998168889431442"/>
  </sheetPr>
  <dimension ref="A1:C15"/>
  <sheetViews>
    <sheetView showGridLines="0" topLeftCell="A2" zoomScale="173" workbookViewId="0">
      <selection activeCell="B8" sqref="B8"/>
    </sheetView>
  </sheetViews>
  <sheetFormatPr baseColWidth="10" defaultRowHeight="13"/>
  <cols>
    <col min="1" max="1" width="9.5" bestFit="1" customWidth="1"/>
    <col min="2" max="2" width="7.1640625" bestFit="1" customWidth="1"/>
    <col min="3" max="3" width="8.5" bestFit="1" customWidth="1"/>
    <col min="4" max="5" width="7.6640625" bestFit="1" customWidth="1"/>
    <col min="6" max="6" width="6.6640625" bestFit="1" customWidth="1"/>
    <col min="7" max="7" width="7.6640625" bestFit="1" customWidth="1"/>
    <col min="8" max="9" width="6.6640625" bestFit="1" customWidth="1"/>
    <col min="10" max="14" width="5.6640625" bestFit="1" customWidth="1"/>
    <col min="15" max="15" width="6.6640625" bestFit="1" customWidth="1"/>
    <col min="16" max="16" width="5.6640625" bestFit="1" customWidth="1"/>
    <col min="17" max="17" width="6.6640625" bestFit="1" customWidth="1"/>
    <col min="18" max="22" width="5.6640625" bestFit="1" customWidth="1"/>
    <col min="23" max="23" width="12.1640625" bestFit="1" customWidth="1"/>
    <col min="24" max="24" width="5.6640625" bestFit="1" customWidth="1"/>
    <col min="25" max="27" width="6.6640625" bestFit="1" customWidth="1"/>
    <col min="28" max="28" width="5.6640625" bestFit="1" customWidth="1"/>
    <col min="29" max="29" width="8.1640625" bestFit="1" customWidth="1"/>
    <col min="30" max="30" width="12.1640625" bestFit="1" customWidth="1"/>
    <col min="31" max="31" width="6.6640625" bestFit="1" customWidth="1"/>
    <col min="32" max="34" width="5.6640625" bestFit="1" customWidth="1"/>
    <col min="35" max="36" width="7.1640625" bestFit="1" customWidth="1"/>
    <col min="37" max="37" width="5.6640625" bestFit="1" customWidth="1"/>
    <col min="38" max="38" width="6.6640625" bestFit="1" customWidth="1"/>
    <col min="39" max="39" width="5.6640625" bestFit="1" customWidth="1"/>
    <col min="40" max="40" width="6.1640625" bestFit="1" customWidth="1"/>
    <col min="41" max="41" width="5.6640625" bestFit="1" customWidth="1"/>
    <col min="42" max="42" width="6.6640625" bestFit="1" customWidth="1"/>
    <col min="43" max="43" width="5.6640625" bestFit="1" customWidth="1"/>
    <col min="44" max="44" width="12.1640625" bestFit="1" customWidth="1"/>
    <col min="45" max="45" width="5.6640625" bestFit="1" customWidth="1"/>
    <col min="46" max="46" width="7.1640625" bestFit="1" customWidth="1"/>
    <col min="47" max="47" width="12.1640625" bestFit="1" customWidth="1"/>
    <col min="48" max="51" width="5.6640625" bestFit="1" customWidth="1"/>
    <col min="52" max="52" width="6.6640625" bestFit="1" customWidth="1"/>
    <col min="53" max="53" width="5.6640625" bestFit="1" customWidth="1"/>
    <col min="54" max="54" width="7.1640625" bestFit="1" customWidth="1"/>
    <col min="55" max="55" width="12.1640625" bestFit="1" customWidth="1"/>
    <col min="56" max="56" width="5.6640625" bestFit="1" customWidth="1"/>
    <col min="57" max="58" width="6.6640625" bestFit="1" customWidth="1"/>
    <col min="59" max="59" width="12.1640625" bestFit="1" customWidth="1"/>
    <col min="60" max="62" width="5.6640625" bestFit="1" customWidth="1"/>
    <col min="63" max="64" width="12.1640625" bestFit="1" customWidth="1"/>
    <col min="65" max="65" width="6.1640625" bestFit="1" customWidth="1"/>
    <col min="66" max="66" width="12.1640625" bestFit="1" customWidth="1"/>
    <col min="67" max="67" width="5.6640625" bestFit="1" customWidth="1"/>
    <col min="68" max="68" width="6.6640625" bestFit="1" customWidth="1"/>
    <col min="69" max="69" width="7.1640625" bestFit="1" customWidth="1"/>
    <col min="70" max="72" width="5.6640625" bestFit="1" customWidth="1"/>
    <col min="73" max="74" width="6.6640625" bestFit="1" customWidth="1"/>
    <col min="75" max="75" width="7.1640625" bestFit="1" customWidth="1"/>
    <col min="76" max="77" width="5.6640625" bestFit="1" customWidth="1"/>
    <col min="78" max="78" width="12.1640625" bestFit="1" customWidth="1"/>
    <col min="79" max="79" width="5.6640625" bestFit="1" customWidth="1"/>
    <col min="80" max="81" width="12.1640625" bestFit="1" customWidth="1"/>
    <col min="82" max="82" width="5.6640625" bestFit="1" customWidth="1"/>
    <col min="83" max="83" width="6.6640625" bestFit="1" customWidth="1"/>
    <col min="84" max="84" width="6.1640625" bestFit="1" customWidth="1"/>
    <col min="85" max="85" width="6.6640625" bestFit="1" customWidth="1"/>
    <col min="86" max="86" width="5.6640625" bestFit="1" customWidth="1"/>
    <col min="87" max="87" width="6.1640625" bestFit="1" customWidth="1"/>
    <col min="88" max="88" width="12.1640625" bestFit="1" customWidth="1"/>
    <col min="89" max="89" width="5.6640625" bestFit="1" customWidth="1"/>
    <col min="90" max="90" width="7.1640625" bestFit="1" customWidth="1"/>
    <col min="91" max="93" width="5.6640625" bestFit="1" customWidth="1"/>
    <col min="94" max="94" width="12.1640625" bestFit="1" customWidth="1"/>
    <col min="95" max="95" width="5.6640625" bestFit="1" customWidth="1"/>
    <col min="96" max="96" width="6.6640625" bestFit="1" customWidth="1"/>
    <col min="97" max="97" width="5.6640625" bestFit="1" customWidth="1"/>
    <col min="98" max="99" width="12.1640625" bestFit="1" customWidth="1"/>
    <col min="100" max="100" width="5.6640625" bestFit="1" customWidth="1"/>
    <col min="101" max="101" width="12.1640625" bestFit="1" customWidth="1"/>
    <col min="102" max="109" width="5.6640625" bestFit="1" customWidth="1"/>
    <col min="110" max="110" width="12.1640625" bestFit="1" customWidth="1"/>
    <col min="111" max="111" width="6.6640625" bestFit="1" customWidth="1"/>
    <col min="112" max="114" width="5.6640625" bestFit="1" customWidth="1"/>
    <col min="115" max="115" width="6.6640625" bestFit="1" customWidth="1"/>
    <col min="116" max="118" width="6.1640625" bestFit="1" customWidth="1"/>
    <col min="119" max="119" width="5.6640625" bestFit="1" customWidth="1"/>
    <col min="120" max="127" width="6.1640625" bestFit="1" customWidth="1"/>
    <col min="128" max="128" width="10.6640625" bestFit="1" customWidth="1"/>
  </cols>
  <sheetData>
    <row r="1" spans="1:3">
      <c r="A1" t="s">
        <v>66</v>
      </c>
    </row>
    <row r="2" spans="1:3" ht="20">
      <c r="A2" s="18" t="s">
        <v>18</v>
      </c>
      <c r="B2" s="20">
        <v>2015</v>
      </c>
    </row>
    <row r="4" spans="1:3" ht="20">
      <c r="A4" s="16" t="s">
        <v>40</v>
      </c>
      <c r="B4" s="16"/>
      <c r="C4" s="16"/>
    </row>
    <row r="5" spans="1:3" ht="20">
      <c r="A5" s="41" t="s">
        <v>41</v>
      </c>
      <c r="B5" s="40">
        <v>1895.6199999999981</v>
      </c>
      <c r="C5" s="19">
        <f>GETPIVOTDATA("M01AB ",B5)</f>
        <v>1895.6199999999981</v>
      </c>
    </row>
    <row r="6" spans="1:3" ht="20">
      <c r="A6" s="41" t="s">
        <v>42</v>
      </c>
      <c r="B6" s="40">
        <v>1496.6029999999994</v>
      </c>
      <c r="C6" s="19">
        <f>GETPIVOTDATA("M01AE ",$A$4)</f>
        <v>1496.6029999999994</v>
      </c>
    </row>
    <row r="7" spans="1:3" ht="20">
      <c r="A7" s="41" t="s">
        <v>43</v>
      </c>
      <c r="B7" s="40">
        <v>1608.6300000000003</v>
      </c>
      <c r="C7" s="19">
        <f>GETPIVOTDATA("N02BA ",$A$4)</f>
        <v>1608.6300000000003</v>
      </c>
    </row>
    <row r="8" spans="1:3" ht="20">
      <c r="A8" s="41" t="s">
        <v>44</v>
      </c>
      <c r="B8" s="40">
        <v>11923.225000000009</v>
      </c>
      <c r="C8" s="19">
        <f>GETPIVOTDATA("N02BE ",$A$4)</f>
        <v>11923.225000000009</v>
      </c>
    </row>
    <row r="9" spans="1:3" ht="20">
      <c r="A9" s="41" t="s">
        <v>45</v>
      </c>
      <c r="B9" s="40">
        <v>2965</v>
      </c>
      <c r="C9" s="19">
        <f>GETPIVOTDATA("N05B ",$A$4)</f>
        <v>2965</v>
      </c>
    </row>
    <row r="10" spans="1:3" ht="20">
      <c r="A10" s="41" t="s">
        <v>46</v>
      </c>
      <c r="B10" s="40">
        <v>159</v>
      </c>
      <c r="C10" s="19">
        <f>GETPIVOTDATA("N05C ",$A$4)</f>
        <v>159</v>
      </c>
    </row>
    <row r="11" spans="1:3" ht="20">
      <c r="A11" s="41" t="s">
        <v>47</v>
      </c>
      <c r="B11" s="40">
        <v>1721.25</v>
      </c>
      <c r="C11" s="19">
        <f>GETPIVOTDATA("R03 ",$A$4)</f>
        <v>1721.25</v>
      </c>
    </row>
    <row r="12" spans="1:3" ht="20">
      <c r="A12" s="41" t="s">
        <v>48</v>
      </c>
      <c r="B12" s="40">
        <v>983.03000000000009</v>
      </c>
      <c r="C12" s="19">
        <f>GETPIVOTDATA("R06 ",$A$4)</f>
        <v>983.03000000000009</v>
      </c>
    </row>
    <row r="15" spans="1:3">
      <c r="A15" s="11"/>
    </row>
  </sheetData>
  <conditionalFormatting sqref="A6:A12">
    <cfRule type="top10" dxfId="20" priority="6" rank="3"/>
  </conditionalFormatting>
  <conditionalFormatting sqref="A4:B4 A6:A12">
    <cfRule type="top10" dxfId="19" priority="5" rank="3"/>
  </conditionalFormatting>
  <conditionalFormatting sqref="C5:C12">
    <cfRule type="top10" dxfId="18" priority="2" rank="3"/>
  </conditionalFormatting>
  <conditionalFormatting pivot="1" sqref="B5:B12">
    <cfRule type="dataBar" priority="1">
      <dataBar showValue="0">
        <cfvo type="min"/>
        <cfvo type="max"/>
        <color theme="4" tint="-0.249977111117893"/>
      </dataBar>
      <extLst>
        <ext xmlns:x14="http://schemas.microsoft.com/office/spreadsheetml/2009/9/main" uri="{B025F937-C7B1-47D3-B67F-A62EFF666E3E}">
          <x14:id>{0991EB70-9014-504D-B50B-7C46D43CFBAD}</x14:id>
        </ext>
      </extLst>
    </cfRule>
  </conditionalFormatting>
  <pageMargins left="0.7" right="0.7" top="0.75" bottom="0.75" header="0.3" footer="0.3"/>
  <pageSetup paperSize="9" orientation="portrait" horizontalDpi="0" verticalDpi="0"/>
  <drawing r:id="rId2"/>
  <extLst>
    <ext xmlns:x14="http://schemas.microsoft.com/office/spreadsheetml/2009/9/main" uri="{78C0D931-6437-407d-A8EE-F0AAD7539E65}">
      <x14:conditionalFormattings>
        <x14:conditionalFormatting xmlns:xm="http://schemas.microsoft.com/office/excel/2006/main" pivot="1">
          <x14:cfRule type="dataBar" id="{0991EB70-9014-504D-B50B-7C46D43CFBAD}">
            <x14:dataBar minLength="0" maxLength="100" gradient="0">
              <x14:cfvo type="autoMin"/>
              <x14:cfvo type="autoMax"/>
              <x14:negativeFillColor rgb="FFFF0000"/>
              <x14:axisColor auto="1"/>
            </x14:dataBar>
          </x14:cfRule>
          <xm:sqref>B5:B12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07AB-04E7-7743-BFE7-C5895CE61661}">
  <sheetPr codeName="Sheet5">
    <tabColor theme="5" tint="0.79998168889431442"/>
  </sheetPr>
  <dimension ref="A1:W13"/>
  <sheetViews>
    <sheetView showGridLines="0" zoomScale="138" workbookViewId="0">
      <selection activeCell="K12" sqref="K12"/>
    </sheetView>
  </sheetViews>
  <sheetFormatPr baseColWidth="10" defaultRowHeight="13"/>
  <cols>
    <col min="1" max="1" width="12.83203125" bestFit="1" customWidth="1"/>
    <col min="2" max="2" width="15.33203125" bestFit="1" customWidth="1"/>
    <col min="3" max="3" width="6.6640625" bestFit="1" customWidth="1"/>
    <col min="4" max="4" width="7.6640625" bestFit="1" customWidth="1"/>
    <col min="5" max="10" width="6.6640625" bestFit="1" customWidth="1"/>
    <col min="11" max="13" width="7.6640625" bestFit="1" customWidth="1"/>
    <col min="14" max="14" width="20.6640625" customWidth="1"/>
    <col min="15" max="15" width="16.5" customWidth="1"/>
    <col min="16" max="16" width="8.1640625" customWidth="1"/>
    <col min="17" max="17" width="8.1640625" bestFit="1" customWidth="1"/>
    <col min="18" max="19" width="9.1640625" bestFit="1" customWidth="1"/>
    <col min="20" max="20" width="12.1640625" bestFit="1" customWidth="1"/>
    <col min="21" max="27" width="9.1640625" bestFit="1" customWidth="1"/>
    <col min="28" max="31" width="8.1640625" bestFit="1" customWidth="1"/>
    <col min="32" max="33" width="12.1640625" bestFit="1" customWidth="1"/>
    <col min="34" max="34" width="9.1640625" bestFit="1" customWidth="1"/>
    <col min="35" max="39" width="12.1640625" bestFit="1" customWidth="1"/>
    <col min="40" max="44" width="8.1640625" bestFit="1" customWidth="1"/>
    <col min="45" max="45" width="7.1640625" bestFit="1" customWidth="1"/>
    <col min="46" max="49" width="8.1640625" bestFit="1" customWidth="1"/>
    <col min="50" max="51" width="9.1640625" bestFit="1" customWidth="1"/>
    <col min="52" max="57" width="8.1640625" bestFit="1" customWidth="1"/>
    <col min="58" max="59" width="9.1640625" bestFit="1" customWidth="1"/>
    <col min="60" max="61" width="8.1640625" bestFit="1" customWidth="1"/>
    <col min="62" max="63" width="9.1640625" bestFit="1" customWidth="1"/>
    <col min="64" max="65" width="8.1640625" bestFit="1" customWidth="1"/>
    <col min="66" max="66" width="12.1640625" bestFit="1" customWidth="1"/>
    <col min="67" max="68" width="8.1640625" bestFit="1" customWidth="1"/>
    <col min="69" max="69" width="7.1640625" bestFit="1" customWidth="1"/>
    <col min="70" max="70" width="12.1640625" bestFit="1" customWidth="1"/>
    <col min="71" max="71" width="7.1640625" bestFit="1" customWidth="1"/>
  </cols>
  <sheetData>
    <row r="1" spans="1:23">
      <c r="A1" t="s">
        <v>68</v>
      </c>
    </row>
    <row r="2" spans="1:23">
      <c r="A2" s="3" t="s">
        <v>18</v>
      </c>
      <c r="B2" s="11">
        <v>2015</v>
      </c>
      <c r="P2" s="35"/>
      <c r="Q2" s="2"/>
      <c r="W2" s="2"/>
    </row>
    <row r="3" spans="1:23">
      <c r="P3" s="35"/>
      <c r="Q3" s="2"/>
      <c r="W3" s="2"/>
    </row>
    <row r="4" spans="1:23">
      <c r="B4" s="3" t="s">
        <v>49</v>
      </c>
    </row>
    <row r="5" spans="1:23">
      <c r="A5" s="3" t="s">
        <v>38</v>
      </c>
      <c r="B5" t="s">
        <v>53</v>
      </c>
      <c r="C5" t="s">
        <v>54</v>
      </c>
      <c r="D5" t="s">
        <v>55</v>
      </c>
      <c r="E5" t="s">
        <v>56</v>
      </c>
      <c r="F5" t="s">
        <v>57</v>
      </c>
      <c r="G5" t="s">
        <v>58</v>
      </c>
      <c r="H5" t="s">
        <v>59</v>
      </c>
      <c r="I5" t="s">
        <v>60</v>
      </c>
      <c r="J5" t="s">
        <v>61</v>
      </c>
      <c r="K5" t="s">
        <v>62</v>
      </c>
      <c r="L5" t="s">
        <v>75</v>
      </c>
      <c r="M5" t="s">
        <v>76</v>
      </c>
      <c r="N5" t="s">
        <v>72</v>
      </c>
      <c r="O5" t="s">
        <v>73</v>
      </c>
      <c r="P5" t="s">
        <v>74</v>
      </c>
    </row>
    <row r="6" spans="1:23" ht="29" customHeight="1">
      <c r="A6" s="11" t="s">
        <v>30</v>
      </c>
      <c r="B6" s="2">
        <v>135.91</v>
      </c>
      <c r="C6" s="2">
        <v>115.71</v>
      </c>
      <c r="D6" s="2">
        <v>156.04</v>
      </c>
      <c r="E6" s="2">
        <v>154.5</v>
      </c>
      <c r="F6" s="2">
        <v>160.02000000000001</v>
      </c>
      <c r="G6" s="2">
        <v>151.87000000000003</v>
      </c>
      <c r="H6" s="2">
        <v>175.61000000000004</v>
      </c>
      <c r="I6" s="2">
        <v>181.69000000000005</v>
      </c>
      <c r="J6" s="2">
        <v>166.22000000000003</v>
      </c>
      <c r="K6" s="2">
        <v>195.81</v>
      </c>
      <c r="L6" s="2">
        <v>142.78</v>
      </c>
      <c r="M6" s="2">
        <v>159.46</v>
      </c>
      <c r="O6" s="36">
        <f>MAX(B6:M6)</f>
        <v>195.81</v>
      </c>
      <c r="P6" s="17" t="str">
        <f>INDEX($B$5:$M$13,1,MATCH($O6,$B6:$M6,0))</f>
        <v>Oct</v>
      </c>
    </row>
    <row r="7" spans="1:23" ht="29" customHeight="1">
      <c r="A7" s="11" t="s">
        <v>31</v>
      </c>
      <c r="B7" s="2">
        <v>130.34900000000002</v>
      </c>
      <c r="C7" s="2">
        <v>123.74</v>
      </c>
      <c r="D7" s="2">
        <v>129.386</v>
      </c>
      <c r="E7" s="2">
        <v>101.11499999999998</v>
      </c>
      <c r="F7" s="2">
        <v>119.117</v>
      </c>
      <c r="G7" s="2">
        <v>113.69</v>
      </c>
      <c r="H7" s="2">
        <v>113.81</v>
      </c>
      <c r="I7" s="2">
        <v>144.51900000000001</v>
      </c>
      <c r="J7" s="2">
        <v>134.12200000000004</v>
      </c>
      <c r="K7" s="2">
        <v>127.23099999999999</v>
      </c>
      <c r="L7" s="2">
        <v>128.23299999999998</v>
      </c>
      <c r="M7" s="2">
        <v>131.291</v>
      </c>
      <c r="O7" s="36">
        <f t="shared" ref="O7:O13" si="0">MAX(B7:M7)</f>
        <v>144.51900000000001</v>
      </c>
      <c r="P7" s="17" t="str">
        <f>INDEX($B$5:$M$13,1,MATCH($O7,$B7:$M7,0))</f>
        <v>Aug</v>
      </c>
    </row>
    <row r="8" spans="1:23" ht="29" customHeight="1">
      <c r="A8" s="11" t="s">
        <v>32</v>
      </c>
      <c r="B8" s="2">
        <v>141.00000000000003</v>
      </c>
      <c r="C8" s="2">
        <v>131.82999999999998</v>
      </c>
      <c r="D8" s="2">
        <v>133.80000000000001</v>
      </c>
      <c r="E8" s="2">
        <v>122.10000000000002</v>
      </c>
      <c r="F8" s="2">
        <v>136.04</v>
      </c>
      <c r="G8" s="2">
        <v>145.46</v>
      </c>
      <c r="H8" s="2">
        <v>125.50000000000001</v>
      </c>
      <c r="I8" s="2">
        <v>133.4</v>
      </c>
      <c r="J8" s="2">
        <v>110.40000000000002</v>
      </c>
      <c r="K8" s="2">
        <v>146.19999999999999</v>
      </c>
      <c r="L8" s="2">
        <v>145.90000000000003</v>
      </c>
      <c r="M8" s="2">
        <v>137.00000000000003</v>
      </c>
      <c r="O8" s="36">
        <f t="shared" si="0"/>
        <v>146.19999999999999</v>
      </c>
      <c r="P8" s="17" t="str">
        <f t="shared" ref="P8:P13" si="1">INDEX($B$5:$M$13,1,MATCH($O8,$B8:$M8,0))</f>
        <v>Oct</v>
      </c>
    </row>
    <row r="9" spans="1:23" ht="29" customHeight="1">
      <c r="A9" s="11" t="s">
        <v>33</v>
      </c>
      <c r="B9" s="2">
        <v>1044.24</v>
      </c>
      <c r="C9" s="2">
        <v>953.25200000000018</v>
      </c>
      <c r="D9" s="2">
        <v>1084.8500000000001</v>
      </c>
      <c r="E9" s="2">
        <v>940.17000000000007</v>
      </c>
      <c r="F9" s="2">
        <v>765.89999999999986</v>
      </c>
      <c r="G9" s="2">
        <v>715.41300000000001</v>
      </c>
      <c r="H9" s="2">
        <v>708.82800000000009</v>
      </c>
      <c r="I9" s="2">
        <v>790.78800000000012</v>
      </c>
      <c r="J9" s="2">
        <v>852.12500000000011</v>
      </c>
      <c r="K9" s="2">
        <v>1574.3349999999996</v>
      </c>
      <c r="L9" s="2">
        <v>1234.9749999999999</v>
      </c>
      <c r="M9" s="2">
        <v>1258.3490000000002</v>
      </c>
      <c r="O9" s="36">
        <f t="shared" si="0"/>
        <v>1574.3349999999996</v>
      </c>
      <c r="P9" s="17" t="str">
        <f t="shared" si="1"/>
        <v>Oct</v>
      </c>
    </row>
    <row r="10" spans="1:23" ht="29" customHeight="1">
      <c r="A10" s="11" t="s">
        <v>34</v>
      </c>
      <c r="B10" s="2">
        <v>463</v>
      </c>
      <c r="C10" s="2">
        <v>243</v>
      </c>
      <c r="D10" s="2">
        <v>208</v>
      </c>
      <c r="E10" s="2">
        <v>192</v>
      </c>
      <c r="F10" s="2">
        <v>194</v>
      </c>
      <c r="G10" s="2">
        <v>217</v>
      </c>
      <c r="H10" s="2">
        <v>203</v>
      </c>
      <c r="I10" s="2">
        <v>265.5</v>
      </c>
      <c r="J10" s="2">
        <v>243.5</v>
      </c>
      <c r="K10" s="2">
        <v>222</v>
      </c>
      <c r="L10" s="2">
        <v>228</v>
      </c>
      <c r="M10" s="2">
        <v>286</v>
      </c>
      <c r="O10" s="36">
        <f t="shared" si="0"/>
        <v>463</v>
      </c>
      <c r="P10" s="17" t="str">
        <f t="shared" si="1"/>
        <v>Jan</v>
      </c>
    </row>
    <row r="11" spans="1:23" ht="29" customHeight="1">
      <c r="A11" s="11" t="s">
        <v>35</v>
      </c>
      <c r="B11" s="2">
        <v>24</v>
      </c>
      <c r="C11" s="2">
        <v>9</v>
      </c>
      <c r="D11" s="2">
        <v>13</v>
      </c>
      <c r="E11" s="2">
        <v>5</v>
      </c>
      <c r="F11" s="2">
        <v>10</v>
      </c>
      <c r="G11" s="2">
        <v>12</v>
      </c>
      <c r="H11" s="2">
        <v>6</v>
      </c>
      <c r="I11" s="2">
        <v>15</v>
      </c>
      <c r="J11" s="2">
        <v>11</v>
      </c>
      <c r="K11" s="2">
        <v>8</v>
      </c>
      <c r="L11" s="2">
        <v>18</v>
      </c>
      <c r="M11" s="2">
        <v>28</v>
      </c>
      <c r="O11" s="36">
        <f t="shared" si="0"/>
        <v>28</v>
      </c>
      <c r="P11" s="17" t="str">
        <f t="shared" si="1"/>
        <v>Dec</v>
      </c>
    </row>
    <row r="12" spans="1:23" ht="29" customHeight="1">
      <c r="A12" s="11" t="s">
        <v>36</v>
      </c>
      <c r="B12" s="2">
        <v>177.25</v>
      </c>
      <c r="C12" s="2">
        <v>208</v>
      </c>
      <c r="D12" s="2">
        <v>170</v>
      </c>
      <c r="E12" s="2">
        <v>97</v>
      </c>
      <c r="F12" s="2">
        <v>100</v>
      </c>
      <c r="G12" s="2">
        <v>193</v>
      </c>
      <c r="H12" s="2">
        <v>60</v>
      </c>
      <c r="I12" s="2">
        <v>45</v>
      </c>
      <c r="J12" s="2">
        <v>91</v>
      </c>
      <c r="K12" s="2">
        <v>184</v>
      </c>
      <c r="L12" s="2">
        <v>165</v>
      </c>
      <c r="M12" s="2">
        <v>231</v>
      </c>
      <c r="O12" s="36">
        <f t="shared" si="0"/>
        <v>231</v>
      </c>
      <c r="P12" s="17" t="str">
        <f t="shared" si="1"/>
        <v>Dec</v>
      </c>
    </row>
    <row r="13" spans="1:23" ht="29" customHeight="1">
      <c r="A13" s="11" t="s">
        <v>37</v>
      </c>
      <c r="B13" s="2">
        <v>42</v>
      </c>
      <c r="C13" s="2">
        <v>47</v>
      </c>
      <c r="D13" s="2">
        <v>54</v>
      </c>
      <c r="E13" s="2">
        <v>112</v>
      </c>
      <c r="F13" s="2">
        <v>159.5</v>
      </c>
      <c r="G13" s="2">
        <v>125.79999999999998</v>
      </c>
      <c r="H13" s="2">
        <v>130.30000000000001</v>
      </c>
      <c r="I13" s="2">
        <v>83.7</v>
      </c>
      <c r="J13" s="2">
        <v>71</v>
      </c>
      <c r="K13" s="2">
        <v>72</v>
      </c>
      <c r="L13" s="2">
        <v>44</v>
      </c>
      <c r="M13" s="2">
        <v>41.73</v>
      </c>
      <c r="O13" s="36">
        <f t="shared" si="0"/>
        <v>159.5</v>
      </c>
      <c r="P13" s="17" t="str">
        <f t="shared" si="1"/>
        <v>May</v>
      </c>
    </row>
  </sheetData>
  <pageMargins left="0.7" right="0.7" top="0.75" bottom="0.75" header="0.3" footer="0.3"/>
  <pageSetup paperSize="9" orientation="portrait" horizontalDpi="0" verticalDpi="0"/>
  <extLst>
    <ext xmlns:x14="http://schemas.microsoft.com/office/spreadsheetml/2009/9/main" uri="{05C60535-1F16-4fd2-B633-F4F36F0B64E0}">
      <x14:sparklineGroups xmlns:xm="http://schemas.microsoft.com/office/excel/2006/main">
        <x14:sparklineGroup manualMax="0" manualMin="0" type="column" displayEmptyCellsAs="gap" high="1" xr2:uid="{DF0BBB00-FE4B-2440-925D-47B11DBD012A}">
          <x14:colorSeries theme="7" tint="-0.499984740745262"/>
          <x14:colorNegative theme="8"/>
          <x14:colorAxis rgb="FF000000"/>
          <x14:colorMarkers theme="7" tint="-0.499984740745262"/>
          <x14:colorFirst theme="7" tint="0.39997558519241921"/>
          <x14:colorLast theme="7" tint="0.39997558519241921"/>
          <x14:colorHigh theme="9" tint="0.39997558519241921"/>
          <x14:colorLow theme="7"/>
          <x14:sparklines>
            <x14:sparkline>
              <xm:f>'top month sales'!B6:M6</xm:f>
              <xm:sqref>N6</xm:sqref>
            </x14:sparkline>
            <x14:sparkline>
              <xm:f>'top month sales'!B7:M7</xm:f>
              <xm:sqref>N7</xm:sqref>
            </x14:sparkline>
            <x14:sparkline>
              <xm:f>'top month sales'!B8:M8</xm:f>
              <xm:sqref>N8</xm:sqref>
            </x14:sparkline>
            <x14:sparkline>
              <xm:f>'top month sales'!B9:M9</xm:f>
              <xm:sqref>N9</xm:sqref>
            </x14:sparkline>
            <x14:sparkline>
              <xm:f>'top month sales'!B10:M10</xm:f>
              <xm:sqref>N10</xm:sqref>
            </x14:sparkline>
            <x14:sparkline>
              <xm:f>'top month sales'!B11:M11</xm:f>
              <xm:sqref>N11</xm:sqref>
            </x14:sparkline>
            <x14:sparkline>
              <xm:f>'top month sales'!B12:M12</xm:f>
              <xm:sqref>N12</xm:sqref>
            </x14:sparkline>
            <x14:sparkline>
              <xm:f>'top month sales'!B13:M13</xm:f>
              <xm:sqref>N13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26E75-50A1-2E40-92B4-D849BFC0172A}">
  <sheetPr codeName="Sheet6">
    <tabColor theme="5" tint="0.79998168889431442"/>
  </sheetPr>
  <dimension ref="A1:O18"/>
  <sheetViews>
    <sheetView zoomScale="137" workbookViewId="0">
      <selection activeCell="C10" sqref="C10"/>
    </sheetView>
  </sheetViews>
  <sheetFormatPr baseColWidth="10" defaultRowHeight="13"/>
  <cols>
    <col min="1" max="1" width="12.6640625" bestFit="1" customWidth="1"/>
    <col min="2" max="2" width="24.33203125" bestFit="1" customWidth="1"/>
    <col min="3" max="3" width="25.1640625" bestFit="1" customWidth="1"/>
    <col min="4" max="10" width="24.1640625" bestFit="1" customWidth="1"/>
  </cols>
  <sheetData>
    <row r="1" spans="1:15">
      <c r="A1" t="s">
        <v>65</v>
      </c>
    </row>
    <row r="3" spans="1:15">
      <c r="A3" s="3" t="s">
        <v>18</v>
      </c>
      <c r="B3" s="11">
        <v>2015</v>
      </c>
      <c r="D3" s="37"/>
      <c r="E3" s="37"/>
    </row>
    <row r="4" spans="1:15">
      <c r="D4" s="37"/>
      <c r="E4" s="37"/>
    </row>
    <row r="5" spans="1:15">
      <c r="A5" s="3" t="s">
        <v>50</v>
      </c>
      <c r="B5" t="s">
        <v>52</v>
      </c>
      <c r="C5" t="s">
        <v>63</v>
      </c>
      <c r="D5" s="37"/>
      <c r="E5" s="37"/>
      <c r="M5">
        <v>2015</v>
      </c>
      <c r="O5">
        <v>2019</v>
      </c>
    </row>
    <row r="6" spans="1:15">
      <c r="A6" s="11" t="s">
        <v>53</v>
      </c>
      <c r="B6" s="39">
        <v>2157.7489999999998</v>
      </c>
      <c r="C6" s="39">
        <v>2157.7489999999998</v>
      </c>
      <c r="D6" s="37"/>
      <c r="E6" s="37"/>
      <c r="M6">
        <v>2157.7489999999998</v>
      </c>
      <c r="O6">
        <v>2875.1579999999994</v>
      </c>
    </row>
    <row r="7" spans="1:15">
      <c r="A7" s="11" t="s">
        <v>54</v>
      </c>
      <c r="B7" s="39">
        <v>1831.5320000000002</v>
      </c>
      <c r="C7" s="39">
        <v>1831.5320000000002</v>
      </c>
      <c r="D7" s="37"/>
      <c r="E7" s="37"/>
      <c r="M7">
        <v>1831.5320000000002</v>
      </c>
      <c r="O7">
        <v>1944.1969999999997</v>
      </c>
    </row>
    <row r="8" spans="1:15">
      <c r="A8" s="11" t="s">
        <v>55</v>
      </c>
      <c r="B8" s="39">
        <v>1949.076</v>
      </c>
      <c r="C8" s="39">
        <v>1949.076</v>
      </c>
      <c r="D8" s="37"/>
      <c r="E8" s="37"/>
      <c r="M8">
        <v>1949.076</v>
      </c>
      <c r="O8">
        <v>2038.9380000000001</v>
      </c>
    </row>
    <row r="9" spans="1:15">
      <c r="A9" s="11" t="s">
        <v>56</v>
      </c>
      <c r="B9" s="39">
        <v>1723.8850000000002</v>
      </c>
      <c r="C9" s="39">
        <v>1723.8850000000002</v>
      </c>
      <c r="D9" s="37"/>
      <c r="E9" s="37"/>
      <c r="M9">
        <v>1723.8850000000002</v>
      </c>
      <c r="O9">
        <v>1716.8049999999998</v>
      </c>
    </row>
    <row r="10" spans="1:15">
      <c r="A10" s="11" t="s">
        <v>57</v>
      </c>
      <c r="B10" s="39">
        <v>1644.5769999999998</v>
      </c>
      <c r="C10" s="39">
        <v>1644.5769999999998</v>
      </c>
      <c r="D10" s="37"/>
      <c r="E10" s="37"/>
      <c r="M10">
        <v>1644.5769999999998</v>
      </c>
      <c r="O10">
        <v>1798.4516666700001</v>
      </c>
    </row>
    <row r="11" spans="1:15">
      <c r="A11" s="11" t="s">
        <v>58</v>
      </c>
      <c r="B11" s="39">
        <v>1674.2329999999999</v>
      </c>
      <c r="C11" s="39">
        <v>1674.2329999999999</v>
      </c>
      <c r="D11" s="37"/>
      <c r="E11" s="37"/>
      <c r="M11">
        <v>1674.2329999999999</v>
      </c>
      <c r="O11">
        <v>1482.4069999999997</v>
      </c>
    </row>
    <row r="12" spans="1:15">
      <c r="A12" s="11" t="s">
        <v>59</v>
      </c>
      <c r="B12" s="39">
        <v>1523.048</v>
      </c>
      <c r="C12" s="39">
        <v>1523.048</v>
      </c>
      <c r="D12" s="37"/>
      <c r="E12" s="37"/>
      <c r="M12">
        <v>1523.048</v>
      </c>
      <c r="O12">
        <v>1488.816</v>
      </c>
    </row>
    <row r="13" spans="1:15">
      <c r="A13" s="11" t="s">
        <v>60</v>
      </c>
      <c r="B13" s="39">
        <v>1659.5970000000002</v>
      </c>
      <c r="C13" s="39">
        <v>1659.5970000000002</v>
      </c>
      <c r="D13" s="37"/>
      <c r="E13" s="37"/>
      <c r="M13">
        <v>1659.5970000000002</v>
      </c>
      <c r="O13">
        <v>1377.779</v>
      </c>
    </row>
    <row r="14" spans="1:15">
      <c r="A14" s="11" t="s">
        <v>61</v>
      </c>
      <c r="B14" s="39">
        <v>1679.3670000000002</v>
      </c>
      <c r="C14" s="39">
        <v>1679.3670000000002</v>
      </c>
      <c r="D14" s="37"/>
      <c r="E14" s="37"/>
      <c r="M14">
        <v>1679.3670000000002</v>
      </c>
      <c r="O14">
        <v>1824.803666667</v>
      </c>
    </row>
    <row r="15" spans="1:15">
      <c r="A15" s="11" t="s">
        <v>62</v>
      </c>
      <c r="B15" s="39">
        <v>2529.5759999999996</v>
      </c>
      <c r="C15" s="39">
        <v>2529.5759999999996</v>
      </c>
      <c r="D15" s="37"/>
      <c r="E15" s="37"/>
      <c r="M15">
        <v>2529.5759999999996</v>
      </c>
      <c r="O15">
        <v>538.6</v>
      </c>
    </row>
    <row r="16" spans="1:15">
      <c r="A16" s="11" t="s">
        <v>75</v>
      </c>
      <c r="B16" s="39">
        <v>2106.8879999999999</v>
      </c>
      <c r="C16" s="39">
        <v>2106.8879999999999</v>
      </c>
      <c r="D16" s="37"/>
      <c r="E16" s="37"/>
    </row>
    <row r="17" spans="1:5">
      <c r="A17" s="11" t="s">
        <v>76</v>
      </c>
      <c r="B17" s="39">
        <v>2272.8300000000004</v>
      </c>
      <c r="C17" s="39">
        <v>2272.8300000000004</v>
      </c>
      <c r="D17" s="37"/>
      <c r="E17" s="37"/>
    </row>
    <row r="18" spans="1:5">
      <c r="D18" s="37"/>
      <c r="E18" s="37"/>
    </row>
  </sheetData>
  <pageMargins left="0.7" right="0.7" top="0.75" bottom="0.75" header="0.3" footer="0.3"/>
  <pageSetup paperSize="9" orientation="portrait" horizontalDpi="0" verticalDpi="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52551-1D17-1E4D-9420-D6AE3520EA3E}">
  <sheetPr codeName="Sheet7">
    <tabColor theme="5" tint="0.79998168889431442"/>
  </sheetPr>
  <dimension ref="A1:B12"/>
  <sheetViews>
    <sheetView tabSelected="1" zoomScale="176" zoomScaleNormal="138" workbookViewId="0">
      <selection activeCell="D16" sqref="D16"/>
    </sheetView>
  </sheetViews>
  <sheetFormatPr baseColWidth="10" defaultRowHeight="13"/>
  <cols>
    <col min="1" max="1" width="13.1640625" bestFit="1" customWidth="1"/>
    <col min="2" max="2" width="17.33203125" bestFit="1" customWidth="1"/>
    <col min="3" max="3" width="24.6640625" bestFit="1" customWidth="1"/>
    <col min="4" max="9" width="7.6640625" bestFit="1" customWidth="1"/>
    <col min="10" max="10" width="15.33203125" customWidth="1"/>
    <col min="11" max="12" width="12.83203125" bestFit="1" customWidth="1"/>
    <col min="13" max="14" width="11.6640625" bestFit="1" customWidth="1"/>
    <col min="15" max="16" width="10.5" bestFit="1" customWidth="1"/>
    <col min="17" max="18" width="13" bestFit="1" customWidth="1"/>
    <col min="19" max="20" width="12.83203125" bestFit="1" customWidth="1"/>
    <col min="21" max="22" width="11.6640625" bestFit="1" customWidth="1"/>
    <col min="23" max="24" width="10.5" bestFit="1" customWidth="1"/>
    <col min="25" max="26" width="13" bestFit="1" customWidth="1"/>
    <col min="27" max="28" width="12.83203125" bestFit="1" customWidth="1"/>
    <col min="29" max="30" width="11.6640625" bestFit="1" customWidth="1"/>
    <col min="31" max="32" width="10.5" bestFit="1" customWidth="1"/>
    <col min="33" max="34" width="13" bestFit="1" customWidth="1"/>
    <col min="35" max="36" width="12.83203125" bestFit="1" customWidth="1"/>
    <col min="37" max="38" width="11.6640625" bestFit="1" customWidth="1"/>
    <col min="39" max="40" width="10.5" bestFit="1" customWidth="1"/>
    <col min="41" max="42" width="13" bestFit="1" customWidth="1"/>
    <col min="43" max="44" width="12.83203125" bestFit="1" customWidth="1"/>
    <col min="45" max="46" width="11.6640625" bestFit="1" customWidth="1"/>
    <col min="47" max="48" width="10.5" bestFit="1" customWidth="1"/>
    <col min="49" max="50" width="13" bestFit="1" customWidth="1"/>
    <col min="51" max="52" width="12.83203125" bestFit="1" customWidth="1"/>
    <col min="53" max="54" width="11.6640625" bestFit="1" customWidth="1"/>
    <col min="55" max="56" width="10.5" bestFit="1" customWidth="1"/>
  </cols>
  <sheetData>
    <row r="1" spans="1:2">
      <c r="A1" t="s">
        <v>67</v>
      </c>
    </row>
    <row r="2" spans="1:2">
      <c r="A2" s="3" t="s">
        <v>18</v>
      </c>
      <c r="B2" s="11">
        <v>2017</v>
      </c>
    </row>
    <row r="3" spans="1:2">
      <c r="A3" s="3" t="s">
        <v>51</v>
      </c>
      <c r="B3" t="s">
        <v>39</v>
      </c>
    </row>
    <row r="5" spans="1:2">
      <c r="A5" s="3" t="s">
        <v>50</v>
      </c>
      <c r="B5" t="s">
        <v>64</v>
      </c>
    </row>
    <row r="6" spans="1:2">
      <c r="A6" s="11" t="s">
        <v>25</v>
      </c>
      <c r="B6" s="12">
        <v>0.16106639620929342</v>
      </c>
    </row>
    <row r="7" spans="1:2">
      <c r="A7" s="11" t="s">
        <v>26</v>
      </c>
      <c r="B7" s="12">
        <v>0.12834947163291738</v>
      </c>
    </row>
    <row r="8" spans="1:2">
      <c r="A8" s="11" t="s">
        <v>27</v>
      </c>
      <c r="B8" s="12">
        <v>0.1424180759720442</v>
      </c>
    </row>
    <row r="9" spans="1:2">
      <c r="A9" s="11" t="s">
        <v>28</v>
      </c>
      <c r="B9" s="12">
        <v>0.13977483662436913</v>
      </c>
    </row>
    <row r="10" spans="1:2">
      <c r="A10" s="11" t="s">
        <v>22</v>
      </c>
      <c r="B10" s="12">
        <v>0.13663613004394176</v>
      </c>
    </row>
    <row r="11" spans="1:2">
      <c r="A11" s="11" t="s">
        <v>23</v>
      </c>
      <c r="B11" s="12">
        <v>0.14657662689537307</v>
      </c>
    </row>
    <row r="12" spans="1:2">
      <c r="A12" s="11" t="s">
        <v>24</v>
      </c>
      <c r="B12" s="12">
        <v>0.14517846262206163</v>
      </c>
    </row>
  </sheetData>
  <pageMargins left="0.7" right="0.7" top="0.75" bottom="0.75" header="0.3" footer="0.3"/>
  <pageSetup paperSize="9" orientation="portrait" horizontalDpi="0" verticalDpi="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Dashboard</vt:lpstr>
      <vt:lpstr>salesdata</vt:lpstr>
      <vt:lpstr>% sales</vt:lpstr>
      <vt:lpstr>Top 3</vt:lpstr>
      <vt:lpstr>top month sales</vt:lpstr>
      <vt:lpstr>sales trend</vt:lpstr>
      <vt:lpstr>dow analysis</vt:lpstr>
      <vt:lpstr>_M01AB</vt:lpstr>
      <vt:lpstr>_M01AE</vt:lpstr>
      <vt:lpstr>_N02BA</vt:lpstr>
      <vt:lpstr>_N02BE</vt:lpstr>
      <vt:lpstr>_N05B</vt:lpstr>
      <vt:lpstr>_N05C</vt:lpstr>
      <vt:lpstr>_R03</vt:lpstr>
      <vt:lpstr>_R06</vt:lpstr>
      <vt:lpstr>datum</vt:lpstr>
      <vt:lpstr>Hour</vt:lpstr>
      <vt:lpstr>Month</vt:lpstr>
      <vt:lpstr>Weekday_Name</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Esther Ho</dc:creator>
  <cp:lastModifiedBy>Esther Ho</cp:lastModifiedBy>
  <cp:lastPrinted>2024-07-23T01:34:51Z</cp:lastPrinted>
  <dcterms:created xsi:type="dcterms:W3CDTF">2024-07-22T14:44:07Z</dcterms:created>
  <dcterms:modified xsi:type="dcterms:W3CDTF">2024-08-30T17:16:50Z</dcterms:modified>
</cp:coreProperties>
</file>